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13_ncr:1_{04CB7A89-005A-4AD6-A5F7-0DF9039C262F}" xr6:coauthVersionLast="47" xr6:coauthVersionMax="47" xr10:uidLastSave="{00000000-0000-0000-0000-000000000000}"/>
  <bookViews>
    <workbookView xWindow="28680" yWindow="-120" windowWidth="19440" windowHeight="15000" xr2:uid="{00000000-000D-0000-FFFF-FFFF00000000}"/>
  </bookViews>
  <sheets>
    <sheet name="ejemplo" sheetId="4" r:id="rId1"/>
    <sheet name="MEDIDAS DE AHORRO POR SEQUÍA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" i="4" l="1"/>
  <c r="D10" i="6"/>
  <c r="D18" i="6" s="1"/>
  <c r="D26" i="6" s="1"/>
  <c r="C33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25" i="4"/>
  <c r="C24" i="4"/>
  <c r="C23" i="4"/>
  <c r="C22" i="4"/>
  <c r="C17" i="4"/>
  <c r="C16" i="4"/>
  <c r="C15" i="4"/>
  <c r="C14" i="4"/>
  <c r="C13" i="4"/>
  <c r="C9" i="4"/>
  <c r="C8" i="4"/>
  <c r="C7" i="4"/>
  <c r="C6" i="4"/>
  <c r="O5" i="4"/>
  <c r="O10" i="4" s="1"/>
  <c r="N5" i="4"/>
  <c r="N10" i="4" s="1"/>
  <c r="M5" i="4"/>
  <c r="M10" i="4" s="1"/>
  <c r="L5" i="4"/>
  <c r="L10" i="4" s="1"/>
  <c r="K5" i="4"/>
  <c r="K10" i="4" s="1"/>
  <c r="J5" i="4"/>
  <c r="J10" i="4" s="1"/>
  <c r="I5" i="4"/>
  <c r="I10" i="4" s="1"/>
  <c r="H5" i="4"/>
  <c r="H10" i="4" s="1"/>
  <c r="G5" i="4"/>
  <c r="G18" i="4" s="1"/>
  <c r="G21" i="4" s="1"/>
  <c r="G26" i="4" s="1"/>
  <c r="F5" i="4"/>
  <c r="F10" i="4" s="1"/>
  <c r="E5" i="4"/>
  <c r="E10" i="4" s="1"/>
  <c r="D5" i="4"/>
  <c r="C4" i="4"/>
  <c r="C31" i="4" l="1"/>
  <c r="O18" i="4"/>
  <c r="O21" i="4" s="1"/>
  <c r="O26" i="4" s="1"/>
  <c r="I18" i="4"/>
  <c r="I21" i="4" s="1"/>
  <c r="I26" i="4" s="1"/>
  <c r="F18" i="4"/>
  <c r="F21" i="4" s="1"/>
  <c r="F26" i="4" s="1"/>
  <c r="J18" i="4"/>
  <c r="J21" i="4" s="1"/>
  <c r="J26" i="4" s="1"/>
  <c r="N18" i="4"/>
  <c r="N21" i="4" s="1"/>
  <c r="N26" i="4" s="1"/>
  <c r="K18" i="4"/>
  <c r="K21" i="4" s="1"/>
  <c r="K26" i="4" s="1"/>
  <c r="C5" i="4"/>
  <c r="G10" i="4"/>
  <c r="D18" i="4"/>
  <c r="H18" i="4"/>
  <c r="H21" i="4" s="1"/>
  <c r="H26" i="4" s="1"/>
  <c r="L18" i="4"/>
  <c r="L21" i="4" s="1"/>
  <c r="L26" i="4" s="1"/>
  <c r="E18" i="4"/>
  <c r="E21" i="4" s="1"/>
  <c r="E26" i="4" s="1"/>
  <c r="M18" i="4"/>
  <c r="M21" i="4" s="1"/>
  <c r="M26" i="4" s="1"/>
  <c r="D10" i="4"/>
  <c r="C10" i="4" s="1"/>
  <c r="C34" i="6"/>
  <c r="C32" i="6"/>
  <c r="C33" i="6"/>
  <c r="C18" i="4" l="1"/>
  <c r="D21" i="4"/>
  <c r="E31" i="6"/>
  <c r="G27" i="6" s="1"/>
  <c r="F31" i="6"/>
  <c r="H19" i="6" s="1"/>
  <c r="G31" i="6"/>
  <c r="I19" i="6" s="1"/>
  <c r="H31" i="6"/>
  <c r="J27" i="6" s="1"/>
  <c r="I31" i="6"/>
  <c r="K19" i="6" s="1"/>
  <c r="J31" i="6"/>
  <c r="L27" i="6" s="1"/>
  <c r="K31" i="6"/>
  <c r="M27" i="6" s="1"/>
  <c r="L31" i="6"/>
  <c r="N27" i="6" s="1"/>
  <c r="M31" i="6"/>
  <c r="O19" i="6" s="1"/>
  <c r="N31" i="6"/>
  <c r="D11" i="6" s="1"/>
  <c r="O31" i="6"/>
  <c r="E19" i="6" s="1"/>
  <c r="D31" i="6"/>
  <c r="F27" i="4"/>
  <c r="G27" i="4"/>
  <c r="H27" i="4"/>
  <c r="I27" i="4"/>
  <c r="J27" i="4"/>
  <c r="K27" i="4"/>
  <c r="L27" i="4"/>
  <c r="M27" i="4"/>
  <c r="N27" i="4"/>
  <c r="O27" i="4"/>
  <c r="D27" i="4"/>
  <c r="E27" i="4"/>
  <c r="D27" i="6"/>
  <c r="M19" i="6"/>
  <c r="O27" i="6" l="1"/>
  <c r="I27" i="6"/>
  <c r="G19" i="6"/>
  <c r="D19" i="6"/>
  <c r="O11" i="6"/>
  <c r="K27" i="6"/>
  <c r="K11" i="6"/>
  <c r="H27" i="6"/>
  <c r="F27" i="6"/>
  <c r="C31" i="6"/>
  <c r="C21" i="4"/>
  <c r="D26" i="4"/>
  <c r="C26" i="4" s="1"/>
  <c r="D11" i="4"/>
  <c r="F11" i="4"/>
  <c r="H11" i="4"/>
  <c r="J11" i="4"/>
  <c r="L11" i="4"/>
  <c r="N11" i="4"/>
  <c r="D19" i="4"/>
  <c r="F19" i="4"/>
  <c r="H19" i="4"/>
  <c r="J19" i="4"/>
  <c r="L19" i="4"/>
  <c r="N19" i="4"/>
  <c r="E11" i="4"/>
  <c r="G11" i="4"/>
  <c r="I11" i="4"/>
  <c r="K11" i="4"/>
  <c r="M11" i="4"/>
  <c r="O11" i="4"/>
  <c r="E19" i="4"/>
  <c r="G19" i="4"/>
  <c r="I19" i="4"/>
  <c r="K19" i="4"/>
  <c r="O19" i="4"/>
  <c r="I11" i="6"/>
  <c r="F11" i="6"/>
  <c r="E11" i="6"/>
  <c r="F19" i="6"/>
  <c r="L19" i="6"/>
  <c r="E27" i="6"/>
  <c r="M11" i="6"/>
  <c r="H11" i="6"/>
  <c r="L11" i="6"/>
  <c r="G11" i="6"/>
  <c r="N11" i="6"/>
  <c r="J11" i="6"/>
  <c r="N19" i="6"/>
  <c r="J19" i="6"/>
  <c r="C25" i="6"/>
  <c r="C24" i="6"/>
  <c r="C23" i="6"/>
  <c r="C22" i="6"/>
  <c r="C21" i="6"/>
  <c r="C17" i="6"/>
  <c r="C16" i="6"/>
  <c r="C15" i="6"/>
  <c r="C14" i="6"/>
  <c r="C13" i="6"/>
  <c r="O10" i="6"/>
  <c r="O18" i="6" s="1"/>
  <c r="O26" i="6" s="1"/>
  <c r="N10" i="6"/>
  <c r="N18" i="6" s="1"/>
  <c r="N26" i="6" s="1"/>
  <c r="M10" i="6"/>
  <c r="M18" i="6" s="1"/>
  <c r="M26" i="6" s="1"/>
  <c r="L10" i="6"/>
  <c r="L18" i="6" s="1"/>
  <c r="L26" i="6" s="1"/>
  <c r="K10" i="6"/>
  <c r="K18" i="6" s="1"/>
  <c r="K26" i="6" s="1"/>
  <c r="J10" i="6"/>
  <c r="J18" i="6" s="1"/>
  <c r="J26" i="6" s="1"/>
  <c r="I10" i="6"/>
  <c r="I18" i="6" s="1"/>
  <c r="I26" i="6" s="1"/>
  <c r="H10" i="6"/>
  <c r="H18" i="6" s="1"/>
  <c r="H26" i="6" s="1"/>
  <c r="G10" i="6"/>
  <c r="G18" i="6" s="1"/>
  <c r="G26" i="6" s="1"/>
  <c r="F10" i="6"/>
  <c r="F18" i="6" s="1"/>
  <c r="F26" i="6" s="1"/>
  <c r="E10" i="6"/>
  <c r="E18" i="6" s="1"/>
  <c r="E26" i="6" s="1"/>
  <c r="C9" i="6"/>
  <c r="C8" i="6"/>
  <c r="C7" i="6"/>
  <c r="C6" i="6"/>
  <c r="C5" i="6"/>
  <c r="C4" i="6"/>
  <c r="C27" i="6" l="1"/>
  <c r="C11" i="6"/>
  <c r="C10" i="6"/>
  <c r="C26" i="6"/>
  <c r="C18" i="6"/>
  <c r="C19" i="6"/>
  <c r="C27" i="4" l="1"/>
  <c r="C19" i="4"/>
  <c r="C11" i="4"/>
</calcChain>
</file>

<file path=xl/sharedStrings.xml><?xml version="1.0" encoding="utf-8"?>
<sst xmlns="http://schemas.openxmlformats.org/spreadsheetml/2006/main" count="104" uniqueCount="58">
  <si>
    <r>
      <rPr>
        <b/>
        <sz val="10"/>
        <color theme="1"/>
        <rFont val="Calibri"/>
        <family val="2"/>
        <scheme val="minor"/>
      </rPr>
      <t>MEDIDAS DE REDUCCIÓN DEL CONSUMO</t>
    </r>
  </si>
  <si>
    <r>
      <rPr>
        <b/>
        <sz val="10"/>
        <color theme="1"/>
        <rFont val="Calibri"/>
        <family val="2"/>
        <scheme val="minor"/>
      </rPr>
      <t>NIVEL DE ALERTA POR SEQUÍA</t>
    </r>
  </si>
  <si>
    <r>
      <rPr>
        <b/>
        <sz val="10"/>
        <color theme="1"/>
        <rFont val="Calibri"/>
        <family val="2"/>
        <scheme val="minor"/>
      </rPr>
      <t>NOVIEMBRE DEL 2022</t>
    </r>
  </si>
  <si>
    <r>
      <rPr>
        <b/>
        <sz val="10"/>
        <color theme="1"/>
        <rFont val="Calibri"/>
        <family val="2"/>
        <scheme val="minor"/>
      </rPr>
      <t>DICIEMBRE DEL 2022</t>
    </r>
  </si>
  <si>
    <r>
      <rPr>
        <b/>
        <sz val="10"/>
        <color theme="1"/>
        <rFont val="Calibri"/>
        <family val="2"/>
        <scheme val="minor"/>
      </rPr>
      <t>ENERO DEL 2023</t>
    </r>
  </si>
  <si>
    <r>
      <rPr>
        <b/>
        <sz val="10"/>
        <color theme="1"/>
        <rFont val="Calibri"/>
        <family val="2"/>
        <scheme val="minor"/>
      </rPr>
      <t>FEBRERO DEL 2023</t>
    </r>
  </si>
  <si>
    <r>
      <rPr>
        <b/>
        <sz val="10"/>
        <color theme="1"/>
        <rFont val="Calibri"/>
        <family val="2"/>
        <scheme val="minor"/>
      </rPr>
      <t>MARZO DEL 2023</t>
    </r>
  </si>
  <si>
    <r>
      <rPr>
        <b/>
        <sz val="10"/>
        <color theme="1"/>
        <rFont val="Calibri"/>
        <family val="2"/>
        <scheme val="minor"/>
      </rPr>
      <t>ABRIL DEL 2023</t>
    </r>
  </si>
  <si>
    <r>
      <rPr>
        <b/>
        <sz val="10"/>
        <color theme="1"/>
        <rFont val="Calibri"/>
        <family val="2"/>
        <scheme val="minor"/>
      </rPr>
      <t>MAYO DEL 2023</t>
    </r>
  </si>
  <si>
    <r>
      <rPr>
        <b/>
        <sz val="10"/>
        <color theme="1"/>
        <rFont val="Calibri"/>
        <family val="2"/>
        <scheme val="minor"/>
      </rPr>
      <t>JUNIO DEL 2023</t>
    </r>
  </si>
  <si>
    <r>
      <rPr>
        <b/>
        <sz val="10"/>
        <color theme="1"/>
        <rFont val="Calibri"/>
        <family val="2"/>
        <scheme val="minor"/>
      </rPr>
      <t>JULIO DEL 2023</t>
    </r>
  </si>
  <si>
    <r>
      <rPr>
        <b/>
        <sz val="10"/>
        <color theme="1"/>
        <rFont val="Calibri"/>
        <family val="2"/>
        <scheme val="minor"/>
      </rPr>
      <t>AGOSTO DEL 2023</t>
    </r>
  </si>
  <si>
    <r>
      <rPr>
        <b/>
        <sz val="10"/>
        <color theme="1"/>
        <rFont val="Calibri"/>
        <family val="2"/>
        <scheme val="minor"/>
      </rPr>
      <t>SEPTIEMBRE DEL 2023</t>
    </r>
  </si>
  <si>
    <r>
      <rPr>
        <b/>
        <sz val="10"/>
        <color theme="1"/>
        <rFont val="Calibri"/>
        <family val="2"/>
        <scheme val="minor"/>
      </rPr>
      <t>OCTUBRE DEL 2023</t>
    </r>
  </si>
  <si>
    <r>
      <rPr>
        <b/>
        <sz val="10"/>
        <color theme="1"/>
        <rFont val="Calibri"/>
        <family val="2"/>
        <scheme val="minor"/>
      </rPr>
      <t>ALERTA</t>
    </r>
  </si>
  <si>
    <r>
      <rPr>
        <b/>
        <sz val="10"/>
        <color theme="1"/>
        <rFont val="Calibri"/>
        <family val="2"/>
        <scheme val="minor"/>
      </rPr>
      <t>Requerimientos ACA: ahorro del 5 %</t>
    </r>
  </si>
  <si>
    <r>
      <rPr>
        <b/>
        <sz val="10"/>
        <color theme="1"/>
        <rFont val="Calibri"/>
        <family val="2"/>
        <scheme val="minor"/>
      </rPr>
      <t>REQUERIMIENTOS ACA: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15 % REDUCCIÓN DEL CONSUMO CON RESPECTO A LA NORMALIDAD</t>
    </r>
  </si>
  <si>
    <r>
      <rPr>
        <b/>
        <sz val="10"/>
        <color theme="1"/>
        <rFont val="Calibri"/>
        <family val="2"/>
        <scheme val="minor"/>
      </rPr>
      <t>EXCEPCIONALIDAD</t>
    </r>
  </si>
  <si>
    <r>
      <rPr>
        <b/>
        <sz val="10"/>
        <color theme="1"/>
        <rFont val="Calibri"/>
        <family val="2"/>
        <scheme val="minor"/>
      </rPr>
      <t>Requerimientos ACA: ahorro del 15 %</t>
    </r>
  </si>
  <si>
    <r>
      <rPr>
        <b/>
        <sz val="10"/>
        <color theme="1"/>
        <rFont val="Calibri"/>
        <family val="2"/>
        <scheme val="minor"/>
      </rPr>
      <t>REQUERIMIENTOS ACA: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25 % REDUCCIÓN DEL CONSUMO CON RESPECTO A LA NORMALIDAD</t>
    </r>
  </si>
  <si>
    <r>
      <rPr>
        <b/>
        <sz val="10"/>
        <color theme="1"/>
        <rFont val="Calibri"/>
        <family val="2"/>
        <scheme val="minor"/>
      </rPr>
      <t>EMERGENCIA</t>
    </r>
  </si>
  <si>
    <r>
      <rPr>
        <b/>
        <sz val="10"/>
        <color theme="1"/>
        <rFont val="Calibri"/>
        <family val="2"/>
        <scheme val="minor"/>
      </rPr>
      <t>Requerimientos ACA: ahorro del 25 %</t>
    </r>
  </si>
  <si>
    <r>
      <rPr>
        <b/>
        <sz val="10"/>
        <color theme="1"/>
        <rFont val="Calibri"/>
        <family val="2"/>
        <scheme val="minor"/>
      </rPr>
      <t>valores de referencia o normalidad (si se dispone de la información, considerar los últimos tres años)</t>
    </r>
  </si>
  <si>
    <r>
      <rPr>
        <b/>
        <sz val="10"/>
        <color theme="1"/>
        <rFont val="Calibri"/>
        <family val="2"/>
        <scheme val="minor"/>
      </rPr>
      <t>consumo anual</t>
    </r>
  </si>
  <si>
    <r>
      <rPr>
        <b/>
        <sz val="10"/>
        <color theme="1"/>
        <rFont val="Calibri"/>
        <family val="2"/>
        <scheme val="minor"/>
      </rPr>
      <t>ENERO</t>
    </r>
  </si>
  <si>
    <r>
      <rPr>
        <b/>
        <sz val="10"/>
        <color theme="1"/>
        <rFont val="Calibri"/>
        <family val="2"/>
        <scheme val="minor"/>
      </rPr>
      <t>FEBRERO</t>
    </r>
  </si>
  <si>
    <r>
      <rPr>
        <b/>
        <sz val="10"/>
        <color theme="1"/>
        <rFont val="Calibri"/>
        <family val="2"/>
        <scheme val="minor"/>
      </rPr>
      <t>MARZO</t>
    </r>
  </si>
  <si>
    <r>
      <rPr>
        <b/>
        <sz val="10"/>
        <color theme="1"/>
        <rFont val="Calibri"/>
        <family val="2"/>
        <scheme val="minor"/>
      </rPr>
      <t>ABRIL</t>
    </r>
  </si>
  <si>
    <r>
      <rPr>
        <b/>
        <sz val="10"/>
        <color theme="1"/>
        <rFont val="Calibri"/>
        <family val="2"/>
        <scheme val="minor"/>
      </rPr>
      <t>MAYO</t>
    </r>
  </si>
  <si>
    <r>
      <rPr>
        <b/>
        <sz val="10"/>
        <color theme="1"/>
        <rFont val="Calibri"/>
        <family val="2"/>
        <scheme val="minor"/>
      </rPr>
      <t>JUNIO</t>
    </r>
  </si>
  <si>
    <r>
      <rPr>
        <b/>
        <sz val="10"/>
        <color theme="1"/>
        <rFont val="Calibri"/>
        <family val="2"/>
        <scheme val="minor"/>
      </rPr>
      <t>JULIO</t>
    </r>
  </si>
  <si>
    <r>
      <rPr>
        <b/>
        <sz val="10"/>
        <color theme="1"/>
        <rFont val="Calibri"/>
        <family val="2"/>
        <scheme val="minor"/>
      </rPr>
      <t>AGOSTO</t>
    </r>
  </si>
  <si>
    <r>
      <rPr>
        <b/>
        <sz val="10"/>
        <color theme="1"/>
        <rFont val="Calibri"/>
        <family val="2"/>
        <scheme val="minor"/>
      </rPr>
      <t>SEPTIEMBRE</t>
    </r>
  </si>
  <si>
    <r>
      <rPr>
        <b/>
        <sz val="10"/>
        <color theme="1"/>
        <rFont val="Calibri"/>
        <family val="2"/>
        <scheme val="minor"/>
      </rPr>
      <t>OCTUBRE</t>
    </r>
  </si>
  <si>
    <r>
      <rPr>
        <b/>
        <sz val="10"/>
        <color theme="1"/>
        <rFont val="Calibri"/>
        <family val="2"/>
        <scheme val="minor"/>
      </rPr>
      <t>NOVIEMBRE</t>
    </r>
  </si>
  <si>
    <r>
      <rPr>
        <b/>
        <sz val="10"/>
        <color theme="1"/>
        <rFont val="Calibri"/>
        <family val="2"/>
        <scheme val="minor"/>
      </rPr>
      <t>DICIEMBRE</t>
    </r>
  </si>
  <si>
    <r>
      <rPr>
        <sz val="10"/>
        <color theme="1"/>
        <rFont val="Calibri"/>
        <family val="2"/>
        <scheme val="minor"/>
      </rPr>
      <t>datos de consumos mensuales media (m</t>
    </r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)</t>
    </r>
  </si>
  <si>
    <r>
      <rPr>
        <sz val="10"/>
        <color theme="1"/>
        <rFont val="Calibri"/>
        <family val="2"/>
        <scheme val="minor"/>
      </rPr>
      <t>consumos mensuales 2020 (m</t>
    </r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)</t>
    </r>
  </si>
  <si>
    <r>
      <rPr>
        <b/>
        <sz val="10"/>
        <color theme="1"/>
        <rFont val="Calibri"/>
        <family val="2"/>
        <scheme val="minor"/>
      </rPr>
      <t>REQUERIMIENTOS ACA: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5 % REDUCCIÓN DEL CONSUMO CON RESPECTO A LA NORMALIDAD</t>
    </r>
  </si>
  <si>
    <r>
      <rPr>
        <sz val="10"/>
        <color theme="1"/>
        <rFont val="Calibri"/>
        <family val="2"/>
        <scheme val="minor"/>
      </rPr>
      <t>medida 1 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</si>
  <si>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r>
      <rPr>
        <sz val="10"/>
        <color theme="1"/>
        <rFont val="Calibri"/>
        <family val="2"/>
        <scheme val="minor"/>
      </rPr>
      <t>medida 2 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</si>
  <si>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r>
      <rPr>
        <sz val="10"/>
        <color theme="1"/>
        <rFont val="Calibri"/>
        <family val="2"/>
        <scheme val="minor"/>
      </rPr>
      <t>medida 3 (m</t>
    </r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)</t>
    </r>
  </si>
  <si>
    <r>
      <rPr>
        <sz val="10"/>
        <color theme="1"/>
        <rFont val="Calibri"/>
        <family val="2"/>
        <scheme val="minor"/>
      </rPr>
      <t>medida 3 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</si>
  <si>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r>
      <rPr>
        <sz val="10"/>
        <color theme="1"/>
        <rFont val="Calibri"/>
        <family val="2"/>
        <scheme val="minor"/>
      </rPr>
      <t>datos de consumos mensuales media 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</si>
  <si>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r>
      <rPr>
        <sz val="10"/>
        <color theme="1"/>
        <rFont val="Calibri"/>
        <family val="2"/>
        <scheme val="minor"/>
      </rPr>
      <t>consumos mensuales 2020 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</si>
  <si>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REQUERIMIENTOS ACA: 5 % REDUCCIÓN DEL CONSUMO CON RESPECTO A LA NORMALIDAD</t>
  </si>
  <si>
    <t>Sumatorio de ahorro del consumo de agua</t>
  </si>
  <si>
    <r>
      <t>consumos mensuales 2021 (m</t>
    </r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)</t>
    </r>
  </si>
  <si>
    <r>
      <t>consumos mensuales 2019 (m</t>
    </r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)</t>
    </r>
  </si>
  <si>
    <r>
      <t>consumos mensuales 2021 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</si>
  <si>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r>
      <t>consumos mensuales 2019 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</si>
  <si>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Instalación aireadores en grifos (m3)</t>
  </si>
  <si>
    <t>Aplicación de buenas prácticas, reducción de un 2% respecto el consumo habitual (m3)</t>
  </si>
  <si>
    <t>Cisternas con doble carga, ahorro hasta un 50% del consumo por descarga en váteres</t>
  </si>
  <si>
    <t>Eliminación del riego de vegetación</t>
  </si>
  <si>
    <t>Limitadores de caudal en las duchas</t>
  </si>
  <si>
    <t>Limitación del horario de uso de agua potable (se estima un ahorro del 5% del consumo habitual)</t>
  </si>
  <si>
    <t>Modificaciones en proceso productivo de la organización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</si>
</sst>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DA65"/>
        <bgColor indexed="64"/>
      </patternFill>
    </fill>
  </fills>
  <borders count="1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2" borderId="8" xfId="0" applyFont="1" applyFill="1" applyBorder="1" applyProtection="1"/>
    <xf numFmtId="0" fontId="2" fillId="6" borderId="8" xfId="0" applyFont="1" applyFill="1" applyBorder="1" applyAlignment="1" applyProtection="1">
      <alignment vertical="center" wrapText="1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left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Protection="1"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3" fontId="2" fillId="2" borderId="1" xfId="0" applyNumberFormat="1" applyFont="1" applyFill="1" applyBorder="1" applyAlignment="1" applyProtection="1">
      <alignment horizontal="center" vertical="center"/>
    </xf>
    <xf numFmtId="3" fontId="1" fillId="4" borderId="1" xfId="0" applyNumberFormat="1" applyFont="1" applyFill="1" applyBorder="1" applyAlignment="1" applyProtection="1">
      <alignment horizontal="center" vertical="center"/>
      <protection locked="0"/>
    </xf>
    <xf numFmtId="3" fontId="1" fillId="4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1" fillId="3" borderId="9" xfId="0" applyNumberFormat="1" applyFont="1" applyFill="1" applyBorder="1" applyAlignment="1" applyProtection="1">
      <alignment horizontal="center" vertical="center"/>
      <protection locked="0"/>
    </xf>
    <xf numFmtId="3" fontId="1" fillId="3" borderId="1" xfId="0" applyNumberFormat="1" applyFont="1" applyFill="1" applyBorder="1" applyAlignment="1" applyProtection="1">
      <alignment horizontal="center" vertical="center"/>
    </xf>
    <xf numFmtId="3" fontId="1" fillId="3" borderId="9" xfId="0" applyNumberFormat="1" applyFont="1" applyFill="1" applyBorder="1" applyAlignment="1" applyProtection="1">
      <alignment horizontal="center" vertical="center"/>
    </xf>
    <xf numFmtId="3" fontId="1" fillId="3" borderId="6" xfId="0" applyNumberFormat="1" applyFont="1" applyFill="1" applyBorder="1" applyAlignment="1" applyProtection="1">
      <alignment horizontal="center" vertical="center"/>
      <protection locked="0"/>
    </xf>
    <xf numFmtId="3" fontId="1" fillId="3" borderId="7" xfId="0" applyNumberFormat="1" applyFont="1" applyFill="1" applyBorder="1" applyAlignment="1" applyProtection="1">
      <alignment horizontal="center" vertical="center"/>
      <protection locked="0"/>
    </xf>
    <xf numFmtId="3" fontId="1" fillId="6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/>
    </xf>
    <xf numFmtId="0" fontId="2" fillId="2" borderId="11" xfId="0" applyFont="1" applyFill="1" applyBorder="1" applyAlignment="1" applyProtection="1">
      <alignment horizontal="center" vertical="center" wrapText="1"/>
    </xf>
    <xf numFmtId="49" fontId="2" fillId="2" borderId="11" xfId="0" applyNumberFormat="1" applyFont="1" applyFill="1" applyBorder="1" applyAlignment="1" applyProtection="1">
      <alignment horizontal="center" vertical="center" wrapText="1"/>
    </xf>
    <xf numFmtId="49" fontId="2" fillId="2" borderId="12" xfId="0" applyNumberFormat="1" applyFont="1" applyFill="1" applyBorder="1" applyAlignment="1" applyProtection="1">
      <alignment horizontal="center" vertical="center" wrapText="1"/>
    </xf>
    <xf numFmtId="0" fontId="2" fillId="5" borderId="2" xfId="0" applyFont="1" applyFill="1" applyBorder="1" applyAlignment="1" applyProtection="1">
      <alignment vertical="center" wrapText="1"/>
      <protection locked="0"/>
    </xf>
    <xf numFmtId="0" fontId="2" fillId="5" borderId="3" xfId="0" applyFont="1" applyFill="1" applyBorder="1" applyAlignment="1" applyProtection="1">
      <alignment horizontal="center" vertical="center"/>
    </xf>
    <xf numFmtId="0" fontId="2" fillId="5" borderId="3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3" fontId="2" fillId="2" borderId="9" xfId="0" applyNumberFormat="1" applyFont="1" applyFill="1" applyBorder="1" applyAlignment="1" applyProtection="1">
      <alignment horizontal="center" vertical="center"/>
    </xf>
    <xf numFmtId="3" fontId="1" fillId="6" borderId="9" xfId="0" applyNumberFormat="1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Protection="1">
      <protection locked="0"/>
    </xf>
    <xf numFmtId="1" fontId="1" fillId="3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wrapText="1"/>
    </xf>
    <xf numFmtId="0" fontId="2" fillId="2" borderId="5" xfId="0" applyFont="1" applyFill="1" applyBorder="1" applyProtection="1"/>
    <xf numFmtId="3" fontId="2" fillId="2" borderId="6" xfId="0" applyNumberFormat="1" applyFont="1" applyFill="1" applyBorder="1" applyAlignment="1" applyProtection="1">
      <alignment horizontal="center" vertical="center"/>
    </xf>
    <xf numFmtId="3" fontId="2" fillId="2" borderId="7" xfId="0" applyNumberFormat="1" applyFont="1" applyFill="1" applyBorder="1" applyAlignment="1" applyProtection="1">
      <alignment horizontal="center" vertical="center"/>
    </xf>
    <xf numFmtId="3" fontId="1" fillId="3" borderId="6" xfId="0" applyNumberFormat="1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wrapText="1"/>
      <protection locked="0"/>
    </xf>
  </cellXfs>
  <cellStyles count="1">
    <cellStyle name="Normal" xfId="0" builtinId="0"/>
  </cellStyles>
  <dxfs count="6">
    <dxf>
      <font>
        <color rgb="FF9C0006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theme="9" tint="0.79998168889431442"/>
        </patternFill>
      </fill>
    </dxf>
  </dxfs>
  <tableStyles count="0" defaultTableStyle="TableStyleMedium2" defaultPivotStyle="PivotStyleMedium9"/>
  <colors>
    <mruColors>
      <color rgb="FFFFDA65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34"/>
  <sheetViews>
    <sheetView tabSelected="1" zoomScale="90" zoomScaleNormal="90" workbookViewId="0">
      <selection activeCell="D42" sqref="D42"/>
    </sheetView>
  </sheetViews>
  <sheetFormatPr defaultColWidth="9.109375" defaultRowHeight="13.8" x14ac:dyDescent="0.3"/>
  <cols>
    <col min="1" max="1" width="1.88671875" style="1" customWidth="1"/>
    <col min="2" max="2" width="55.109375" style="1" customWidth="1"/>
    <col min="3" max="3" width="21" style="1" customWidth="1"/>
    <col min="4" max="15" width="15.6640625" style="1" customWidth="1"/>
    <col min="16" max="16384" width="9.109375" style="1"/>
  </cols>
  <sheetData>
    <row r="1" spans="2:15" ht="14.4" thickBot="1" x14ac:dyDescent="0.35"/>
    <row r="2" spans="2:15" ht="32.4" customHeight="1" thickBot="1" x14ac:dyDescent="0.35">
      <c r="B2" s="24" t="s">
        <v>0</v>
      </c>
      <c r="C2" s="25" t="s">
        <v>1</v>
      </c>
      <c r="D2" s="26" t="s">
        <v>2</v>
      </c>
      <c r="E2" s="26" t="s">
        <v>3</v>
      </c>
      <c r="F2" s="26" t="s">
        <v>4</v>
      </c>
      <c r="G2" s="26" t="s">
        <v>5</v>
      </c>
      <c r="H2" s="26" t="s">
        <v>6</v>
      </c>
      <c r="I2" s="26" t="s">
        <v>7</v>
      </c>
      <c r="J2" s="26" t="s">
        <v>8</v>
      </c>
      <c r="K2" s="26" t="s">
        <v>9</v>
      </c>
      <c r="L2" s="26" t="s">
        <v>10</v>
      </c>
      <c r="M2" s="26" t="s">
        <v>11</v>
      </c>
      <c r="N2" s="26" t="s">
        <v>12</v>
      </c>
      <c r="O2" s="27" t="s">
        <v>13</v>
      </c>
    </row>
    <row r="3" spans="2:15" ht="30.75" customHeight="1" x14ac:dyDescent="0.3">
      <c r="B3" s="28" t="s">
        <v>45</v>
      </c>
      <c r="C3" s="29" t="s">
        <v>14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1"/>
    </row>
    <row r="4" spans="2:15" ht="17.25" customHeight="1" x14ac:dyDescent="0.3">
      <c r="B4" s="7" t="s">
        <v>51</v>
      </c>
      <c r="C4" s="35">
        <f>SUM(D4:O4)</f>
        <v>420</v>
      </c>
      <c r="D4" s="10">
        <v>35</v>
      </c>
      <c r="E4" s="10">
        <v>35</v>
      </c>
      <c r="F4" s="10">
        <v>35</v>
      </c>
      <c r="G4" s="10">
        <v>35</v>
      </c>
      <c r="H4" s="10">
        <v>35</v>
      </c>
      <c r="I4" s="10">
        <v>35</v>
      </c>
      <c r="J4" s="10">
        <v>35</v>
      </c>
      <c r="K4" s="10">
        <v>35</v>
      </c>
      <c r="L4" s="10">
        <v>35</v>
      </c>
      <c r="M4" s="10">
        <v>35</v>
      </c>
      <c r="N4" s="10">
        <v>35</v>
      </c>
      <c r="O4" s="11">
        <v>35</v>
      </c>
    </row>
    <row r="5" spans="2:15" ht="27.6" x14ac:dyDescent="0.3">
      <c r="B5" s="41" t="s">
        <v>52</v>
      </c>
      <c r="C5" s="35">
        <f>SUM(D5:O5)</f>
        <v>256</v>
      </c>
      <c r="D5" s="10">
        <f>N32*0.02</f>
        <v>20</v>
      </c>
      <c r="E5" s="10">
        <f>O32*0.02</f>
        <v>20</v>
      </c>
      <c r="F5" s="10">
        <f>D32*0.02</f>
        <v>20</v>
      </c>
      <c r="G5" s="10">
        <f t="shared" ref="G5:O5" si="0">E32*0.02</f>
        <v>21</v>
      </c>
      <c r="H5" s="10">
        <f t="shared" si="0"/>
        <v>22</v>
      </c>
      <c r="I5" s="10">
        <f t="shared" si="0"/>
        <v>22</v>
      </c>
      <c r="J5" s="10">
        <f t="shared" si="0"/>
        <v>24</v>
      </c>
      <c r="K5" s="10">
        <f t="shared" si="0"/>
        <v>23</v>
      </c>
      <c r="L5" s="10">
        <f t="shared" si="0"/>
        <v>22</v>
      </c>
      <c r="M5" s="10">
        <f t="shared" si="0"/>
        <v>20</v>
      </c>
      <c r="N5" s="10">
        <f t="shared" si="0"/>
        <v>24</v>
      </c>
      <c r="O5" s="11">
        <f t="shared" si="0"/>
        <v>18</v>
      </c>
    </row>
    <row r="6" spans="2:15" x14ac:dyDescent="0.3">
      <c r="B6" s="7"/>
      <c r="C6" s="35">
        <f t="shared" ref="C6:C9" si="1">SUM(D6:O6)</f>
        <v>0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1"/>
    </row>
    <row r="7" spans="2:15" x14ac:dyDescent="0.3">
      <c r="B7" s="7"/>
      <c r="C7" s="35">
        <f t="shared" si="1"/>
        <v>0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</row>
    <row r="8" spans="2:15" x14ac:dyDescent="0.3">
      <c r="B8" s="7"/>
      <c r="C8" s="35">
        <f t="shared" si="1"/>
        <v>0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1"/>
    </row>
    <row r="9" spans="2:15" x14ac:dyDescent="0.3">
      <c r="B9" s="7"/>
      <c r="C9" s="35">
        <f t="shared" si="1"/>
        <v>0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1"/>
    </row>
    <row r="10" spans="2:15" x14ac:dyDescent="0.3">
      <c r="B10" s="2" t="s">
        <v>46</v>
      </c>
      <c r="C10" s="12">
        <f>SUM(D10:O10)</f>
        <v>676</v>
      </c>
      <c r="D10" s="12">
        <f t="shared" ref="D10:O10" si="2">SUM(D4:D9)</f>
        <v>55</v>
      </c>
      <c r="E10" s="12">
        <f t="shared" si="2"/>
        <v>55</v>
      </c>
      <c r="F10" s="12">
        <f t="shared" si="2"/>
        <v>55</v>
      </c>
      <c r="G10" s="12">
        <f t="shared" si="2"/>
        <v>56</v>
      </c>
      <c r="H10" s="12">
        <f t="shared" si="2"/>
        <v>57</v>
      </c>
      <c r="I10" s="12">
        <f t="shared" si="2"/>
        <v>57</v>
      </c>
      <c r="J10" s="12">
        <f t="shared" si="2"/>
        <v>59</v>
      </c>
      <c r="K10" s="12">
        <f t="shared" si="2"/>
        <v>58</v>
      </c>
      <c r="L10" s="12">
        <f t="shared" si="2"/>
        <v>57</v>
      </c>
      <c r="M10" s="12">
        <f t="shared" si="2"/>
        <v>55</v>
      </c>
      <c r="N10" s="12">
        <f t="shared" si="2"/>
        <v>59</v>
      </c>
      <c r="O10" s="32">
        <f t="shared" si="2"/>
        <v>53</v>
      </c>
    </row>
    <row r="11" spans="2:15" x14ac:dyDescent="0.3">
      <c r="B11" s="2" t="s">
        <v>15</v>
      </c>
      <c r="C11" s="12">
        <f>SUM(D11:O11)</f>
        <v>628.75</v>
      </c>
      <c r="D11" s="12">
        <f>N31*0.05</f>
        <v>50</v>
      </c>
      <c r="E11" s="12">
        <f>O31*0.05</f>
        <v>51.25</v>
      </c>
      <c r="F11" s="12">
        <f>D31*0.05</f>
        <v>52.5</v>
      </c>
      <c r="G11" s="12">
        <f t="shared" ref="G11:O11" si="3">E31*0.05</f>
        <v>51.25</v>
      </c>
      <c r="H11" s="12">
        <f t="shared" si="3"/>
        <v>52.5</v>
      </c>
      <c r="I11" s="12">
        <f t="shared" si="3"/>
        <v>53.75</v>
      </c>
      <c r="J11" s="12">
        <f t="shared" si="3"/>
        <v>57.5</v>
      </c>
      <c r="K11" s="12">
        <f t="shared" si="3"/>
        <v>55</v>
      </c>
      <c r="L11" s="12">
        <f t="shared" si="3"/>
        <v>51.25</v>
      </c>
      <c r="M11" s="12">
        <f t="shared" si="3"/>
        <v>50</v>
      </c>
      <c r="N11" s="12">
        <f t="shared" si="3"/>
        <v>57.5</v>
      </c>
      <c r="O11" s="32">
        <f t="shared" si="3"/>
        <v>46.25</v>
      </c>
    </row>
    <row r="12" spans="2:15" ht="30" customHeight="1" x14ac:dyDescent="0.3">
      <c r="B12" s="3" t="s">
        <v>16</v>
      </c>
      <c r="C12" s="4" t="s">
        <v>17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33"/>
    </row>
    <row r="13" spans="2:15" ht="27.6" x14ac:dyDescent="0.3">
      <c r="B13" s="41" t="s">
        <v>53</v>
      </c>
      <c r="C13" s="35">
        <f>SUM(D13:O13)</f>
        <v>240</v>
      </c>
      <c r="D13" s="10">
        <v>20</v>
      </c>
      <c r="E13" s="10">
        <v>20</v>
      </c>
      <c r="F13" s="10">
        <v>20</v>
      </c>
      <c r="G13" s="10">
        <v>20</v>
      </c>
      <c r="H13" s="10">
        <v>20</v>
      </c>
      <c r="I13" s="10">
        <v>20</v>
      </c>
      <c r="J13" s="10">
        <v>20</v>
      </c>
      <c r="K13" s="10">
        <v>20</v>
      </c>
      <c r="L13" s="10">
        <v>20</v>
      </c>
      <c r="M13" s="10">
        <v>20</v>
      </c>
      <c r="N13" s="10">
        <v>20</v>
      </c>
      <c r="O13" s="11">
        <v>20</v>
      </c>
    </row>
    <row r="14" spans="2:15" x14ac:dyDescent="0.3">
      <c r="B14" s="7" t="s">
        <v>54</v>
      </c>
      <c r="C14" s="35">
        <f t="shared" ref="C14:C17" si="4">SUM(D14:O14)</f>
        <v>300</v>
      </c>
      <c r="D14" s="10">
        <v>25</v>
      </c>
      <c r="E14" s="10">
        <v>25</v>
      </c>
      <c r="F14" s="10">
        <v>25</v>
      </c>
      <c r="G14" s="10">
        <v>25</v>
      </c>
      <c r="H14" s="10">
        <v>25</v>
      </c>
      <c r="I14" s="10">
        <v>25</v>
      </c>
      <c r="J14" s="10">
        <v>25</v>
      </c>
      <c r="K14" s="10">
        <v>25</v>
      </c>
      <c r="L14" s="10">
        <v>25</v>
      </c>
      <c r="M14" s="10">
        <v>25</v>
      </c>
      <c r="N14" s="10">
        <v>25</v>
      </c>
      <c r="O14" s="10">
        <v>25</v>
      </c>
    </row>
    <row r="15" spans="2:15" x14ac:dyDescent="0.3">
      <c r="B15" s="7" t="s">
        <v>55</v>
      </c>
      <c r="C15" s="35">
        <f t="shared" si="4"/>
        <v>780</v>
      </c>
      <c r="D15" s="10">
        <v>65</v>
      </c>
      <c r="E15" s="10">
        <v>65</v>
      </c>
      <c r="F15" s="10">
        <v>65</v>
      </c>
      <c r="G15" s="10">
        <v>65</v>
      </c>
      <c r="H15" s="10">
        <v>65</v>
      </c>
      <c r="I15" s="10">
        <v>65</v>
      </c>
      <c r="J15" s="10">
        <v>65</v>
      </c>
      <c r="K15" s="10">
        <v>65</v>
      </c>
      <c r="L15" s="10">
        <v>65</v>
      </c>
      <c r="M15" s="10">
        <v>65</v>
      </c>
      <c r="N15" s="10">
        <v>65</v>
      </c>
      <c r="O15" s="10">
        <v>65</v>
      </c>
    </row>
    <row r="16" spans="2:15" x14ac:dyDescent="0.3">
      <c r="B16" s="7"/>
      <c r="C16" s="35">
        <f t="shared" si="4"/>
        <v>0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1"/>
    </row>
    <row r="17" spans="2:15" x14ac:dyDescent="0.3">
      <c r="B17" s="7"/>
      <c r="C17" s="35">
        <f t="shared" si="4"/>
        <v>0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1"/>
    </row>
    <row r="18" spans="2:15" x14ac:dyDescent="0.3">
      <c r="B18" s="2" t="s">
        <v>46</v>
      </c>
      <c r="C18" s="12">
        <f>SUM(D18:O18)</f>
        <v>1996</v>
      </c>
      <c r="D18" s="12">
        <f>SUM(D13:D17,D4:D9)</f>
        <v>165</v>
      </c>
      <c r="E18" s="12">
        <f t="shared" ref="E18:O18" si="5">SUM(E13:E17,E4:E9)</f>
        <v>165</v>
      </c>
      <c r="F18" s="12">
        <f t="shared" si="5"/>
        <v>165</v>
      </c>
      <c r="G18" s="12">
        <f t="shared" si="5"/>
        <v>166</v>
      </c>
      <c r="H18" s="12">
        <f t="shared" si="5"/>
        <v>167</v>
      </c>
      <c r="I18" s="12">
        <f t="shared" si="5"/>
        <v>167</v>
      </c>
      <c r="J18" s="12">
        <f>SUM(J13:J17,J4:J9)</f>
        <v>169</v>
      </c>
      <c r="K18" s="12">
        <f t="shared" si="5"/>
        <v>168</v>
      </c>
      <c r="L18" s="12">
        <f t="shared" si="5"/>
        <v>167</v>
      </c>
      <c r="M18" s="12">
        <f t="shared" si="5"/>
        <v>165</v>
      </c>
      <c r="N18" s="12">
        <f t="shared" si="5"/>
        <v>169</v>
      </c>
      <c r="O18" s="32">
        <f t="shared" si="5"/>
        <v>163</v>
      </c>
    </row>
    <row r="19" spans="2:15" x14ac:dyDescent="0.3">
      <c r="B19" s="2" t="s">
        <v>18</v>
      </c>
      <c r="C19" s="12">
        <f>SUM(D19:O19)</f>
        <v>1886.25</v>
      </c>
      <c r="D19" s="12">
        <f>0.15*N31</f>
        <v>150</v>
      </c>
      <c r="E19" s="12">
        <f>0.15*O31</f>
        <v>153.75</v>
      </c>
      <c r="F19" s="12">
        <f>0.15*D31</f>
        <v>157.5</v>
      </c>
      <c r="G19" s="12">
        <f t="shared" ref="G19:O19" si="6">0.15*E31</f>
        <v>153.75</v>
      </c>
      <c r="H19" s="12">
        <f t="shared" si="6"/>
        <v>157.5</v>
      </c>
      <c r="I19" s="12">
        <f t="shared" si="6"/>
        <v>161.25</v>
      </c>
      <c r="J19" s="12">
        <f t="shared" si="6"/>
        <v>172.5</v>
      </c>
      <c r="K19" s="12">
        <f t="shared" si="6"/>
        <v>165</v>
      </c>
      <c r="L19" s="12">
        <f t="shared" si="6"/>
        <v>153.75</v>
      </c>
      <c r="M19" s="12">
        <f t="shared" si="6"/>
        <v>150</v>
      </c>
      <c r="N19" s="12">
        <f t="shared" si="6"/>
        <v>172.5</v>
      </c>
      <c r="O19" s="32">
        <f t="shared" si="6"/>
        <v>138.75</v>
      </c>
    </row>
    <row r="20" spans="2:15" ht="30" customHeight="1" x14ac:dyDescent="0.3">
      <c r="B20" s="5" t="s">
        <v>19</v>
      </c>
      <c r="C20" s="6" t="s">
        <v>20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4"/>
    </row>
    <row r="21" spans="2:15" ht="27.6" x14ac:dyDescent="0.3">
      <c r="B21" s="41" t="s">
        <v>56</v>
      </c>
      <c r="C21" s="35">
        <f>SUM(D21:O21)</f>
        <v>528.95000000000005</v>
      </c>
      <c r="D21" s="10">
        <f>(D31-D18)*0.05</f>
        <v>44.25</v>
      </c>
      <c r="E21" s="10">
        <f t="shared" ref="E21:O21" si="7">(E31-E18)*0.05</f>
        <v>43</v>
      </c>
      <c r="F21" s="10">
        <f t="shared" si="7"/>
        <v>44.25</v>
      </c>
      <c r="G21" s="10">
        <f t="shared" si="7"/>
        <v>45.45</v>
      </c>
      <c r="H21" s="10">
        <f t="shared" si="7"/>
        <v>49.150000000000006</v>
      </c>
      <c r="I21" s="10">
        <f t="shared" si="7"/>
        <v>46.650000000000006</v>
      </c>
      <c r="J21" s="10">
        <f t="shared" si="7"/>
        <v>42.800000000000004</v>
      </c>
      <c r="K21" s="10">
        <f t="shared" si="7"/>
        <v>41.6</v>
      </c>
      <c r="L21" s="10">
        <f t="shared" si="7"/>
        <v>49.150000000000006</v>
      </c>
      <c r="M21" s="10">
        <f t="shared" si="7"/>
        <v>38</v>
      </c>
      <c r="N21" s="10">
        <f t="shared" si="7"/>
        <v>41.550000000000004</v>
      </c>
      <c r="O21" s="10">
        <f t="shared" si="7"/>
        <v>43.1</v>
      </c>
    </row>
    <row r="22" spans="2:15" x14ac:dyDescent="0.3">
      <c r="B22" s="7" t="s">
        <v>57</v>
      </c>
      <c r="C22" s="35">
        <f>SUM(D22:O22)</f>
        <v>900</v>
      </c>
      <c r="D22" s="10">
        <v>75</v>
      </c>
      <c r="E22" s="10">
        <v>75</v>
      </c>
      <c r="F22" s="10">
        <v>75</v>
      </c>
      <c r="G22" s="10">
        <v>75</v>
      </c>
      <c r="H22" s="10">
        <v>75</v>
      </c>
      <c r="I22" s="10">
        <v>75</v>
      </c>
      <c r="J22" s="10">
        <v>75</v>
      </c>
      <c r="K22" s="10">
        <v>75</v>
      </c>
      <c r="L22" s="10">
        <v>75</v>
      </c>
      <c r="M22" s="10">
        <v>75</v>
      </c>
      <c r="N22" s="10">
        <v>75</v>
      </c>
      <c r="O22" s="11">
        <v>75</v>
      </c>
    </row>
    <row r="23" spans="2:15" x14ac:dyDescent="0.3">
      <c r="B23" s="7"/>
      <c r="C23" s="35">
        <f t="shared" ref="C23:C25" si="8">SUM(D23:O23)</f>
        <v>0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1"/>
    </row>
    <row r="24" spans="2:15" x14ac:dyDescent="0.3">
      <c r="B24" s="7"/>
      <c r="C24" s="35">
        <f t="shared" si="8"/>
        <v>0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1"/>
    </row>
    <row r="25" spans="2:15" x14ac:dyDescent="0.3">
      <c r="B25" s="7"/>
      <c r="C25" s="35">
        <f t="shared" si="8"/>
        <v>0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1"/>
    </row>
    <row r="26" spans="2:15" x14ac:dyDescent="0.3">
      <c r="B26" s="2" t="s">
        <v>46</v>
      </c>
      <c r="C26" s="12">
        <f>SUM(D26:O26)</f>
        <v>3424.9500000000003</v>
      </c>
      <c r="D26" s="12">
        <f>SUM(D21:D25,D13:D17,D4:D9)</f>
        <v>284.25</v>
      </c>
      <c r="E26" s="12">
        <f t="shared" ref="E26:O26" si="9">SUM(E21:E25,E13:E17,E4:E9)</f>
        <v>283</v>
      </c>
      <c r="F26" s="12">
        <f t="shared" si="9"/>
        <v>284.25</v>
      </c>
      <c r="G26" s="12">
        <f t="shared" si="9"/>
        <v>286.45</v>
      </c>
      <c r="H26" s="12">
        <f t="shared" si="9"/>
        <v>291.14999999999998</v>
      </c>
      <c r="I26" s="12">
        <f t="shared" si="9"/>
        <v>288.64999999999998</v>
      </c>
      <c r="J26" s="12">
        <f>SUM(J21:J25,J13:J17,J4:J9)</f>
        <v>286.8</v>
      </c>
      <c r="K26" s="12">
        <f t="shared" si="9"/>
        <v>284.60000000000002</v>
      </c>
      <c r="L26" s="12">
        <f t="shared" si="9"/>
        <v>291.14999999999998</v>
      </c>
      <c r="M26" s="12">
        <f t="shared" si="9"/>
        <v>278</v>
      </c>
      <c r="N26" s="12">
        <f t="shared" si="9"/>
        <v>285.55</v>
      </c>
      <c r="O26" s="32">
        <f t="shared" si="9"/>
        <v>281.10000000000002</v>
      </c>
    </row>
    <row r="27" spans="2:15" ht="14.4" thickBot="1" x14ac:dyDescent="0.35">
      <c r="B27" s="37" t="s">
        <v>21</v>
      </c>
      <c r="C27" s="38">
        <f>SUM(D27:O27)</f>
        <v>3143.75</v>
      </c>
      <c r="D27" s="38">
        <f>0.25*N31</f>
        <v>250</v>
      </c>
      <c r="E27" s="38">
        <f>0.25*O31</f>
        <v>256.25</v>
      </c>
      <c r="F27" s="38">
        <f>0.25*D31</f>
        <v>262.5</v>
      </c>
      <c r="G27" s="38">
        <f t="shared" ref="G27:O27" si="10">0.25*E31</f>
        <v>256.25</v>
      </c>
      <c r="H27" s="38">
        <f t="shared" si="10"/>
        <v>262.5</v>
      </c>
      <c r="I27" s="38">
        <f t="shared" si="10"/>
        <v>268.75</v>
      </c>
      <c r="J27" s="38">
        <f t="shared" si="10"/>
        <v>287.5</v>
      </c>
      <c r="K27" s="38">
        <f t="shared" si="10"/>
        <v>275</v>
      </c>
      <c r="L27" s="38">
        <f t="shared" si="10"/>
        <v>256.25</v>
      </c>
      <c r="M27" s="38">
        <f t="shared" si="10"/>
        <v>250</v>
      </c>
      <c r="N27" s="38">
        <f t="shared" si="10"/>
        <v>287.5</v>
      </c>
      <c r="O27" s="39">
        <f t="shared" si="10"/>
        <v>231.25</v>
      </c>
    </row>
    <row r="28" spans="2:15" x14ac:dyDescent="0.3"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2:15" ht="14.4" thickBot="1" x14ac:dyDescent="0.35"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2:15" ht="28.95" customHeight="1" x14ac:dyDescent="0.3">
      <c r="B30" s="36" t="s">
        <v>22</v>
      </c>
      <c r="C30" s="16" t="s">
        <v>23</v>
      </c>
      <c r="D30" s="8" t="s">
        <v>24</v>
      </c>
      <c r="E30" s="8" t="s">
        <v>25</v>
      </c>
      <c r="F30" s="8" t="s">
        <v>26</v>
      </c>
      <c r="G30" s="8" t="s">
        <v>27</v>
      </c>
      <c r="H30" s="8" t="s">
        <v>28</v>
      </c>
      <c r="I30" s="8" t="s">
        <v>29</v>
      </c>
      <c r="J30" s="8" t="s">
        <v>30</v>
      </c>
      <c r="K30" s="8" t="s">
        <v>31</v>
      </c>
      <c r="L30" s="8" t="s">
        <v>32</v>
      </c>
      <c r="M30" s="9" t="s">
        <v>33</v>
      </c>
      <c r="N30" s="8" t="s">
        <v>34</v>
      </c>
      <c r="O30" s="9" t="s">
        <v>35</v>
      </c>
    </row>
    <row r="31" spans="2:15" ht="15" x14ac:dyDescent="0.3">
      <c r="B31" s="7" t="s">
        <v>36</v>
      </c>
      <c r="C31" s="19">
        <f>SUM(D31:O31)</f>
        <v>12575</v>
      </c>
      <c r="D31" s="19">
        <f t="shared" ref="D31:O31" si="11">IF((D34+D33+D32)&gt;0,AVERAGE(D32:D34),"")</f>
        <v>1050</v>
      </c>
      <c r="E31" s="19">
        <f t="shared" si="11"/>
        <v>1025</v>
      </c>
      <c r="F31" s="19">
        <f t="shared" si="11"/>
        <v>1050</v>
      </c>
      <c r="G31" s="19">
        <f t="shared" si="11"/>
        <v>1075</v>
      </c>
      <c r="H31" s="19">
        <f t="shared" si="11"/>
        <v>1150</v>
      </c>
      <c r="I31" s="19">
        <f t="shared" si="11"/>
        <v>1100</v>
      </c>
      <c r="J31" s="19">
        <f t="shared" si="11"/>
        <v>1025</v>
      </c>
      <c r="K31" s="19">
        <f t="shared" si="11"/>
        <v>1000</v>
      </c>
      <c r="L31" s="19">
        <f t="shared" si="11"/>
        <v>1150</v>
      </c>
      <c r="M31" s="19">
        <f t="shared" si="11"/>
        <v>925</v>
      </c>
      <c r="N31" s="19">
        <f t="shared" si="11"/>
        <v>1000</v>
      </c>
      <c r="O31" s="20">
        <f t="shared" si="11"/>
        <v>1025</v>
      </c>
    </row>
    <row r="32" spans="2:15" ht="15" x14ac:dyDescent="0.3">
      <c r="B32" s="7" t="s">
        <v>47</v>
      </c>
      <c r="C32" s="19">
        <f>SUM(D32:O32)</f>
        <v>12800</v>
      </c>
      <c r="D32" s="17">
        <v>1000</v>
      </c>
      <c r="E32" s="17">
        <v>1050</v>
      </c>
      <c r="F32" s="17">
        <v>1100</v>
      </c>
      <c r="G32" s="17">
        <v>1100</v>
      </c>
      <c r="H32" s="17">
        <v>1200</v>
      </c>
      <c r="I32" s="17">
        <v>1150</v>
      </c>
      <c r="J32" s="17">
        <v>1100</v>
      </c>
      <c r="K32" s="17">
        <v>1000</v>
      </c>
      <c r="L32" s="17">
        <v>1200</v>
      </c>
      <c r="M32" s="17">
        <v>900</v>
      </c>
      <c r="N32" s="17">
        <v>1000</v>
      </c>
      <c r="O32" s="18">
        <v>1000</v>
      </c>
    </row>
    <row r="33" spans="2:15" ht="15" x14ac:dyDescent="0.3">
      <c r="B33" s="7" t="s">
        <v>37</v>
      </c>
      <c r="C33" s="19">
        <f t="shared" ref="C33" si="12">SUM(D33:O33)</f>
        <v>12350</v>
      </c>
      <c r="D33" s="17">
        <v>1100</v>
      </c>
      <c r="E33" s="17">
        <v>1000</v>
      </c>
      <c r="F33" s="17">
        <v>1000</v>
      </c>
      <c r="G33" s="17">
        <v>1050</v>
      </c>
      <c r="H33" s="17">
        <v>1100</v>
      </c>
      <c r="I33" s="17">
        <v>1050</v>
      </c>
      <c r="J33" s="17">
        <v>950</v>
      </c>
      <c r="K33" s="17">
        <v>1000</v>
      </c>
      <c r="L33" s="17">
        <v>1100</v>
      </c>
      <c r="M33" s="17">
        <v>950</v>
      </c>
      <c r="N33" s="17">
        <v>1000</v>
      </c>
      <c r="O33" s="18">
        <v>1050</v>
      </c>
    </row>
    <row r="34" spans="2:15" ht="15.6" thickBot="1" x14ac:dyDescent="0.35">
      <c r="B34" s="34" t="s">
        <v>48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2"/>
    </row>
  </sheetData>
  <sheetProtection algorithmName="SHA-512" hashValue="6c7YueWs8EPnYPwpvCQgqvnoPr66ymTVqWRc12PNcm4ZPTscXNURkZYMBW++u1qaLAGzeGCROVp07dvyg/sgtw==" saltValue="lNAZoq4gYKSn/kEJ7a00NA==" spinCount="100000" sheet="1" insertRows="0" insertHyperlinks="0" deleteColumns="0" deleteRows="0" sort="0" autoFilter="0" pivotTables="0"/>
  <conditionalFormatting sqref="D10:O10">
    <cfRule type="cellIs" dxfId="5" priority="3" operator="lessThan">
      <formula>D$11</formula>
    </cfRule>
  </conditionalFormatting>
  <conditionalFormatting sqref="D18:O18">
    <cfRule type="cellIs" dxfId="4" priority="2" operator="lessThan">
      <formula>D$19</formula>
    </cfRule>
  </conditionalFormatting>
  <conditionalFormatting sqref="D26:O26">
    <cfRule type="cellIs" dxfId="3" priority="1" operator="lessThan">
      <formula>D$27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34"/>
  <sheetViews>
    <sheetView zoomScale="90" zoomScaleNormal="90" workbookViewId="0">
      <selection activeCell="D40" sqref="D40"/>
    </sheetView>
  </sheetViews>
  <sheetFormatPr defaultColWidth="9.109375" defaultRowHeight="13.8" x14ac:dyDescent="0.3"/>
  <cols>
    <col min="1" max="1" width="1.88671875" style="1" customWidth="1"/>
    <col min="2" max="2" width="55.109375" style="1" customWidth="1"/>
    <col min="3" max="3" width="23" style="1" bestFit="1" customWidth="1"/>
    <col min="4" max="15" width="15.6640625" style="1" customWidth="1"/>
    <col min="16" max="16384" width="9.109375" style="1"/>
  </cols>
  <sheetData>
    <row r="1" spans="2:15" ht="14.4" thickBot="1" x14ac:dyDescent="0.35"/>
    <row r="2" spans="2:15" ht="34.200000000000003" customHeight="1" thickBot="1" x14ac:dyDescent="0.35">
      <c r="B2" s="24" t="s">
        <v>0</v>
      </c>
      <c r="C2" s="25" t="s">
        <v>1</v>
      </c>
      <c r="D2" s="26" t="s">
        <v>2</v>
      </c>
      <c r="E2" s="26" t="s">
        <v>3</v>
      </c>
      <c r="F2" s="26" t="s">
        <v>4</v>
      </c>
      <c r="G2" s="26" t="s">
        <v>5</v>
      </c>
      <c r="H2" s="26" t="s">
        <v>6</v>
      </c>
      <c r="I2" s="26" t="s">
        <v>7</v>
      </c>
      <c r="J2" s="26" t="s">
        <v>8</v>
      </c>
      <c r="K2" s="26" t="s">
        <v>9</v>
      </c>
      <c r="L2" s="26" t="s">
        <v>10</v>
      </c>
      <c r="M2" s="26" t="s">
        <v>11</v>
      </c>
      <c r="N2" s="26" t="s">
        <v>12</v>
      </c>
      <c r="O2" s="27" t="s">
        <v>13</v>
      </c>
    </row>
    <row r="3" spans="2:15" ht="30.75" customHeight="1" x14ac:dyDescent="0.3">
      <c r="B3" s="28" t="s">
        <v>38</v>
      </c>
      <c r="C3" s="29" t="s">
        <v>14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1"/>
    </row>
    <row r="4" spans="2:15" ht="16.2" x14ac:dyDescent="0.3">
      <c r="B4" s="7" t="s">
        <v>39</v>
      </c>
      <c r="C4" s="35">
        <f>SUM(D4:O4)</f>
        <v>0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1"/>
    </row>
    <row r="5" spans="2:15" ht="16.2" x14ac:dyDescent="0.3">
      <c r="B5" s="7" t="s">
        <v>40</v>
      </c>
      <c r="C5" s="35">
        <f t="shared" ref="C5:C9" si="0">SUM(D5:O5)</f>
        <v>0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1"/>
    </row>
    <row r="6" spans="2:15" ht="15" x14ac:dyDescent="0.3">
      <c r="B6" s="7" t="s">
        <v>41</v>
      </c>
      <c r="C6" s="35">
        <f t="shared" si="0"/>
        <v>0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1"/>
    </row>
    <row r="7" spans="2:15" x14ac:dyDescent="0.3">
      <c r="B7" s="7"/>
      <c r="C7" s="35">
        <f t="shared" si="0"/>
        <v>0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</row>
    <row r="8" spans="2:15" x14ac:dyDescent="0.3">
      <c r="B8" s="7"/>
      <c r="C8" s="35">
        <f t="shared" si="0"/>
        <v>0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1"/>
    </row>
    <row r="9" spans="2:15" x14ac:dyDescent="0.3">
      <c r="B9" s="7"/>
      <c r="C9" s="35">
        <f t="shared" si="0"/>
        <v>0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1"/>
    </row>
    <row r="10" spans="2:15" x14ac:dyDescent="0.3">
      <c r="B10" s="2" t="s">
        <v>46</v>
      </c>
      <c r="C10" s="12">
        <f>SUM(D10:O10)</f>
        <v>0</v>
      </c>
      <c r="D10" s="12">
        <f>SUM(D4:D9)</f>
        <v>0</v>
      </c>
      <c r="E10" s="12">
        <f t="shared" ref="E10:O10" si="1">SUM(E4:E9)</f>
        <v>0</v>
      </c>
      <c r="F10" s="12">
        <f t="shared" si="1"/>
        <v>0</v>
      </c>
      <c r="G10" s="12">
        <f t="shared" si="1"/>
        <v>0</v>
      </c>
      <c r="H10" s="12">
        <f t="shared" si="1"/>
        <v>0</v>
      </c>
      <c r="I10" s="12">
        <f t="shared" si="1"/>
        <v>0</v>
      </c>
      <c r="J10" s="12">
        <f t="shared" si="1"/>
        <v>0</v>
      </c>
      <c r="K10" s="12">
        <f t="shared" si="1"/>
        <v>0</v>
      </c>
      <c r="L10" s="12">
        <f t="shared" si="1"/>
        <v>0</v>
      </c>
      <c r="M10" s="12">
        <f t="shared" si="1"/>
        <v>0</v>
      </c>
      <c r="N10" s="12">
        <f t="shared" si="1"/>
        <v>0</v>
      </c>
      <c r="O10" s="32">
        <f t="shared" si="1"/>
        <v>0</v>
      </c>
    </row>
    <row r="11" spans="2:15" x14ac:dyDescent="0.3">
      <c r="B11" s="2" t="s">
        <v>15</v>
      </c>
      <c r="C11" s="12">
        <f>SUM(D11:O11)</f>
        <v>0</v>
      </c>
      <c r="D11" s="12">
        <f>N31*0.05</f>
        <v>0</v>
      </c>
      <c r="E11" s="12">
        <f>O31*0.05</f>
        <v>0</v>
      </c>
      <c r="F11" s="12">
        <f>D31*0.05</f>
        <v>0</v>
      </c>
      <c r="G11" s="12">
        <f t="shared" ref="G11:O11" si="2">E31*0.05</f>
        <v>0</v>
      </c>
      <c r="H11" s="12">
        <f t="shared" si="2"/>
        <v>0</v>
      </c>
      <c r="I11" s="12">
        <f t="shared" si="2"/>
        <v>0</v>
      </c>
      <c r="J11" s="12">
        <f t="shared" si="2"/>
        <v>0</v>
      </c>
      <c r="K11" s="12">
        <f t="shared" si="2"/>
        <v>0</v>
      </c>
      <c r="L11" s="12">
        <f t="shared" si="2"/>
        <v>0</v>
      </c>
      <c r="M11" s="12">
        <f t="shared" si="2"/>
        <v>0</v>
      </c>
      <c r="N11" s="12">
        <f t="shared" si="2"/>
        <v>0</v>
      </c>
      <c r="O11" s="32">
        <f t="shared" si="2"/>
        <v>0</v>
      </c>
    </row>
    <row r="12" spans="2:15" ht="30" customHeight="1" x14ac:dyDescent="0.3">
      <c r="B12" s="3" t="s">
        <v>16</v>
      </c>
      <c r="C12" s="4" t="s">
        <v>17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33"/>
    </row>
    <row r="13" spans="2:15" ht="16.2" x14ac:dyDescent="0.3">
      <c r="B13" s="7" t="s">
        <v>39</v>
      </c>
      <c r="C13" s="35">
        <f>SUM(D13:O13)</f>
        <v>0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/>
    </row>
    <row r="14" spans="2:15" ht="16.2" x14ac:dyDescent="0.3">
      <c r="B14" s="7" t="s">
        <v>40</v>
      </c>
      <c r="C14" s="35">
        <f t="shared" ref="C14:C17" si="3">SUM(D14:O14)</f>
        <v>0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1"/>
    </row>
    <row r="15" spans="2:15" ht="16.2" x14ac:dyDescent="0.3">
      <c r="B15" s="7" t="s">
        <v>42</v>
      </c>
      <c r="C15" s="35">
        <f t="shared" si="3"/>
        <v>0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1"/>
    </row>
    <row r="16" spans="2:15" x14ac:dyDescent="0.3">
      <c r="B16" s="7"/>
      <c r="C16" s="35">
        <f t="shared" si="3"/>
        <v>0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1"/>
    </row>
    <row r="17" spans="2:15" x14ac:dyDescent="0.3">
      <c r="B17" s="7"/>
      <c r="C17" s="35">
        <f t="shared" si="3"/>
        <v>0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1"/>
    </row>
    <row r="18" spans="2:15" x14ac:dyDescent="0.3">
      <c r="B18" s="2" t="s">
        <v>46</v>
      </c>
      <c r="C18" s="12">
        <f>SUM(D18:O18)</f>
        <v>0</v>
      </c>
      <c r="D18" s="12">
        <f>SUM(D13:D17)+D10</f>
        <v>0</v>
      </c>
      <c r="E18" s="12">
        <f t="shared" ref="E18:O18" si="4">SUM(E13:E17)+E10</f>
        <v>0</v>
      </c>
      <c r="F18" s="12">
        <f t="shared" si="4"/>
        <v>0</v>
      </c>
      <c r="G18" s="12">
        <f t="shared" si="4"/>
        <v>0</v>
      </c>
      <c r="H18" s="12">
        <f t="shared" si="4"/>
        <v>0</v>
      </c>
      <c r="I18" s="12">
        <f t="shared" si="4"/>
        <v>0</v>
      </c>
      <c r="J18" s="12">
        <f t="shared" si="4"/>
        <v>0</v>
      </c>
      <c r="K18" s="12">
        <f t="shared" si="4"/>
        <v>0</v>
      </c>
      <c r="L18" s="12">
        <f t="shared" si="4"/>
        <v>0</v>
      </c>
      <c r="M18" s="12">
        <f t="shared" si="4"/>
        <v>0</v>
      </c>
      <c r="N18" s="12">
        <f t="shared" si="4"/>
        <v>0</v>
      </c>
      <c r="O18" s="32">
        <f t="shared" si="4"/>
        <v>0</v>
      </c>
    </row>
    <row r="19" spans="2:15" x14ac:dyDescent="0.3">
      <c r="B19" s="2" t="s">
        <v>18</v>
      </c>
      <c r="C19" s="12">
        <f>SUM(D19:O19)</f>
        <v>0</v>
      </c>
      <c r="D19" s="12">
        <f>0.15*N31</f>
        <v>0</v>
      </c>
      <c r="E19" s="12">
        <f>0.15*O31</f>
        <v>0</v>
      </c>
      <c r="F19" s="12">
        <f>0.15*D31</f>
        <v>0</v>
      </c>
      <c r="G19" s="12">
        <f t="shared" ref="G19:O19" si="5">0.15*E31</f>
        <v>0</v>
      </c>
      <c r="H19" s="12">
        <f t="shared" si="5"/>
        <v>0</v>
      </c>
      <c r="I19" s="12">
        <f t="shared" si="5"/>
        <v>0</v>
      </c>
      <c r="J19" s="12">
        <f t="shared" si="5"/>
        <v>0</v>
      </c>
      <c r="K19" s="12">
        <f t="shared" si="5"/>
        <v>0</v>
      </c>
      <c r="L19" s="12">
        <f t="shared" si="5"/>
        <v>0</v>
      </c>
      <c r="M19" s="12">
        <f t="shared" si="5"/>
        <v>0</v>
      </c>
      <c r="N19" s="12">
        <f t="shared" si="5"/>
        <v>0</v>
      </c>
      <c r="O19" s="32">
        <f t="shared" si="5"/>
        <v>0</v>
      </c>
    </row>
    <row r="20" spans="2:15" ht="30" customHeight="1" x14ac:dyDescent="0.3">
      <c r="B20" s="5" t="s">
        <v>19</v>
      </c>
      <c r="C20" s="6" t="s">
        <v>20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4"/>
    </row>
    <row r="21" spans="2:15" ht="16.2" x14ac:dyDescent="0.3">
      <c r="B21" s="7" t="s">
        <v>39</v>
      </c>
      <c r="C21" s="35">
        <f>SUM(D21:O21)</f>
        <v>0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1"/>
    </row>
    <row r="22" spans="2:15" ht="16.2" x14ac:dyDescent="0.3">
      <c r="B22" s="7" t="s">
        <v>40</v>
      </c>
      <c r="C22" s="35">
        <f>SUM(D22:O22)</f>
        <v>0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1"/>
    </row>
    <row r="23" spans="2:15" ht="16.2" x14ac:dyDescent="0.3">
      <c r="B23" s="7" t="s">
        <v>42</v>
      </c>
      <c r="C23" s="35">
        <f t="shared" ref="C23:C25" si="6">SUM(D23:O23)</f>
        <v>0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1"/>
    </row>
    <row r="24" spans="2:15" x14ac:dyDescent="0.3">
      <c r="B24" s="7"/>
      <c r="C24" s="35">
        <f t="shared" si="6"/>
        <v>0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1"/>
    </row>
    <row r="25" spans="2:15" x14ac:dyDescent="0.3">
      <c r="B25" s="7"/>
      <c r="C25" s="35">
        <f t="shared" si="6"/>
        <v>0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1"/>
    </row>
    <row r="26" spans="2:15" x14ac:dyDescent="0.3">
      <c r="B26" s="2" t="s">
        <v>46</v>
      </c>
      <c r="C26" s="12">
        <f>SUM(D26:O26)</f>
        <v>0</v>
      </c>
      <c r="D26" s="12">
        <f>SUM(D21:D25)+D18</f>
        <v>0</v>
      </c>
      <c r="E26" s="12">
        <f t="shared" ref="E26:O26" si="7">SUM(E21:E25)+E18</f>
        <v>0</v>
      </c>
      <c r="F26" s="12">
        <f t="shared" si="7"/>
        <v>0</v>
      </c>
      <c r="G26" s="12">
        <f t="shared" si="7"/>
        <v>0</v>
      </c>
      <c r="H26" s="12">
        <f t="shared" si="7"/>
        <v>0</v>
      </c>
      <c r="I26" s="12">
        <f t="shared" si="7"/>
        <v>0</v>
      </c>
      <c r="J26" s="12">
        <f t="shared" si="7"/>
        <v>0</v>
      </c>
      <c r="K26" s="12">
        <f t="shared" si="7"/>
        <v>0</v>
      </c>
      <c r="L26" s="12">
        <f t="shared" si="7"/>
        <v>0</v>
      </c>
      <c r="M26" s="12">
        <f t="shared" si="7"/>
        <v>0</v>
      </c>
      <c r="N26" s="12">
        <f t="shared" si="7"/>
        <v>0</v>
      </c>
      <c r="O26" s="32">
        <f t="shared" si="7"/>
        <v>0</v>
      </c>
    </row>
    <row r="27" spans="2:15" ht="14.4" thickBot="1" x14ac:dyDescent="0.35">
      <c r="B27" s="37" t="s">
        <v>21</v>
      </c>
      <c r="C27" s="38">
        <f>SUM(D27:O27)</f>
        <v>0</v>
      </c>
      <c r="D27" s="38">
        <f>0.25*N31</f>
        <v>0</v>
      </c>
      <c r="E27" s="38">
        <f>0.25*O31</f>
        <v>0</v>
      </c>
      <c r="F27" s="38">
        <f>0.25*D31</f>
        <v>0</v>
      </c>
      <c r="G27" s="38">
        <f t="shared" ref="G27:O27" si="8">0.25*E31</f>
        <v>0</v>
      </c>
      <c r="H27" s="38">
        <f t="shared" si="8"/>
        <v>0</v>
      </c>
      <c r="I27" s="38">
        <f t="shared" si="8"/>
        <v>0</v>
      </c>
      <c r="J27" s="38">
        <f t="shared" si="8"/>
        <v>0</v>
      </c>
      <c r="K27" s="38">
        <f t="shared" si="8"/>
        <v>0</v>
      </c>
      <c r="L27" s="38">
        <f t="shared" si="8"/>
        <v>0</v>
      </c>
      <c r="M27" s="38">
        <f t="shared" si="8"/>
        <v>0</v>
      </c>
      <c r="N27" s="38">
        <f t="shared" si="8"/>
        <v>0</v>
      </c>
      <c r="O27" s="39">
        <f t="shared" si="8"/>
        <v>0</v>
      </c>
    </row>
    <row r="28" spans="2:15" x14ac:dyDescent="0.3"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2:15" ht="14.4" thickBot="1" x14ac:dyDescent="0.35"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2:15" ht="28.95" customHeight="1" x14ac:dyDescent="0.3">
      <c r="B30" s="36" t="s">
        <v>22</v>
      </c>
      <c r="C30" s="16" t="s">
        <v>23</v>
      </c>
      <c r="D30" s="8" t="s">
        <v>24</v>
      </c>
      <c r="E30" s="8" t="s">
        <v>25</v>
      </c>
      <c r="F30" s="8" t="s">
        <v>26</v>
      </c>
      <c r="G30" s="8" t="s">
        <v>27</v>
      </c>
      <c r="H30" s="8" t="s">
        <v>28</v>
      </c>
      <c r="I30" s="8" t="s">
        <v>29</v>
      </c>
      <c r="J30" s="8" t="s">
        <v>30</v>
      </c>
      <c r="K30" s="8" t="s">
        <v>31</v>
      </c>
      <c r="L30" s="8" t="s">
        <v>32</v>
      </c>
      <c r="M30" s="9" t="s">
        <v>33</v>
      </c>
      <c r="N30" s="8" t="s">
        <v>34</v>
      </c>
      <c r="O30" s="9" t="s">
        <v>35</v>
      </c>
    </row>
    <row r="31" spans="2:15" ht="16.2" x14ac:dyDescent="0.3">
      <c r="B31" s="7" t="s">
        <v>43</v>
      </c>
      <c r="C31" s="19">
        <f>SUM(D31:O31)</f>
        <v>0</v>
      </c>
      <c r="D31" s="19" t="str">
        <f>IF((D34+D33+D32)&gt;0,AVERAGE(D32:D34),"0")</f>
        <v>0</v>
      </c>
      <c r="E31" s="19" t="str">
        <f t="shared" ref="E31:O31" si="9">IF((E34+E33+E32)&gt;0,AVERAGE(E32:E34),"0")</f>
        <v>0</v>
      </c>
      <c r="F31" s="19" t="str">
        <f t="shared" si="9"/>
        <v>0</v>
      </c>
      <c r="G31" s="19" t="str">
        <f t="shared" si="9"/>
        <v>0</v>
      </c>
      <c r="H31" s="19" t="str">
        <f t="shared" si="9"/>
        <v>0</v>
      </c>
      <c r="I31" s="19" t="str">
        <f t="shared" si="9"/>
        <v>0</v>
      </c>
      <c r="J31" s="19" t="str">
        <f t="shared" si="9"/>
        <v>0</v>
      </c>
      <c r="K31" s="19" t="str">
        <f t="shared" si="9"/>
        <v>0</v>
      </c>
      <c r="L31" s="19" t="str">
        <f t="shared" si="9"/>
        <v>0</v>
      </c>
      <c r="M31" s="19" t="str">
        <f t="shared" si="9"/>
        <v>0</v>
      </c>
      <c r="N31" s="19" t="str">
        <f t="shared" si="9"/>
        <v>0</v>
      </c>
      <c r="O31" s="20" t="str">
        <f t="shared" si="9"/>
        <v>0</v>
      </c>
    </row>
    <row r="32" spans="2:15" ht="16.2" x14ac:dyDescent="0.3">
      <c r="B32" s="7" t="s">
        <v>49</v>
      </c>
      <c r="C32" s="19">
        <f t="shared" ref="C32:C33" si="10">SUM(D32:O32)</f>
        <v>0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8"/>
    </row>
    <row r="33" spans="2:15" ht="16.2" x14ac:dyDescent="0.3">
      <c r="B33" s="7" t="s">
        <v>44</v>
      </c>
      <c r="C33" s="19">
        <f t="shared" si="10"/>
        <v>0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8"/>
    </row>
    <row r="34" spans="2:15" ht="16.8" thickBot="1" x14ac:dyDescent="0.35">
      <c r="B34" s="34" t="s">
        <v>50</v>
      </c>
      <c r="C34" s="40">
        <f>SUM(D34:O34)</f>
        <v>0</v>
      </c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2"/>
    </row>
  </sheetData>
  <sheetProtection algorithmName="SHA-512" hashValue="+0JA5HEe8ipXZEJL3KhFZsfKqSpsdR9U9+atY45satg/ePiYWXMHfL+pjIudI2dDymY+N6uDNGHIW8E6/wHREA==" saltValue="hTOHXKLqW8w6jPH7v3P1kQ==" spinCount="100000" sheet="1" insertRows="0" deleteRows="0"/>
  <conditionalFormatting sqref="D10:O10">
    <cfRule type="cellIs" dxfId="2" priority="6" operator="lessThan">
      <formula>D$11</formula>
    </cfRule>
  </conditionalFormatting>
  <conditionalFormatting sqref="D18:O18">
    <cfRule type="cellIs" dxfId="1" priority="2" operator="lessThan">
      <formula>D$19</formula>
    </cfRule>
  </conditionalFormatting>
  <conditionalFormatting sqref="D26:O26">
    <cfRule type="cellIs" dxfId="0" priority="1" operator="lessThan">
      <formula>D$27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2</vt:i4>
      </vt:variant>
    </vt:vector>
  </HeadingPairs>
  <TitlesOfParts>
    <vt:vector size="2" baseType="lpstr">
      <vt:lpstr>ejemplo</vt:lpstr>
      <vt:lpstr>MEDIDAS DE AHORRO POR SEQUÍA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2022-12-05T10:16:23Z</dcterms:modified>
</cp:coreProperties>
</file>