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20" windowHeight="5715" activeTab="0"/>
  </bookViews>
  <sheets>
    <sheet name="Total" sheetId="1" r:id="rId1"/>
    <sheet name="Dones" sheetId="2" r:id="rId2"/>
    <sheet name="Homes" sheetId="3" r:id="rId3"/>
  </sheets>
  <definedNames/>
  <calcPr fullCalcOnLoad="1"/>
</workbook>
</file>

<file path=xl/sharedStrings.xml><?xml version="1.0" encoding="utf-8"?>
<sst xmlns="http://schemas.openxmlformats.org/spreadsheetml/2006/main" count="207" uniqueCount="61">
  <si>
    <t>Districte</t>
  </si>
  <si>
    <t>No consta</t>
  </si>
  <si>
    <t>Barcelona</t>
  </si>
  <si>
    <t>Ciutat Vella</t>
  </si>
  <si>
    <t>Eixample</t>
  </si>
  <si>
    <t>Sants-Montjuïc</t>
  </si>
  <si>
    <t>Les Corts</t>
  </si>
  <si>
    <t>Sarrià-St. Gervasi</t>
  </si>
  <si>
    <t>Gràcia</t>
  </si>
  <si>
    <t>Horta-Guinardó</t>
  </si>
  <si>
    <t>Nou Barris</t>
  </si>
  <si>
    <t>Sant Andreu</t>
  </si>
  <si>
    <t>Sant Martí</t>
  </si>
  <si>
    <t>Població Total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</si>
  <si>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</si>
  <si>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</si>
  <si>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</si>
  <si>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</si>
  <si>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</si>
  <si>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</si>
  <si>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</si>
  <si>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</si>
  <si>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</si>
  <si>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</si>
  <si>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</si>
  <si>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</si>
  <si>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</si>
  <si>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</si>
  <si>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</si>
  <si>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</si>
  <si>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</si>
  <si>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</si>
  <si>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</si>
  <si>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</si>
  <si>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</si>
  <si>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</si>
  <si>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</si>
  <si>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</si>
  <si>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</si>
  <si>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</si>
  <si>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 xml:space="preserve">Guineueta-Verdum-Prosperitat 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</si>
  <si>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</si>
  <si>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</si>
  <si>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</si>
  <si>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</si>
  <si>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</si>
  <si>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</si>
  <si>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</si>
  <si>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</si>
  <si>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</si>
  <si>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</si>
  <si>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</si>
  <si>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</si>
  <si>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t>Població de nacionalitat estrangera</t>
  </si>
  <si>
    <t>Població de nacionalitat estrangera/Població total</t>
  </si>
  <si>
    <t>Centres de Serveis Socials</t>
  </si>
  <si>
    <t>Font: Padró Municipal d'Habitants a 30.06.2011. Departament d'Estadística. Ajuntament de Barcelona.</t>
  </si>
  <si>
    <t>Nacionalitat de la població. 2011</t>
  </si>
  <si>
    <t>Nacionalitat de la població. Homes. 2011</t>
  </si>
  <si>
    <t>Nacionalitat de la població. Dones. 2011</t>
  </si>
  <si>
    <t>Departament de Recerca i Coneixement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</si>
</sst>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3" applyNumberFormat="0" applyFill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7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34" fillId="33" borderId="0" xfId="0" applyFont="1" applyFill="1" applyAlignment="1">
      <alignment/>
    </xf>
    <xf numFmtId="0" fontId="0" fillId="0" borderId="0" xfId="0" applyAlignment="1">
      <alignment/>
    </xf>
    <xf numFmtId="0" fontId="22" fillId="34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right"/>
    </xf>
    <xf numFmtId="3" fontId="22" fillId="34" borderId="10" xfId="0" applyNumberFormat="1" applyFont="1" applyFill="1" applyBorder="1" applyAlignment="1">
      <alignment horizontal="center" wrapText="1"/>
    </xf>
    <xf numFmtId="3" fontId="22" fillId="34" borderId="10" xfId="0" applyNumberFormat="1" applyFont="1" applyFill="1" applyBorder="1" applyAlignment="1">
      <alignment horizontal="right" wrapText="1"/>
    </xf>
    <xf numFmtId="165" fontId="22" fillId="34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3" fontId="34" fillId="33" borderId="10" xfId="0" applyNumberFormat="1" applyFont="1" applyFill="1" applyBorder="1" applyAlignment="1">
      <alignment vertical="top"/>
    </xf>
    <xf numFmtId="164" fontId="34" fillId="33" borderId="10" xfId="0" applyNumberFormat="1" applyFont="1" applyFill="1" applyBorder="1" applyAlignment="1">
      <alignment vertical="top"/>
    </xf>
    <xf numFmtId="3" fontId="34" fillId="33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34" fillId="35" borderId="10" xfId="0" applyFont="1" applyFill="1" applyBorder="1" applyAlignment="1">
      <alignment vertical="top"/>
    </xf>
    <xf numFmtId="0" fontId="34" fillId="35" borderId="10" xfId="0" applyFont="1" applyFill="1" applyBorder="1" applyAlignment="1">
      <alignment/>
    </xf>
    <xf numFmtId="0" fontId="35" fillId="33" borderId="0" xfId="0" applyFont="1" applyFill="1" applyAlignment="1">
      <alignment horizontal="center"/>
    </xf>
    <xf numFmtId="0" fontId="19" fillId="36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66675</xdr:rowOff>
    </xdr:from>
    <xdr:to>
      <xdr:col>5</xdr:col>
      <xdr:colOff>1562100</xdr:colOff>
      <xdr:row>0</xdr:row>
      <xdr:rowOff>495300</xdr:rowOff>
    </xdr:to>
    <xdr:grpSp>
      <xdr:nvGrpSpPr>
        <xdr:cNvPr id="1" name="Group 1"/>
        <xdr:cNvGrpSpPr>
          <a:grpSpLocks/>
        </xdr:cNvGrpSpPr>
      </xdr:nvGrpSpPr>
      <xdr:grpSpPr>
        <a:xfrm>
          <a:off x="6534150" y="66675"/>
          <a:ext cx="752475" cy="428625"/>
          <a:chOff x="1290" y="1710"/>
          <a:chExt cx="9180" cy="693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290" y="5405"/>
            <a:ext cx="4455" cy="3235"/>
          </a:xfrm>
          <a:custGeom>
            <a:pathLst>
              <a:path h="3210" w="4455">
                <a:moveTo>
                  <a:pt x="15" y="1170"/>
                </a:moveTo>
                <a:lnTo>
                  <a:pt x="0" y="3210"/>
                </a:lnTo>
                <a:lnTo>
                  <a:pt x="1785" y="3210"/>
                </a:lnTo>
                <a:lnTo>
                  <a:pt x="1770" y="3105"/>
                </a:lnTo>
                <a:lnTo>
                  <a:pt x="1215" y="3105"/>
                </a:lnTo>
                <a:lnTo>
                  <a:pt x="1215" y="2775"/>
                </a:lnTo>
                <a:lnTo>
                  <a:pt x="2025" y="2760"/>
                </a:lnTo>
                <a:lnTo>
                  <a:pt x="2265" y="3045"/>
                </a:lnTo>
                <a:lnTo>
                  <a:pt x="3615" y="3060"/>
                </a:lnTo>
                <a:lnTo>
                  <a:pt x="3840" y="2790"/>
                </a:lnTo>
                <a:lnTo>
                  <a:pt x="4005" y="2775"/>
                </a:lnTo>
                <a:lnTo>
                  <a:pt x="4005" y="2625"/>
                </a:lnTo>
                <a:lnTo>
                  <a:pt x="4140" y="2490"/>
                </a:lnTo>
                <a:lnTo>
                  <a:pt x="4140" y="2790"/>
                </a:lnTo>
                <a:lnTo>
                  <a:pt x="4275" y="2790"/>
                </a:lnTo>
                <a:lnTo>
                  <a:pt x="4290" y="2490"/>
                </a:lnTo>
                <a:lnTo>
                  <a:pt x="4440" y="2490"/>
                </a:lnTo>
                <a:lnTo>
                  <a:pt x="4260" y="2340"/>
                </a:lnTo>
                <a:lnTo>
                  <a:pt x="4455" y="2175"/>
                </a:lnTo>
                <a:lnTo>
                  <a:pt x="3855" y="1620"/>
                </a:lnTo>
                <a:lnTo>
                  <a:pt x="3300" y="1200"/>
                </a:lnTo>
                <a:lnTo>
                  <a:pt x="3120" y="390"/>
                </a:lnTo>
                <a:lnTo>
                  <a:pt x="3585" y="150"/>
                </a:lnTo>
                <a:lnTo>
                  <a:pt x="3045" y="0"/>
                </a:lnTo>
                <a:lnTo>
                  <a:pt x="1935" y="0"/>
                </a:lnTo>
                <a:lnTo>
                  <a:pt x="1950" y="1290"/>
                </a:lnTo>
                <a:lnTo>
                  <a:pt x="1470" y="1875"/>
                </a:lnTo>
                <a:lnTo>
                  <a:pt x="1320" y="1860"/>
                </a:lnTo>
                <a:lnTo>
                  <a:pt x="15" y="1170"/>
                </a:lnTo>
                <a:close/>
              </a:path>
            </a:pathLst>
          </a:custGeom>
          <a:solidFill>
            <a:srgbClr val="9BBB59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3046" y="3559"/>
            <a:ext cx="2295" cy="2003"/>
          </a:xfrm>
          <a:custGeom>
            <a:pathLst>
              <a:path h="2055" w="2205">
                <a:moveTo>
                  <a:pt x="840" y="0"/>
                </a:moveTo>
                <a:lnTo>
                  <a:pt x="15" y="870"/>
                </a:lnTo>
                <a:lnTo>
                  <a:pt x="0" y="1635"/>
                </a:lnTo>
                <a:lnTo>
                  <a:pt x="150" y="1755"/>
                </a:lnTo>
                <a:lnTo>
                  <a:pt x="120" y="1920"/>
                </a:lnTo>
                <a:lnTo>
                  <a:pt x="1185" y="1920"/>
                </a:lnTo>
                <a:lnTo>
                  <a:pt x="1755" y="2055"/>
                </a:lnTo>
                <a:lnTo>
                  <a:pt x="2205" y="1620"/>
                </a:lnTo>
                <a:lnTo>
                  <a:pt x="1905" y="1485"/>
                </a:lnTo>
                <a:lnTo>
                  <a:pt x="1605" y="1050"/>
                </a:lnTo>
                <a:lnTo>
                  <a:pt x="1155" y="885"/>
                </a:lnTo>
                <a:lnTo>
                  <a:pt x="1170" y="435"/>
                </a:lnTo>
                <a:lnTo>
                  <a:pt x="1005" y="15"/>
                </a:lnTo>
                <a:lnTo>
                  <a:pt x="840" y="0"/>
                </a:lnTo>
                <a:close/>
              </a:path>
            </a:pathLst>
          </a:custGeom>
          <a:solidFill>
            <a:srgbClr val="C0504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4409" y="5130"/>
            <a:ext cx="1336" cy="2805"/>
          </a:xfrm>
          <a:custGeom>
            <a:pathLst>
              <a:path h="2805" w="1335">
                <a:moveTo>
                  <a:pt x="900" y="0"/>
                </a:moveTo>
                <a:lnTo>
                  <a:pt x="435" y="435"/>
                </a:lnTo>
                <a:lnTo>
                  <a:pt x="0" y="690"/>
                </a:lnTo>
                <a:lnTo>
                  <a:pt x="180" y="1485"/>
                </a:lnTo>
                <a:lnTo>
                  <a:pt x="780" y="1920"/>
                </a:lnTo>
                <a:lnTo>
                  <a:pt x="1335" y="2460"/>
                </a:lnTo>
                <a:lnTo>
                  <a:pt x="1155" y="2610"/>
                </a:lnTo>
                <a:lnTo>
                  <a:pt x="1335" y="280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046" y="1710"/>
            <a:ext cx="3105" cy="3695"/>
          </a:xfrm>
          <a:custGeom>
            <a:pathLst>
              <a:path h="3720" w="3090">
                <a:moveTo>
                  <a:pt x="1020" y="1800"/>
                </a:moveTo>
                <a:lnTo>
                  <a:pt x="1410" y="1485"/>
                </a:lnTo>
                <a:lnTo>
                  <a:pt x="780" y="810"/>
                </a:lnTo>
                <a:lnTo>
                  <a:pt x="450" y="810"/>
                </a:lnTo>
                <a:lnTo>
                  <a:pt x="345" y="975"/>
                </a:lnTo>
                <a:lnTo>
                  <a:pt x="0" y="660"/>
                </a:lnTo>
                <a:lnTo>
                  <a:pt x="285" y="420"/>
                </a:lnTo>
                <a:lnTo>
                  <a:pt x="825" y="420"/>
                </a:lnTo>
                <a:lnTo>
                  <a:pt x="1050" y="195"/>
                </a:lnTo>
                <a:lnTo>
                  <a:pt x="945" y="60"/>
                </a:lnTo>
                <a:lnTo>
                  <a:pt x="1035" y="0"/>
                </a:lnTo>
                <a:lnTo>
                  <a:pt x="1185" y="90"/>
                </a:lnTo>
                <a:lnTo>
                  <a:pt x="1305" y="15"/>
                </a:lnTo>
                <a:lnTo>
                  <a:pt x="2310" y="0"/>
                </a:lnTo>
                <a:lnTo>
                  <a:pt x="2310" y="435"/>
                </a:lnTo>
                <a:lnTo>
                  <a:pt x="2640" y="780"/>
                </a:lnTo>
                <a:lnTo>
                  <a:pt x="2640" y="1215"/>
                </a:lnTo>
                <a:lnTo>
                  <a:pt x="2760" y="1365"/>
                </a:lnTo>
                <a:lnTo>
                  <a:pt x="2640" y="1380"/>
                </a:lnTo>
                <a:lnTo>
                  <a:pt x="2640" y="1665"/>
                </a:lnTo>
                <a:lnTo>
                  <a:pt x="2805" y="1545"/>
                </a:lnTo>
                <a:lnTo>
                  <a:pt x="2925" y="1650"/>
                </a:lnTo>
                <a:lnTo>
                  <a:pt x="2925" y="2400"/>
                </a:lnTo>
                <a:lnTo>
                  <a:pt x="3090" y="2850"/>
                </a:lnTo>
                <a:lnTo>
                  <a:pt x="2790" y="3135"/>
                </a:lnTo>
                <a:lnTo>
                  <a:pt x="2790" y="3720"/>
                </a:lnTo>
                <a:lnTo>
                  <a:pt x="2205" y="3420"/>
                </a:lnTo>
                <a:lnTo>
                  <a:pt x="1875" y="3270"/>
                </a:lnTo>
                <a:lnTo>
                  <a:pt x="1590" y="2835"/>
                </a:lnTo>
                <a:lnTo>
                  <a:pt x="1170" y="2670"/>
                </a:lnTo>
                <a:lnTo>
                  <a:pt x="1185" y="2205"/>
                </a:lnTo>
                <a:lnTo>
                  <a:pt x="1020" y="1800"/>
                </a:lnTo>
                <a:close/>
              </a:path>
            </a:pathLst>
          </a:custGeom>
          <a:solidFill>
            <a:srgbClr val="CCC0D9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395" y="5099"/>
            <a:ext cx="3241" cy="2003"/>
          </a:xfrm>
          <a:custGeom>
            <a:pathLst>
              <a:path h="1905" w="3210">
                <a:moveTo>
                  <a:pt x="900" y="0"/>
                </a:moveTo>
                <a:lnTo>
                  <a:pt x="1485" y="300"/>
                </a:lnTo>
                <a:lnTo>
                  <a:pt x="1635" y="435"/>
                </a:lnTo>
                <a:lnTo>
                  <a:pt x="1620" y="300"/>
                </a:lnTo>
                <a:lnTo>
                  <a:pt x="2055" y="300"/>
                </a:lnTo>
                <a:lnTo>
                  <a:pt x="2040" y="435"/>
                </a:lnTo>
                <a:lnTo>
                  <a:pt x="2475" y="435"/>
                </a:lnTo>
                <a:lnTo>
                  <a:pt x="2475" y="165"/>
                </a:lnTo>
                <a:lnTo>
                  <a:pt x="3210" y="180"/>
                </a:lnTo>
                <a:lnTo>
                  <a:pt x="3210" y="1155"/>
                </a:lnTo>
                <a:lnTo>
                  <a:pt x="3075" y="1155"/>
                </a:lnTo>
                <a:lnTo>
                  <a:pt x="3075" y="1335"/>
                </a:lnTo>
                <a:lnTo>
                  <a:pt x="3210" y="1320"/>
                </a:lnTo>
                <a:lnTo>
                  <a:pt x="2790" y="1785"/>
                </a:lnTo>
                <a:lnTo>
                  <a:pt x="2340" y="1785"/>
                </a:lnTo>
                <a:lnTo>
                  <a:pt x="2085" y="1635"/>
                </a:lnTo>
                <a:lnTo>
                  <a:pt x="1905" y="1620"/>
                </a:lnTo>
                <a:lnTo>
                  <a:pt x="1785" y="1455"/>
                </a:lnTo>
                <a:lnTo>
                  <a:pt x="1470" y="1590"/>
                </a:lnTo>
                <a:lnTo>
                  <a:pt x="1335" y="1170"/>
                </a:lnTo>
                <a:lnTo>
                  <a:pt x="900" y="1620"/>
                </a:lnTo>
                <a:lnTo>
                  <a:pt x="900" y="1710"/>
                </a:lnTo>
                <a:lnTo>
                  <a:pt x="735" y="1905"/>
                </a:lnTo>
                <a:lnTo>
                  <a:pt x="180" y="1485"/>
                </a:lnTo>
                <a:lnTo>
                  <a:pt x="0" y="705"/>
                </a:lnTo>
                <a:lnTo>
                  <a:pt x="450" y="435"/>
                </a:lnTo>
                <a:lnTo>
                  <a:pt x="900" y="0"/>
                </a:lnTo>
                <a:close/>
              </a:path>
            </a:pathLst>
          </a:custGeom>
          <a:solidFill>
            <a:srgbClr val="4F81B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5880" y="3096"/>
            <a:ext cx="946" cy="2464"/>
          </a:xfrm>
          <a:custGeom>
            <a:pathLst>
              <a:path h="2490" w="1020">
                <a:moveTo>
                  <a:pt x="165" y="150"/>
                </a:moveTo>
                <a:lnTo>
                  <a:pt x="165" y="1035"/>
                </a:lnTo>
                <a:lnTo>
                  <a:pt x="330" y="1485"/>
                </a:lnTo>
                <a:lnTo>
                  <a:pt x="0" y="1770"/>
                </a:lnTo>
                <a:lnTo>
                  <a:pt x="15" y="2355"/>
                </a:lnTo>
                <a:lnTo>
                  <a:pt x="165" y="2490"/>
                </a:lnTo>
                <a:lnTo>
                  <a:pt x="165" y="2355"/>
                </a:lnTo>
                <a:lnTo>
                  <a:pt x="585" y="2355"/>
                </a:lnTo>
                <a:lnTo>
                  <a:pt x="630" y="2490"/>
                </a:lnTo>
                <a:lnTo>
                  <a:pt x="1020" y="2490"/>
                </a:lnTo>
                <a:lnTo>
                  <a:pt x="1020" y="1485"/>
                </a:lnTo>
                <a:lnTo>
                  <a:pt x="885" y="1485"/>
                </a:lnTo>
                <a:lnTo>
                  <a:pt x="720" y="1170"/>
                </a:lnTo>
                <a:lnTo>
                  <a:pt x="885" y="1155"/>
                </a:lnTo>
                <a:lnTo>
                  <a:pt x="870" y="870"/>
                </a:lnTo>
                <a:lnTo>
                  <a:pt x="615" y="750"/>
                </a:lnTo>
                <a:lnTo>
                  <a:pt x="750" y="600"/>
                </a:lnTo>
                <a:lnTo>
                  <a:pt x="600" y="600"/>
                </a:lnTo>
                <a:lnTo>
                  <a:pt x="555" y="315"/>
                </a:lnTo>
                <a:lnTo>
                  <a:pt x="735" y="165"/>
                </a:lnTo>
                <a:lnTo>
                  <a:pt x="615" y="0"/>
                </a:lnTo>
                <a:lnTo>
                  <a:pt x="465" y="315"/>
                </a:lnTo>
                <a:lnTo>
                  <a:pt x="165" y="150"/>
                </a:lnTo>
                <a:close/>
              </a:path>
            </a:pathLst>
          </a:custGeom>
          <a:solidFill>
            <a:srgbClr val="DBEA1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6690" y="5251"/>
            <a:ext cx="2970" cy="3080"/>
          </a:xfrm>
          <a:custGeom>
            <a:pathLst>
              <a:path h="3075" w="2970">
                <a:moveTo>
                  <a:pt x="885" y="0"/>
                </a:moveTo>
                <a:lnTo>
                  <a:pt x="1485" y="0"/>
                </a:lnTo>
                <a:lnTo>
                  <a:pt x="1485" y="570"/>
                </a:lnTo>
                <a:lnTo>
                  <a:pt x="1650" y="570"/>
                </a:lnTo>
                <a:lnTo>
                  <a:pt x="1650" y="750"/>
                </a:lnTo>
                <a:lnTo>
                  <a:pt x="2355" y="150"/>
                </a:lnTo>
                <a:lnTo>
                  <a:pt x="2625" y="0"/>
                </a:lnTo>
                <a:lnTo>
                  <a:pt x="2820" y="150"/>
                </a:lnTo>
                <a:lnTo>
                  <a:pt x="2970" y="600"/>
                </a:lnTo>
                <a:lnTo>
                  <a:pt x="2700" y="600"/>
                </a:lnTo>
                <a:lnTo>
                  <a:pt x="2715" y="2655"/>
                </a:lnTo>
                <a:lnTo>
                  <a:pt x="2355" y="2655"/>
                </a:lnTo>
                <a:lnTo>
                  <a:pt x="2310" y="2580"/>
                </a:lnTo>
                <a:lnTo>
                  <a:pt x="1590" y="2565"/>
                </a:lnTo>
                <a:lnTo>
                  <a:pt x="1545" y="2655"/>
                </a:lnTo>
                <a:lnTo>
                  <a:pt x="1035" y="2655"/>
                </a:lnTo>
                <a:lnTo>
                  <a:pt x="1050" y="3075"/>
                </a:lnTo>
                <a:lnTo>
                  <a:pt x="570" y="3075"/>
                </a:lnTo>
                <a:lnTo>
                  <a:pt x="585" y="2925"/>
                </a:lnTo>
                <a:lnTo>
                  <a:pt x="885" y="2925"/>
                </a:lnTo>
                <a:lnTo>
                  <a:pt x="810" y="2865"/>
                </a:lnTo>
                <a:lnTo>
                  <a:pt x="810" y="2775"/>
                </a:lnTo>
                <a:lnTo>
                  <a:pt x="885" y="2655"/>
                </a:lnTo>
                <a:lnTo>
                  <a:pt x="690" y="2730"/>
                </a:lnTo>
                <a:lnTo>
                  <a:pt x="540" y="2655"/>
                </a:lnTo>
                <a:lnTo>
                  <a:pt x="510" y="2850"/>
                </a:lnTo>
                <a:lnTo>
                  <a:pt x="450" y="2490"/>
                </a:lnTo>
                <a:lnTo>
                  <a:pt x="300" y="2490"/>
                </a:lnTo>
                <a:lnTo>
                  <a:pt x="315" y="1755"/>
                </a:lnTo>
                <a:lnTo>
                  <a:pt x="0" y="1755"/>
                </a:lnTo>
                <a:lnTo>
                  <a:pt x="15" y="1620"/>
                </a:lnTo>
                <a:lnTo>
                  <a:pt x="480" y="1620"/>
                </a:lnTo>
                <a:lnTo>
                  <a:pt x="885" y="1200"/>
                </a:lnTo>
                <a:lnTo>
                  <a:pt x="735" y="1170"/>
                </a:lnTo>
                <a:lnTo>
                  <a:pt x="735" y="1020"/>
                </a:lnTo>
                <a:lnTo>
                  <a:pt x="885" y="1020"/>
                </a:lnTo>
                <a:lnTo>
                  <a:pt x="885" y="0"/>
                </a:lnTo>
                <a:close/>
              </a:path>
            </a:pathLst>
          </a:custGeom>
          <a:solidFill>
            <a:srgbClr val="76923C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070" y="6331"/>
            <a:ext cx="2160" cy="2309"/>
          </a:xfrm>
          <a:custGeom>
            <a:pathLst>
              <a:path h="2340" w="2070">
                <a:moveTo>
                  <a:pt x="615" y="0"/>
                </a:moveTo>
                <a:lnTo>
                  <a:pt x="180" y="450"/>
                </a:lnTo>
                <a:lnTo>
                  <a:pt x="180" y="555"/>
                </a:lnTo>
                <a:lnTo>
                  <a:pt x="0" y="735"/>
                </a:lnTo>
                <a:lnTo>
                  <a:pt x="615" y="1275"/>
                </a:lnTo>
                <a:lnTo>
                  <a:pt x="420" y="1425"/>
                </a:lnTo>
                <a:lnTo>
                  <a:pt x="615" y="1635"/>
                </a:lnTo>
                <a:lnTo>
                  <a:pt x="870" y="1635"/>
                </a:lnTo>
                <a:lnTo>
                  <a:pt x="810" y="1710"/>
                </a:lnTo>
                <a:lnTo>
                  <a:pt x="735" y="1815"/>
                </a:lnTo>
                <a:lnTo>
                  <a:pt x="825" y="1815"/>
                </a:lnTo>
                <a:lnTo>
                  <a:pt x="1065" y="1635"/>
                </a:lnTo>
                <a:lnTo>
                  <a:pt x="1305" y="1635"/>
                </a:lnTo>
                <a:lnTo>
                  <a:pt x="825" y="2145"/>
                </a:lnTo>
                <a:lnTo>
                  <a:pt x="180" y="2130"/>
                </a:lnTo>
                <a:lnTo>
                  <a:pt x="15" y="2340"/>
                </a:lnTo>
                <a:lnTo>
                  <a:pt x="180" y="2340"/>
                </a:lnTo>
                <a:lnTo>
                  <a:pt x="285" y="2265"/>
                </a:lnTo>
                <a:lnTo>
                  <a:pt x="945" y="2265"/>
                </a:lnTo>
                <a:lnTo>
                  <a:pt x="1065" y="2175"/>
                </a:lnTo>
                <a:lnTo>
                  <a:pt x="1185" y="2190"/>
                </a:lnTo>
                <a:lnTo>
                  <a:pt x="1320" y="2055"/>
                </a:lnTo>
                <a:lnTo>
                  <a:pt x="1485" y="2055"/>
                </a:lnTo>
                <a:lnTo>
                  <a:pt x="1425" y="1935"/>
                </a:lnTo>
                <a:lnTo>
                  <a:pt x="1605" y="1845"/>
                </a:lnTo>
                <a:lnTo>
                  <a:pt x="1755" y="1860"/>
                </a:lnTo>
                <a:lnTo>
                  <a:pt x="1905" y="1635"/>
                </a:lnTo>
                <a:lnTo>
                  <a:pt x="2070" y="1635"/>
                </a:lnTo>
                <a:lnTo>
                  <a:pt x="2040" y="1470"/>
                </a:lnTo>
                <a:lnTo>
                  <a:pt x="1905" y="1470"/>
                </a:lnTo>
                <a:lnTo>
                  <a:pt x="1905" y="735"/>
                </a:lnTo>
                <a:lnTo>
                  <a:pt x="1605" y="735"/>
                </a:lnTo>
                <a:lnTo>
                  <a:pt x="1605" y="615"/>
                </a:lnTo>
                <a:lnTo>
                  <a:pt x="1350" y="465"/>
                </a:lnTo>
                <a:lnTo>
                  <a:pt x="1170" y="465"/>
                </a:lnTo>
                <a:lnTo>
                  <a:pt x="1065" y="300"/>
                </a:lnTo>
                <a:lnTo>
                  <a:pt x="735" y="435"/>
                </a:lnTo>
                <a:lnTo>
                  <a:pt x="615" y="0"/>
                </a:lnTo>
                <a:close/>
              </a:path>
            </a:pathLst>
          </a:custGeom>
          <a:solidFill>
            <a:srgbClr val="F7964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7904" y="3404"/>
            <a:ext cx="2566" cy="2618"/>
          </a:xfrm>
          <a:custGeom>
            <a:pathLst>
              <a:path h="2640" w="2550">
                <a:moveTo>
                  <a:pt x="2535" y="0"/>
                </a:moveTo>
                <a:lnTo>
                  <a:pt x="915" y="1140"/>
                </a:lnTo>
                <a:lnTo>
                  <a:pt x="915" y="1470"/>
                </a:lnTo>
                <a:lnTo>
                  <a:pt x="600" y="1020"/>
                </a:lnTo>
                <a:lnTo>
                  <a:pt x="465" y="1350"/>
                </a:lnTo>
                <a:lnTo>
                  <a:pt x="300" y="1170"/>
                </a:lnTo>
                <a:lnTo>
                  <a:pt x="135" y="1710"/>
                </a:lnTo>
                <a:lnTo>
                  <a:pt x="0" y="1905"/>
                </a:lnTo>
                <a:lnTo>
                  <a:pt x="285" y="1905"/>
                </a:lnTo>
                <a:lnTo>
                  <a:pt x="300" y="2460"/>
                </a:lnTo>
                <a:lnTo>
                  <a:pt x="465" y="2460"/>
                </a:lnTo>
                <a:lnTo>
                  <a:pt x="450" y="2640"/>
                </a:lnTo>
                <a:lnTo>
                  <a:pt x="1140" y="2055"/>
                </a:lnTo>
                <a:lnTo>
                  <a:pt x="1440" y="1905"/>
                </a:lnTo>
                <a:lnTo>
                  <a:pt x="1635" y="2055"/>
                </a:lnTo>
                <a:lnTo>
                  <a:pt x="1785" y="2490"/>
                </a:lnTo>
                <a:lnTo>
                  <a:pt x="1875" y="2475"/>
                </a:lnTo>
                <a:lnTo>
                  <a:pt x="1935" y="1830"/>
                </a:lnTo>
                <a:lnTo>
                  <a:pt x="2535" y="1170"/>
                </a:lnTo>
                <a:lnTo>
                  <a:pt x="2550" y="615"/>
                </a:lnTo>
                <a:lnTo>
                  <a:pt x="2445" y="300"/>
                </a:lnTo>
                <a:lnTo>
                  <a:pt x="2535" y="0"/>
                </a:lnTo>
                <a:close/>
              </a:path>
            </a:pathLst>
          </a:custGeom>
          <a:solidFill>
            <a:srgbClr val="C0504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7771" y="2633"/>
            <a:ext cx="2699" cy="2155"/>
          </a:xfrm>
          <a:custGeom>
            <a:pathLst>
              <a:path h="2250" w="2685">
                <a:moveTo>
                  <a:pt x="840" y="210"/>
                </a:moveTo>
                <a:lnTo>
                  <a:pt x="840" y="495"/>
                </a:lnTo>
                <a:lnTo>
                  <a:pt x="960" y="495"/>
                </a:lnTo>
                <a:lnTo>
                  <a:pt x="1260" y="135"/>
                </a:lnTo>
                <a:lnTo>
                  <a:pt x="2010" y="135"/>
                </a:lnTo>
                <a:lnTo>
                  <a:pt x="2130" y="210"/>
                </a:lnTo>
                <a:lnTo>
                  <a:pt x="2325" y="0"/>
                </a:lnTo>
                <a:lnTo>
                  <a:pt x="2685" y="405"/>
                </a:lnTo>
                <a:lnTo>
                  <a:pt x="2685" y="795"/>
                </a:lnTo>
                <a:lnTo>
                  <a:pt x="1050" y="1920"/>
                </a:lnTo>
                <a:lnTo>
                  <a:pt x="1050" y="2250"/>
                </a:lnTo>
                <a:lnTo>
                  <a:pt x="735" y="1800"/>
                </a:lnTo>
                <a:lnTo>
                  <a:pt x="585" y="2115"/>
                </a:lnTo>
                <a:lnTo>
                  <a:pt x="435" y="1920"/>
                </a:lnTo>
                <a:lnTo>
                  <a:pt x="0" y="1095"/>
                </a:lnTo>
                <a:lnTo>
                  <a:pt x="315" y="930"/>
                </a:lnTo>
                <a:lnTo>
                  <a:pt x="135" y="795"/>
                </a:lnTo>
                <a:lnTo>
                  <a:pt x="570" y="240"/>
                </a:lnTo>
                <a:lnTo>
                  <a:pt x="840" y="210"/>
                </a:lnTo>
                <a:close/>
              </a:path>
            </a:pathLst>
          </a:custGeom>
          <a:solidFill>
            <a:srgbClr val="F7964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745" y="2327"/>
            <a:ext cx="2566" cy="2926"/>
          </a:xfrm>
          <a:custGeom>
            <a:pathLst>
              <a:path h="2970" w="2595">
                <a:moveTo>
                  <a:pt x="0" y="180"/>
                </a:moveTo>
                <a:lnTo>
                  <a:pt x="0" y="615"/>
                </a:lnTo>
                <a:lnTo>
                  <a:pt x="120" y="765"/>
                </a:lnTo>
                <a:lnTo>
                  <a:pt x="0" y="765"/>
                </a:lnTo>
                <a:lnTo>
                  <a:pt x="0" y="1065"/>
                </a:lnTo>
                <a:lnTo>
                  <a:pt x="120" y="960"/>
                </a:lnTo>
                <a:lnTo>
                  <a:pt x="285" y="1065"/>
                </a:lnTo>
                <a:lnTo>
                  <a:pt x="285" y="945"/>
                </a:lnTo>
                <a:lnTo>
                  <a:pt x="585" y="1065"/>
                </a:lnTo>
                <a:lnTo>
                  <a:pt x="735" y="765"/>
                </a:lnTo>
                <a:lnTo>
                  <a:pt x="840" y="945"/>
                </a:lnTo>
                <a:lnTo>
                  <a:pt x="675" y="1065"/>
                </a:lnTo>
                <a:lnTo>
                  <a:pt x="720" y="1365"/>
                </a:lnTo>
                <a:lnTo>
                  <a:pt x="855" y="1365"/>
                </a:lnTo>
                <a:lnTo>
                  <a:pt x="735" y="1485"/>
                </a:lnTo>
                <a:lnTo>
                  <a:pt x="990" y="1650"/>
                </a:lnTo>
                <a:lnTo>
                  <a:pt x="990" y="1890"/>
                </a:lnTo>
                <a:lnTo>
                  <a:pt x="840" y="1890"/>
                </a:lnTo>
                <a:lnTo>
                  <a:pt x="990" y="2250"/>
                </a:lnTo>
                <a:lnTo>
                  <a:pt x="1140" y="2250"/>
                </a:lnTo>
                <a:lnTo>
                  <a:pt x="1140" y="2970"/>
                </a:lnTo>
                <a:lnTo>
                  <a:pt x="2175" y="2970"/>
                </a:lnTo>
                <a:lnTo>
                  <a:pt x="2310" y="2760"/>
                </a:lnTo>
                <a:lnTo>
                  <a:pt x="2460" y="2235"/>
                </a:lnTo>
                <a:lnTo>
                  <a:pt x="2040" y="1335"/>
                </a:lnTo>
                <a:lnTo>
                  <a:pt x="2340" y="1200"/>
                </a:lnTo>
                <a:lnTo>
                  <a:pt x="2175" y="1065"/>
                </a:lnTo>
                <a:lnTo>
                  <a:pt x="2595" y="495"/>
                </a:lnTo>
                <a:lnTo>
                  <a:pt x="2385" y="480"/>
                </a:lnTo>
                <a:lnTo>
                  <a:pt x="1950" y="0"/>
                </a:lnTo>
                <a:lnTo>
                  <a:pt x="1380" y="0"/>
                </a:lnTo>
                <a:lnTo>
                  <a:pt x="915" y="540"/>
                </a:lnTo>
                <a:lnTo>
                  <a:pt x="345" y="555"/>
                </a:lnTo>
                <a:lnTo>
                  <a:pt x="0" y="180"/>
                </a:lnTo>
                <a:close/>
              </a:path>
            </a:pathLst>
          </a:custGeom>
          <a:solidFill>
            <a:srgbClr val="4BACC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83</xdr:row>
      <xdr:rowOff>114300</xdr:rowOff>
    </xdr:from>
    <xdr:to>
      <xdr:col>1</xdr:col>
      <xdr:colOff>276225</xdr:colOff>
      <xdr:row>85</xdr:row>
      <xdr:rowOff>47625</xdr:rowOff>
    </xdr:to>
    <xdr:pic>
      <xdr:nvPicPr>
        <xdr:cNvPr id="13" name="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95250</xdr:rowOff>
    </xdr:from>
    <xdr:to>
      <xdr:col>5</xdr:col>
      <xdr:colOff>1504950</xdr:colOff>
      <xdr:row>0</xdr:row>
      <xdr:rowOff>523875</xdr:rowOff>
    </xdr:to>
    <xdr:grpSp>
      <xdr:nvGrpSpPr>
        <xdr:cNvPr id="1" name="Group 1"/>
        <xdr:cNvGrpSpPr>
          <a:grpSpLocks/>
        </xdr:cNvGrpSpPr>
      </xdr:nvGrpSpPr>
      <xdr:grpSpPr>
        <a:xfrm>
          <a:off x="6524625" y="95250"/>
          <a:ext cx="752475" cy="428625"/>
          <a:chOff x="1290" y="1710"/>
          <a:chExt cx="9180" cy="693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290" y="5405"/>
            <a:ext cx="4455" cy="3235"/>
          </a:xfrm>
          <a:custGeom>
            <a:pathLst>
              <a:path h="3210" w="4455">
                <a:moveTo>
                  <a:pt x="15" y="1170"/>
                </a:moveTo>
                <a:lnTo>
                  <a:pt x="0" y="3210"/>
                </a:lnTo>
                <a:lnTo>
                  <a:pt x="1785" y="3210"/>
                </a:lnTo>
                <a:lnTo>
                  <a:pt x="1770" y="3105"/>
                </a:lnTo>
                <a:lnTo>
                  <a:pt x="1215" y="3105"/>
                </a:lnTo>
                <a:lnTo>
                  <a:pt x="1215" y="2775"/>
                </a:lnTo>
                <a:lnTo>
                  <a:pt x="2025" y="2760"/>
                </a:lnTo>
                <a:lnTo>
                  <a:pt x="2265" y="3045"/>
                </a:lnTo>
                <a:lnTo>
                  <a:pt x="3615" y="3060"/>
                </a:lnTo>
                <a:lnTo>
                  <a:pt x="3840" y="2790"/>
                </a:lnTo>
                <a:lnTo>
                  <a:pt x="4005" y="2775"/>
                </a:lnTo>
                <a:lnTo>
                  <a:pt x="4005" y="2625"/>
                </a:lnTo>
                <a:lnTo>
                  <a:pt x="4140" y="2490"/>
                </a:lnTo>
                <a:lnTo>
                  <a:pt x="4140" y="2790"/>
                </a:lnTo>
                <a:lnTo>
                  <a:pt x="4275" y="2790"/>
                </a:lnTo>
                <a:lnTo>
                  <a:pt x="4290" y="2490"/>
                </a:lnTo>
                <a:lnTo>
                  <a:pt x="4440" y="2490"/>
                </a:lnTo>
                <a:lnTo>
                  <a:pt x="4260" y="2340"/>
                </a:lnTo>
                <a:lnTo>
                  <a:pt x="4455" y="2175"/>
                </a:lnTo>
                <a:lnTo>
                  <a:pt x="3855" y="1620"/>
                </a:lnTo>
                <a:lnTo>
                  <a:pt x="3300" y="1200"/>
                </a:lnTo>
                <a:lnTo>
                  <a:pt x="3120" y="390"/>
                </a:lnTo>
                <a:lnTo>
                  <a:pt x="3585" y="150"/>
                </a:lnTo>
                <a:lnTo>
                  <a:pt x="3045" y="0"/>
                </a:lnTo>
                <a:lnTo>
                  <a:pt x="1935" y="0"/>
                </a:lnTo>
                <a:lnTo>
                  <a:pt x="1950" y="1290"/>
                </a:lnTo>
                <a:lnTo>
                  <a:pt x="1470" y="1875"/>
                </a:lnTo>
                <a:lnTo>
                  <a:pt x="1320" y="1860"/>
                </a:lnTo>
                <a:lnTo>
                  <a:pt x="15" y="1170"/>
                </a:lnTo>
                <a:close/>
              </a:path>
            </a:pathLst>
          </a:custGeom>
          <a:solidFill>
            <a:srgbClr val="9BBB59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3046" y="3559"/>
            <a:ext cx="2295" cy="2003"/>
          </a:xfrm>
          <a:custGeom>
            <a:pathLst>
              <a:path h="2055" w="2205">
                <a:moveTo>
                  <a:pt x="840" y="0"/>
                </a:moveTo>
                <a:lnTo>
                  <a:pt x="15" y="870"/>
                </a:lnTo>
                <a:lnTo>
                  <a:pt x="0" y="1635"/>
                </a:lnTo>
                <a:lnTo>
                  <a:pt x="150" y="1755"/>
                </a:lnTo>
                <a:lnTo>
                  <a:pt x="120" y="1920"/>
                </a:lnTo>
                <a:lnTo>
                  <a:pt x="1185" y="1920"/>
                </a:lnTo>
                <a:lnTo>
                  <a:pt x="1755" y="2055"/>
                </a:lnTo>
                <a:lnTo>
                  <a:pt x="2205" y="1620"/>
                </a:lnTo>
                <a:lnTo>
                  <a:pt x="1905" y="1485"/>
                </a:lnTo>
                <a:lnTo>
                  <a:pt x="1605" y="1050"/>
                </a:lnTo>
                <a:lnTo>
                  <a:pt x="1155" y="885"/>
                </a:lnTo>
                <a:lnTo>
                  <a:pt x="1170" y="435"/>
                </a:lnTo>
                <a:lnTo>
                  <a:pt x="1005" y="15"/>
                </a:lnTo>
                <a:lnTo>
                  <a:pt x="840" y="0"/>
                </a:lnTo>
                <a:close/>
              </a:path>
            </a:pathLst>
          </a:custGeom>
          <a:solidFill>
            <a:srgbClr val="C0504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4409" y="5130"/>
            <a:ext cx="1336" cy="2805"/>
          </a:xfrm>
          <a:custGeom>
            <a:pathLst>
              <a:path h="2805" w="1335">
                <a:moveTo>
                  <a:pt x="900" y="0"/>
                </a:moveTo>
                <a:lnTo>
                  <a:pt x="435" y="435"/>
                </a:lnTo>
                <a:lnTo>
                  <a:pt x="0" y="690"/>
                </a:lnTo>
                <a:lnTo>
                  <a:pt x="180" y="1485"/>
                </a:lnTo>
                <a:lnTo>
                  <a:pt x="780" y="1920"/>
                </a:lnTo>
                <a:lnTo>
                  <a:pt x="1335" y="2460"/>
                </a:lnTo>
                <a:lnTo>
                  <a:pt x="1155" y="2610"/>
                </a:lnTo>
                <a:lnTo>
                  <a:pt x="1335" y="280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046" y="1710"/>
            <a:ext cx="3105" cy="3695"/>
          </a:xfrm>
          <a:custGeom>
            <a:pathLst>
              <a:path h="3720" w="3090">
                <a:moveTo>
                  <a:pt x="1020" y="1800"/>
                </a:moveTo>
                <a:lnTo>
                  <a:pt x="1410" y="1485"/>
                </a:lnTo>
                <a:lnTo>
                  <a:pt x="780" y="810"/>
                </a:lnTo>
                <a:lnTo>
                  <a:pt x="450" y="810"/>
                </a:lnTo>
                <a:lnTo>
                  <a:pt x="345" y="975"/>
                </a:lnTo>
                <a:lnTo>
                  <a:pt x="0" y="660"/>
                </a:lnTo>
                <a:lnTo>
                  <a:pt x="285" y="420"/>
                </a:lnTo>
                <a:lnTo>
                  <a:pt x="825" y="420"/>
                </a:lnTo>
                <a:lnTo>
                  <a:pt x="1050" y="195"/>
                </a:lnTo>
                <a:lnTo>
                  <a:pt x="945" y="60"/>
                </a:lnTo>
                <a:lnTo>
                  <a:pt x="1035" y="0"/>
                </a:lnTo>
                <a:lnTo>
                  <a:pt x="1185" y="90"/>
                </a:lnTo>
                <a:lnTo>
                  <a:pt x="1305" y="15"/>
                </a:lnTo>
                <a:lnTo>
                  <a:pt x="2310" y="0"/>
                </a:lnTo>
                <a:lnTo>
                  <a:pt x="2310" y="435"/>
                </a:lnTo>
                <a:lnTo>
                  <a:pt x="2640" y="780"/>
                </a:lnTo>
                <a:lnTo>
                  <a:pt x="2640" y="1215"/>
                </a:lnTo>
                <a:lnTo>
                  <a:pt x="2760" y="1365"/>
                </a:lnTo>
                <a:lnTo>
                  <a:pt x="2640" y="1380"/>
                </a:lnTo>
                <a:lnTo>
                  <a:pt x="2640" y="1665"/>
                </a:lnTo>
                <a:lnTo>
                  <a:pt x="2805" y="1545"/>
                </a:lnTo>
                <a:lnTo>
                  <a:pt x="2925" y="1650"/>
                </a:lnTo>
                <a:lnTo>
                  <a:pt x="2925" y="2400"/>
                </a:lnTo>
                <a:lnTo>
                  <a:pt x="3090" y="2850"/>
                </a:lnTo>
                <a:lnTo>
                  <a:pt x="2790" y="3135"/>
                </a:lnTo>
                <a:lnTo>
                  <a:pt x="2790" y="3720"/>
                </a:lnTo>
                <a:lnTo>
                  <a:pt x="2205" y="3420"/>
                </a:lnTo>
                <a:lnTo>
                  <a:pt x="1875" y="3270"/>
                </a:lnTo>
                <a:lnTo>
                  <a:pt x="1590" y="2835"/>
                </a:lnTo>
                <a:lnTo>
                  <a:pt x="1170" y="2670"/>
                </a:lnTo>
                <a:lnTo>
                  <a:pt x="1185" y="2205"/>
                </a:lnTo>
                <a:lnTo>
                  <a:pt x="1020" y="1800"/>
                </a:lnTo>
                <a:close/>
              </a:path>
            </a:pathLst>
          </a:custGeom>
          <a:solidFill>
            <a:srgbClr val="CCC0D9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395" y="5099"/>
            <a:ext cx="3241" cy="2003"/>
          </a:xfrm>
          <a:custGeom>
            <a:pathLst>
              <a:path h="1905" w="3210">
                <a:moveTo>
                  <a:pt x="900" y="0"/>
                </a:moveTo>
                <a:lnTo>
                  <a:pt x="1485" y="300"/>
                </a:lnTo>
                <a:lnTo>
                  <a:pt x="1635" y="435"/>
                </a:lnTo>
                <a:lnTo>
                  <a:pt x="1620" y="300"/>
                </a:lnTo>
                <a:lnTo>
                  <a:pt x="2055" y="300"/>
                </a:lnTo>
                <a:lnTo>
                  <a:pt x="2040" y="435"/>
                </a:lnTo>
                <a:lnTo>
                  <a:pt x="2475" y="435"/>
                </a:lnTo>
                <a:lnTo>
                  <a:pt x="2475" y="165"/>
                </a:lnTo>
                <a:lnTo>
                  <a:pt x="3210" y="180"/>
                </a:lnTo>
                <a:lnTo>
                  <a:pt x="3210" y="1155"/>
                </a:lnTo>
                <a:lnTo>
                  <a:pt x="3075" y="1155"/>
                </a:lnTo>
                <a:lnTo>
                  <a:pt x="3075" y="1335"/>
                </a:lnTo>
                <a:lnTo>
                  <a:pt x="3210" y="1320"/>
                </a:lnTo>
                <a:lnTo>
                  <a:pt x="2790" y="1785"/>
                </a:lnTo>
                <a:lnTo>
                  <a:pt x="2340" y="1785"/>
                </a:lnTo>
                <a:lnTo>
                  <a:pt x="2085" y="1635"/>
                </a:lnTo>
                <a:lnTo>
                  <a:pt x="1905" y="1620"/>
                </a:lnTo>
                <a:lnTo>
                  <a:pt x="1785" y="1455"/>
                </a:lnTo>
                <a:lnTo>
                  <a:pt x="1470" y="1590"/>
                </a:lnTo>
                <a:lnTo>
                  <a:pt x="1335" y="1170"/>
                </a:lnTo>
                <a:lnTo>
                  <a:pt x="900" y="1620"/>
                </a:lnTo>
                <a:lnTo>
                  <a:pt x="900" y="1710"/>
                </a:lnTo>
                <a:lnTo>
                  <a:pt x="735" y="1905"/>
                </a:lnTo>
                <a:lnTo>
                  <a:pt x="180" y="1485"/>
                </a:lnTo>
                <a:lnTo>
                  <a:pt x="0" y="705"/>
                </a:lnTo>
                <a:lnTo>
                  <a:pt x="450" y="435"/>
                </a:lnTo>
                <a:lnTo>
                  <a:pt x="900" y="0"/>
                </a:lnTo>
                <a:close/>
              </a:path>
            </a:pathLst>
          </a:custGeom>
          <a:solidFill>
            <a:srgbClr val="4F81B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5880" y="3096"/>
            <a:ext cx="946" cy="2464"/>
          </a:xfrm>
          <a:custGeom>
            <a:pathLst>
              <a:path h="2490" w="1020">
                <a:moveTo>
                  <a:pt x="165" y="150"/>
                </a:moveTo>
                <a:lnTo>
                  <a:pt x="165" y="1035"/>
                </a:lnTo>
                <a:lnTo>
                  <a:pt x="330" y="1485"/>
                </a:lnTo>
                <a:lnTo>
                  <a:pt x="0" y="1770"/>
                </a:lnTo>
                <a:lnTo>
                  <a:pt x="15" y="2355"/>
                </a:lnTo>
                <a:lnTo>
                  <a:pt x="165" y="2490"/>
                </a:lnTo>
                <a:lnTo>
                  <a:pt x="165" y="2355"/>
                </a:lnTo>
                <a:lnTo>
                  <a:pt x="585" y="2355"/>
                </a:lnTo>
                <a:lnTo>
                  <a:pt x="630" y="2490"/>
                </a:lnTo>
                <a:lnTo>
                  <a:pt x="1020" y="2490"/>
                </a:lnTo>
                <a:lnTo>
                  <a:pt x="1020" y="1485"/>
                </a:lnTo>
                <a:lnTo>
                  <a:pt x="885" y="1485"/>
                </a:lnTo>
                <a:lnTo>
                  <a:pt x="720" y="1170"/>
                </a:lnTo>
                <a:lnTo>
                  <a:pt x="885" y="1155"/>
                </a:lnTo>
                <a:lnTo>
                  <a:pt x="870" y="870"/>
                </a:lnTo>
                <a:lnTo>
                  <a:pt x="615" y="750"/>
                </a:lnTo>
                <a:lnTo>
                  <a:pt x="750" y="600"/>
                </a:lnTo>
                <a:lnTo>
                  <a:pt x="600" y="600"/>
                </a:lnTo>
                <a:lnTo>
                  <a:pt x="555" y="315"/>
                </a:lnTo>
                <a:lnTo>
                  <a:pt x="735" y="165"/>
                </a:lnTo>
                <a:lnTo>
                  <a:pt x="615" y="0"/>
                </a:lnTo>
                <a:lnTo>
                  <a:pt x="465" y="315"/>
                </a:lnTo>
                <a:lnTo>
                  <a:pt x="165" y="150"/>
                </a:lnTo>
                <a:close/>
              </a:path>
            </a:pathLst>
          </a:custGeom>
          <a:solidFill>
            <a:srgbClr val="DBEA1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6690" y="5251"/>
            <a:ext cx="2970" cy="3080"/>
          </a:xfrm>
          <a:custGeom>
            <a:pathLst>
              <a:path h="3075" w="2970">
                <a:moveTo>
                  <a:pt x="885" y="0"/>
                </a:moveTo>
                <a:lnTo>
                  <a:pt x="1485" y="0"/>
                </a:lnTo>
                <a:lnTo>
                  <a:pt x="1485" y="570"/>
                </a:lnTo>
                <a:lnTo>
                  <a:pt x="1650" y="570"/>
                </a:lnTo>
                <a:lnTo>
                  <a:pt x="1650" y="750"/>
                </a:lnTo>
                <a:lnTo>
                  <a:pt x="2355" y="150"/>
                </a:lnTo>
                <a:lnTo>
                  <a:pt x="2625" y="0"/>
                </a:lnTo>
                <a:lnTo>
                  <a:pt x="2820" y="150"/>
                </a:lnTo>
                <a:lnTo>
                  <a:pt x="2970" y="600"/>
                </a:lnTo>
                <a:lnTo>
                  <a:pt x="2700" y="600"/>
                </a:lnTo>
                <a:lnTo>
                  <a:pt x="2715" y="2655"/>
                </a:lnTo>
                <a:lnTo>
                  <a:pt x="2355" y="2655"/>
                </a:lnTo>
                <a:lnTo>
                  <a:pt x="2310" y="2580"/>
                </a:lnTo>
                <a:lnTo>
                  <a:pt x="1590" y="2565"/>
                </a:lnTo>
                <a:lnTo>
                  <a:pt x="1545" y="2655"/>
                </a:lnTo>
                <a:lnTo>
                  <a:pt x="1035" y="2655"/>
                </a:lnTo>
                <a:lnTo>
                  <a:pt x="1050" y="3075"/>
                </a:lnTo>
                <a:lnTo>
                  <a:pt x="570" y="3075"/>
                </a:lnTo>
                <a:lnTo>
                  <a:pt x="585" y="2925"/>
                </a:lnTo>
                <a:lnTo>
                  <a:pt x="885" y="2925"/>
                </a:lnTo>
                <a:lnTo>
                  <a:pt x="810" y="2865"/>
                </a:lnTo>
                <a:lnTo>
                  <a:pt x="810" y="2775"/>
                </a:lnTo>
                <a:lnTo>
                  <a:pt x="885" y="2655"/>
                </a:lnTo>
                <a:lnTo>
                  <a:pt x="690" y="2730"/>
                </a:lnTo>
                <a:lnTo>
                  <a:pt x="540" y="2655"/>
                </a:lnTo>
                <a:lnTo>
                  <a:pt x="510" y="2850"/>
                </a:lnTo>
                <a:lnTo>
                  <a:pt x="450" y="2490"/>
                </a:lnTo>
                <a:lnTo>
                  <a:pt x="300" y="2490"/>
                </a:lnTo>
                <a:lnTo>
                  <a:pt x="315" y="1755"/>
                </a:lnTo>
                <a:lnTo>
                  <a:pt x="0" y="1755"/>
                </a:lnTo>
                <a:lnTo>
                  <a:pt x="15" y="1620"/>
                </a:lnTo>
                <a:lnTo>
                  <a:pt x="480" y="1620"/>
                </a:lnTo>
                <a:lnTo>
                  <a:pt x="885" y="1200"/>
                </a:lnTo>
                <a:lnTo>
                  <a:pt x="735" y="1170"/>
                </a:lnTo>
                <a:lnTo>
                  <a:pt x="735" y="1020"/>
                </a:lnTo>
                <a:lnTo>
                  <a:pt x="885" y="1020"/>
                </a:lnTo>
                <a:lnTo>
                  <a:pt x="885" y="0"/>
                </a:lnTo>
                <a:close/>
              </a:path>
            </a:pathLst>
          </a:custGeom>
          <a:solidFill>
            <a:srgbClr val="76923C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070" y="6331"/>
            <a:ext cx="2160" cy="2309"/>
          </a:xfrm>
          <a:custGeom>
            <a:pathLst>
              <a:path h="2340" w="2070">
                <a:moveTo>
                  <a:pt x="615" y="0"/>
                </a:moveTo>
                <a:lnTo>
                  <a:pt x="180" y="450"/>
                </a:lnTo>
                <a:lnTo>
                  <a:pt x="180" y="555"/>
                </a:lnTo>
                <a:lnTo>
                  <a:pt x="0" y="735"/>
                </a:lnTo>
                <a:lnTo>
                  <a:pt x="615" y="1275"/>
                </a:lnTo>
                <a:lnTo>
                  <a:pt x="420" y="1425"/>
                </a:lnTo>
                <a:lnTo>
                  <a:pt x="615" y="1635"/>
                </a:lnTo>
                <a:lnTo>
                  <a:pt x="870" y="1635"/>
                </a:lnTo>
                <a:lnTo>
                  <a:pt x="810" y="1710"/>
                </a:lnTo>
                <a:lnTo>
                  <a:pt x="735" y="1815"/>
                </a:lnTo>
                <a:lnTo>
                  <a:pt x="825" y="1815"/>
                </a:lnTo>
                <a:lnTo>
                  <a:pt x="1065" y="1635"/>
                </a:lnTo>
                <a:lnTo>
                  <a:pt x="1305" y="1635"/>
                </a:lnTo>
                <a:lnTo>
                  <a:pt x="825" y="2145"/>
                </a:lnTo>
                <a:lnTo>
                  <a:pt x="180" y="2130"/>
                </a:lnTo>
                <a:lnTo>
                  <a:pt x="15" y="2340"/>
                </a:lnTo>
                <a:lnTo>
                  <a:pt x="180" y="2340"/>
                </a:lnTo>
                <a:lnTo>
                  <a:pt x="285" y="2265"/>
                </a:lnTo>
                <a:lnTo>
                  <a:pt x="945" y="2265"/>
                </a:lnTo>
                <a:lnTo>
                  <a:pt x="1065" y="2175"/>
                </a:lnTo>
                <a:lnTo>
                  <a:pt x="1185" y="2190"/>
                </a:lnTo>
                <a:lnTo>
                  <a:pt x="1320" y="2055"/>
                </a:lnTo>
                <a:lnTo>
                  <a:pt x="1485" y="2055"/>
                </a:lnTo>
                <a:lnTo>
                  <a:pt x="1425" y="1935"/>
                </a:lnTo>
                <a:lnTo>
                  <a:pt x="1605" y="1845"/>
                </a:lnTo>
                <a:lnTo>
                  <a:pt x="1755" y="1860"/>
                </a:lnTo>
                <a:lnTo>
                  <a:pt x="1905" y="1635"/>
                </a:lnTo>
                <a:lnTo>
                  <a:pt x="2070" y="1635"/>
                </a:lnTo>
                <a:lnTo>
                  <a:pt x="2040" y="1470"/>
                </a:lnTo>
                <a:lnTo>
                  <a:pt x="1905" y="1470"/>
                </a:lnTo>
                <a:lnTo>
                  <a:pt x="1905" y="735"/>
                </a:lnTo>
                <a:lnTo>
                  <a:pt x="1605" y="735"/>
                </a:lnTo>
                <a:lnTo>
                  <a:pt x="1605" y="615"/>
                </a:lnTo>
                <a:lnTo>
                  <a:pt x="1350" y="465"/>
                </a:lnTo>
                <a:lnTo>
                  <a:pt x="1170" y="465"/>
                </a:lnTo>
                <a:lnTo>
                  <a:pt x="1065" y="300"/>
                </a:lnTo>
                <a:lnTo>
                  <a:pt x="735" y="435"/>
                </a:lnTo>
                <a:lnTo>
                  <a:pt x="615" y="0"/>
                </a:lnTo>
                <a:close/>
              </a:path>
            </a:pathLst>
          </a:custGeom>
          <a:solidFill>
            <a:srgbClr val="F7964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7904" y="3404"/>
            <a:ext cx="2566" cy="2618"/>
          </a:xfrm>
          <a:custGeom>
            <a:pathLst>
              <a:path h="2640" w="2550">
                <a:moveTo>
                  <a:pt x="2535" y="0"/>
                </a:moveTo>
                <a:lnTo>
                  <a:pt x="915" y="1140"/>
                </a:lnTo>
                <a:lnTo>
                  <a:pt x="915" y="1470"/>
                </a:lnTo>
                <a:lnTo>
                  <a:pt x="600" y="1020"/>
                </a:lnTo>
                <a:lnTo>
                  <a:pt x="465" y="1350"/>
                </a:lnTo>
                <a:lnTo>
                  <a:pt x="300" y="1170"/>
                </a:lnTo>
                <a:lnTo>
                  <a:pt x="135" y="1710"/>
                </a:lnTo>
                <a:lnTo>
                  <a:pt x="0" y="1905"/>
                </a:lnTo>
                <a:lnTo>
                  <a:pt x="285" y="1905"/>
                </a:lnTo>
                <a:lnTo>
                  <a:pt x="300" y="2460"/>
                </a:lnTo>
                <a:lnTo>
                  <a:pt x="465" y="2460"/>
                </a:lnTo>
                <a:lnTo>
                  <a:pt x="450" y="2640"/>
                </a:lnTo>
                <a:lnTo>
                  <a:pt x="1140" y="2055"/>
                </a:lnTo>
                <a:lnTo>
                  <a:pt x="1440" y="1905"/>
                </a:lnTo>
                <a:lnTo>
                  <a:pt x="1635" y="2055"/>
                </a:lnTo>
                <a:lnTo>
                  <a:pt x="1785" y="2490"/>
                </a:lnTo>
                <a:lnTo>
                  <a:pt x="1875" y="2475"/>
                </a:lnTo>
                <a:lnTo>
                  <a:pt x="1935" y="1830"/>
                </a:lnTo>
                <a:lnTo>
                  <a:pt x="2535" y="1170"/>
                </a:lnTo>
                <a:lnTo>
                  <a:pt x="2550" y="615"/>
                </a:lnTo>
                <a:lnTo>
                  <a:pt x="2445" y="300"/>
                </a:lnTo>
                <a:lnTo>
                  <a:pt x="2535" y="0"/>
                </a:lnTo>
                <a:close/>
              </a:path>
            </a:pathLst>
          </a:custGeom>
          <a:solidFill>
            <a:srgbClr val="C0504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7771" y="2633"/>
            <a:ext cx="2699" cy="2155"/>
          </a:xfrm>
          <a:custGeom>
            <a:pathLst>
              <a:path h="2250" w="2685">
                <a:moveTo>
                  <a:pt x="840" y="210"/>
                </a:moveTo>
                <a:lnTo>
                  <a:pt x="840" y="495"/>
                </a:lnTo>
                <a:lnTo>
                  <a:pt x="960" y="495"/>
                </a:lnTo>
                <a:lnTo>
                  <a:pt x="1260" y="135"/>
                </a:lnTo>
                <a:lnTo>
                  <a:pt x="2010" y="135"/>
                </a:lnTo>
                <a:lnTo>
                  <a:pt x="2130" y="210"/>
                </a:lnTo>
                <a:lnTo>
                  <a:pt x="2325" y="0"/>
                </a:lnTo>
                <a:lnTo>
                  <a:pt x="2685" y="405"/>
                </a:lnTo>
                <a:lnTo>
                  <a:pt x="2685" y="795"/>
                </a:lnTo>
                <a:lnTo>
                  <a:pt x="1050" y="1920"/>
                </a:lnTo>
                <a:lnTo>
                  <a:pt x="1050" y="2250"/>
                </a:lnTo>
                <a:lnTo>
                  <a:pt x="735" y="1800"/>
                </a:lnTo>
                <a:lnTo>
                  <a:pt x="585" y="2115"/>
                </a:lnTo>
                <a:lnTo>
                  <a:pt x="435" y="1920"/>
                </a:lnTo>
                <a:lnTo>
                  <a:pt x="0" y="1095"/>
                </a:lnTo>
                <a:lnTo>
                  <a:pt x="315" y="930"/>
                </a:lnTo>
                <a:lnTo>
                  <a:pt x="135" y="795"/>
                </a:lnTo>
                <a:lnTo>
                  <a:pt x="570" y="240"/>
                </a:lnTo>
                <a:lnTo>
                  <a:pt x="840" y="210"/>
                </a:lnTo>
                <a:close/>
              </a:path>
            </a:pathLst>
          </a:custGeom>
          <a:solidFill>
            <a:srgbClr val="F7964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745" y="2327"/>
            <a:ext cx="2566" cy="2926"/>
          </a:xfrm>
          <a:custGeom>
            <a:pathLst>
              <a:path h="2970" w="2595">
                <a:moveTo>
                  <a:pt x="0" y="180"/>
                </a:moveTo>
                <a:lnTo>
                  <a:pt x="0" y="615"/>
                </a:lnTo>
                <a:lnTo>
                  <a:pt x="120" y="765"/>
                </a:lnTo>
                <a:lnTo>
                  <a:pt x="0" y="765"/>
                </a:lnTo>
                <a:lnTo>
                  <a:pt x="0" y="1065"/>
                </a:lnTo>
                <a:lnTo>
                  <a:pt x="120" y="960"/>
                </a:lnTo>
                <a:lnTo>
                  <a:pt x="285" y="1065"/>
                </a:lnTo>
                <a:lnTo>
                  <a:pt x="285" y="945"/>
                </a:lnTo>
                <a:lnTo>
                  <a:pt x="585" y="1065"/>
                </a:lnTo>
                <a:lnTo>
                  <a:pt x="735" y="765"/>
                </a:lnTo>
                <a:lnTo>
                  <a:pt x="840" y="945"/>
                </a:lnTo>
                <a:lnTo>
                  <a:pt x="675" y="1065"/>
                </a:lnTo>
                <a:lnTo>
                  <a:pt x="720" y="1365"/>
                </a:lnTo>
                <a:lnTo>
                  <a:pt x="855" y="1365"/>
                </a:lnTo>
                <a:lnTo>
                  <a:pt x="735" y="1485"/>
                </a:lnTo>
                <a:lnTo>
                  <a:pt x="990" y="1650"/>
                </a:lnTo>
                <a:lnTo>
                  <a:pt x="990" y="1890"/>
                </a:lnTo>
                <a:lnTo>
                  <a:pt x="840" y="1890"/>
                </a:lnTo>
                <a:lnTo>
                  <a:pt x="990" y="2250"/>
                </a:lnTo>
                <a:lnTo>
                  <a:pt x="1140" y="2250"/>
                </a:lnTo>
                <a:lnTo>
                  <a:pt x="1140" y="2970"/>
                </a:lnTo>
                <a:lnTo>
                  <a:pt x="2175" y="2970"/>
                </a:lnTo>
                <a:lnTo>
                  <a:pt x="2310" y="2760"/>
                </a:lnTo>
                <a:lnTo>
                  <a:pt x="2460" y="2235"/>
                </a:lnTo>
                <a:lnTo>
                  <a:pt x="2040" y="1335"/>
                </a:lnTo>
                <a:lnTo>
                  <a:pt x="2340" y="1200"/>
                </a:lnTo>
                <a:lnTo>
                  <a:pt x="2175" y="1065"/>
                </a:lnTo>
                <a:lnTo>
                  <a:pt x="2595" y="495"/>
                </a:lnTo>
                <a:lnTo>
                  <a:pt x="2385" y="480"/>
                </a:lnTo>
                <a:lnTo>
                  <a:pt x="1950" y="0"/>
                </a:lnTo>
                <a:lnTo>
                  <a:pt x="1380" y="0"/>
                </a:lnTo>
                <a:lnTo>
                  <a:pt x="915" y="540"/>
                </a:lnTo>
                <a:lnTo>
                  <a:pt x="345" y="555"/>
                </a:lnTo>
                <a:lnTo>
                  <a:pt x="0" y="180"/>
                </a:lnTo>
                <a:close/>
              </a:path>
            </a:pathLst>
          </a:custGeom>
          <a:solidFill>
            <a:srgbClr val="4BACC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80</xdr:row>
      <xdr:rowOff>114300</xdr:rowOff>
    </xdr:from>
    <xdr:to>
      <xdr:col>1</xdr:col>
      <xdr:colOff>276225</xdr:colOff>
      <xdr:row>82</xdr:row>
      <xdr:rowOff>47625</xdr:rowOff>
    </xdr:to>
    <xdr:pic>
      <xdr:nvPicPr>
        <xdr:cNvPr id="13" name="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541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114300</xdr:rowOff>
    </xdr:from>
    <xdr:to>
      <xdr:col>1</xdr:col>
      <xdr:colOff>276225</xdr:colOff>
      <xdr:row>82</xdr:row>
      <xdr:rowOff>47625</xdr:rowOff>
    </xdr:to>
    <xdr:pic>
      <xdr:nvPicPr>
        <xdr:cNvPr id="1" name="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5410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0</xdr:row>
      <xdr:rowOff>95250</xdr:rowOff>
    </xdr:from>
    <xdr:to>
      <xdr:col>5</xdr:col>
      <xdr:colOff>1514475</xdr:colOff>
      <xdr:row>0</xdr:row>
      <xdr:rowOff>523875</xdr:rowOff>
    </xdr:to>
    <xdr:grpSp>
      <xdr:nvGrpSpPr>
        <xdr:cNvPr id="2" name="Group 1"/>
        <xdr:cNvGrpSpPr>
          <a:grpSpLocks/>
        </xdr:cNvGrpSpPr>
      </xdr:nvGrpSpPr>
      <xdr:grpSpPr>
        <a:xfrm>
          <a:off x="6505575" y="95250"/>
          <a:ext cx="752475" cy="428625"/>
          <a:chOff x="1290" y="1710"/>
          <a:chExt cx="9180" cy="6930"/>
        </a:xfrm>
        <a:solidFill>
          <a:srgbClr val="FFFFFF"/>
        </a:solidFill>
      </xdr:grpSpPr>
      <xdr:sp>
        <xdr:nvSpPr>
          <xdr:cNvPr id="3" name="Freeform 2"/>
          <xdr:cNvSpPr>
            <a:spLocks/>
          </xdr:cNvSpPr>
        </xdr:nvSpPr>
        <xdr:spPr>
          <a:xfrm>
            <a:off x="1290" y="5405"/>
            <a:ext cx="4455" cy="3235"/>
          </a:xfrm>
          <a:custGeom>
            <a:pathLst>
              <a:path h="3210" w="4455">
                <a:moveTo>
                  <a:pt x="15" y="1170"/>
                </a:moveTo>
                <a:lnTo>
                  <a:pt x="0" y="3210"/>
                </a:lnTo>
                <a:lnTo>
                  <a:pt x="1785" y="3210"/>
                </a:lnTo>
                <a:lnTo>
                  <a:pt x="1770" y="3105"/>
                </a:lnTo>
                <a:lnTo>
                  <a:pt x="1215" y="3105"/>
                </a:lnTo>
                <a:lnTo>
                  <a:pt x="1215" y="2775"/>
                </a:lnTo>
                <a:lnTo>
                  <a:pt x="2025" y="2760"/>
                </a:lnTo>
                <a:lnTo>
                  <a:pt x="2265" y="3045"/>
                </a:lnTo>
                <a:lnTo>
                  <a:pt x="3615" y="3060"/>
                </a:lnTo>
                <a:lnTo>
                  <a:pt x="3840" y="2790"/>
                </a:lnTo>
                <a:lnTo>
                  <a:pt x="4005" y="2775"/>
                </a:lnTo>
                <a:lnTo>
                  <a:pt x="4005" y="2625"/>
                </a:lnTo>
                <a:lnTo>
                  <a:pt x="4140" y="2490"/>
                </a:lnTo>
                <a:lnTo>
                  <a:pt x="4140" y="2790"/>
                </a:lnTo>
                <a:lnTo>
                  <a:pt x="4275" y="2790"/>
                </a:lnTo>
                <a:lnTo>
                  <a:pt x="4290" y="2490"/>
                </a:lnTo>
                <a:lnTo>
                  <a:pt x="4440" y="2490"/>
                </a:lnTo>
                <a:lnTo>
                  <a:pt x="4260" y="2340"/>
                </a:lnTo>
                <a:lnTo>
                  <a:pt x="4455" y="2175"/>
                </a:lnTo>
                <a:lnTo>
                  <a:pt x="3855" y="1620"/>
                </a:lnTo>
                <a:lnTo>
                  <a:pt x="3300" y="1200"/>
                </a:lnTo>
                <a:lnTo>
                  <a:pt x="3120" y="390"/>
                </a:lnTo>
                <a:lnTo>
                  <a:pt x="3585" y="150"/>
                </a:lnTo>
                <a:lnTo>
                  <a:pt x="3045" y="0"/>
                </a:lnTo>
                <a:lnTo>
                  <a:pt x="1935" y="0"/>
                </a:lnTo>
                <a:lnTo>
                  <a:pt x="1950" y="1290"/>
                </a:lnTo>
                <a:lnTo>
                  <a:pt x="1470" y="1875"/>
                </a:lnTo>
                <a:lnTo>
                  <a:pt x="1320" y="1860"/>
                </a:lnTo>
                <a:lnTo>
                  <a:pt x="15" y="1170"/>
                </a:lnTo>
                <a:close/>
              </a:path>
            </a:pathLst>
          </a:custGeom>
          <a:solidFill>
            <a:srgbClr val="9BBB59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3"/>
          <xdr:cNvSpPr>
            <a:spLocks/>
          </xdr:cNvSpPr>
        </xdr:nvSpPr>
        <xdr:spPr>
          <a:xfrm>
            <a:off x="3046" y="3559"/>
            <a:ext cx="2295" cy="2003"/>
          </a:xfrm>
          <a:custGeom>
            <a:pathLst>
              <a:path h="2055" w="2205">
                <a:moveTo>
                  <a:pt x="840" y="0"/>
                </a:moveTo>
                <a:lnTo>
                  <a:pt x="15" y="870"/>
                </a:lnTo>
                <a:lnTo>
                  <a:pt x="0" y="1635"/>
                </a:lnTo>
                <a:lnTo>
                  <a:pt x="150" y="1755"/>
                </a:lnTo>
                <a:lnTo>
                  <a:pt x="120" y="1920"/>
                </a:lnTo>
                <a:lnTo>
                  <a:pt x="1185" y="1920"/>
                </a:lnTo>
                <a:lnTo>
                  <a:pt x="1755" y="2055"/>
                </a:lnTo>
                <a:lnTo>
                  <a:pt x="2205" y="1620"/>
                </a:lnTo>
                <a:lnTo>
                  <a:pt x="1905" y="1485"/>
                </a:lnTo>
                <a:lnTo>
                  <a:pt x="1605" y="1050"/>
                </a:lnTo>
                <a:lnTo>
                  <a:pt x="1155" y="885"/>
                </a:lnTo>
                <a:lnTo>
                  <a:pt x="1170" y="435"/>
                </a:lnTo>
                <a:lnTo>
                  <a:pt x="1005" y="15"/>
                </a:lnTo>
                <a:lnTo>
                  <a:pt x="840" y="0"/>
                </a:lnTo>
                <a:close/>
              </a:path>
            </a:pathLst>
          </a:custGeom>
          <a:solidFill>
            <a:srgbClr val="C0504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"/>
          <xdr:cNvSpPr>
            <a:spLocks/>
          </xdr:cNvSpPr>
        </xdr:nvSpPr>
        <xdr:spPr>
          <a:xfrm>
            <a:off x="4409" y="5130"/>
            <a:ext cx="1336" cy="2805"/>
          </a:xfrm>
          <a:custGeom>
            <a:pathLst>
              <a:path h="2805" w="1335">
                <a:moveTo>
                  <a:pt x="900" y="0"/>
                </a:moveTo>
                <a:lnTo>
                  <a:pt x="435" y="435"/>
                </a:lnTo>
                <a:lnTo>
                  <a:pt x="0" y="690"/>
                </a:lnTo>
                <a:lnTo>
                  <a:pt x="180" y="1485"/>
                </a:lnTo>
                <a:lnTo>
                  <a:pt x="780" y="1920"/>
                </a:lnTo>
                <a:lnTo>
                  <a:pt x="1335" y="2460"/>
                </a:lnTo>
                <a:lnTo>
                  <a:pt x="1155" y="2610"/>
                </a:lnTo>
                <a:lnTo>
                  <a:pt x="1335" y="280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5"/>
          <xdr:cNvSpPr>
            <a:spLocks/>
          </xdr:cNvSpPr>
        </xdr:nvSpPr>
        <xdr:spPr>
          <a:xfrm>
            <a:off x="3046" y="1710"/>
            <a:ext cx="3105" cy="3695"/>
          </a:xfrm>
          <a:custGeom>
            <a:pathLst>
              <a:path h="3720" w="3090">
                <a:moveTo>
                  <a:pt x="1020" y="1800"/>
                </a:moveTo>
                <a:lnTo>
                  <a:pt x="1410" y="1485"/>
                </a:lnTo>
                <a:lnTo>
                  <a:pt x="780" y="810"/>
                </a:lnTo>
                <a:lnTo>
                  <a:pt x="450" y="810"/>
                </a:lnTo>
                <a:lnTo>
                  <a:pt x="345" y="975"/>
                </a:lnTo>
                <a:lnTo>
                  <a:pt x="0" y="660"/>
                </a:lnTo>
                <a:lnTo>
                  <a:pt x="285" y="420"/>
                </a:lnTo>
                <a:lnTo>
                  <a:pt x="825" y="420"/>
                </a:lnTo>
                <a:lnTo>
                  <a:pt x="1050" y="195"/>
                </a:lnTo>
                <a:lnTo>
                  <a:pt x="945" y="60"/>
                </a:lnTo>
                <a:lnTo>
                  <a:pt x="1035" y="0"/>
                </a:lnTo>
                <a:lnTo>
                  <a:pt x="1185" y="90"/>
                </a:lnTo>
                <a:lnTo>
                  <a:pt x="1305" y="15"/>
                </a:lnTo>
                <a:lnTo>
                  <a:pt x="2310" y="0"/>
                </a:lnTo>
                <a:lnTo>
                  <a:pt x="2310" y="435"/>
                </a:lnTo>
                <a:lnTo>
                  <a:pt x="2640" y="780"/>
                </a:lnTo>
                <a:lnTo>
                  <a:pt x="2640" y="1215"/>
                </a:lnTo>
                <a:lnTo>
                  <a:pt x="2760" y="1365"/>
                </a:lnTo>
                <a:lnTo>
                  <a:pt x="2640" y="1380"/>
                </a:lnTo>
                <a:lnTo>
                  <a:pt x="2640" y="1665"/>
                </a:lnTo>
                <a:lnTo>
                  <a:pt x="2805" y="1545"/>
                </a:lnTo>
                <a:lnTo>
                  <a:pt x="2925" y="1650"/>
                </a:lnTo>
                <a:lnTo>
                  <a:pt x="2925" y="2400"/>
                </a:lnTo>
                <a:lnTo>
                  <a:pt x="3090" y="2850"/>
                </a:lnTo>
                <a:lnTo>
                  <a:pt x="2790" y="3135"/>
                </a:lnTo>
                <a:lnTo>
                  <a:pt x="2790" y="3720"/>
                </a:lnTo>
                <a:lnTo>
                  <a:pt x="2205" y="3420"/>
                </a:lnTo>
                <a:lnTo>
                  <a:pt x="1875" y="3270"/>
                </a:lnTo>
                <a:lnTo>
                  <a:pt x="1590" y="2835"/>
                </a:lnTo>
                <a:lnTo>
                  <a:pt x="1170" y="2670"/>
                </a:lnTo>
                <a:lnTo>
                  <a:pt x="1185" y="2205"/>
                </a:lnTo>
                <a:lnTo>
                  <a:pt x="1020" y="1800"/>
                </a:lnTo>
                <a:close/>
              </a:path>
            </a:pathLst>
          </a:custGeom>
          <a:solidFill>
            <a:srgbClr val="CCC0D9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"/>
          <xdr:cNvSpPr>
            <a:spLocks/>
          </xdr:cNvSpPr>
        </xdr:nvSpPr>
        <xdr:spPr>
          <a:xfrm>
            <a:off x="4395" y="5099"/>
            <a:ext cx="3241" cy="2003"/>
          </a:xfrm>
          <a:custGeom>
            <a:pathLst>
              <a:path h="1905" w="3210">
                <a:moveTo>
                  <a:pt x="900" y="0"/>
                </a:moveTo>
                <a:lnTo>
                  <a:pt x="1485" y="300"/>
                </a:lnTo>
                <a:lnTo>
                  <a:pt x="1635" y="435"/>
                </a:lnTo>
                <a:lnTo>
                  <a:pt x="1620" y="300"/>
                </a:lnTo>
                <a:lnTo>
                  <a:pt x="2055" y="300"/>
                </a:lnTo>
                <a:lnTo>
                  <a:pt x="2040" y="435"/>
                </a:lnTo>
                <a:lnTo>
                  <a:pt x="2475" y="435"/>
                </a:lnTo>
                <a:lnTo>
                  <a:pt x="2475" y="165"/>
                </a:lnTo>
                <a:lnTo>
                  <a:pt x="3210" y="180"/>
                </a:lnTo>
                <a:lnTo>
                  <a:pt x="3210" y="1155"/>
                </a:lnTo>
                <a:lnTo>
                  <a:pt x="3075" y="1155"/>
                </a:lnTo>
                <a:lnTo>
                  <a:pt x="3075" y="1335"/>
                </a:lnTo>
                <a:lnTo>
                  <a:pt x="3210" y="1320"/>
                </a:lnTo>
                <a:lnTo>
                  <a:pt x="2790" y="1785"/>
                </a:lnTo>
                <a:lnTo>
                  <a:pt x="2340" y="1785"/>
                </a:lnTo>
                <a:lnTo>
                  <a:pt x="2085" y="1635"/>
                </a:lnTo>
                <a:lnTo>
                  <a:pt x="1905" y="1620"/>
                </a:lnTo>
                <a:lnTo>
                  <a:pt x="1785" y="1455"/>
                </a:lnTo>
                <a:lnTo>
                  <a:pt x="1470" y="1590"/>
                </a:lnTo>
                <a:lnTo>
                  <a:pt x="1335" y="1170"/>
                </a:lnTo>
                <a:lnTo>
                  <a:pt x="900" y="1620"/>
                </a:lnTo>
                <a:lnTo>
                  <a:pt x="900" y="1710"/>
                </a:lnTo>
                <a:lnTo>
                  <a:pt x="735" y="1905"/>
                </a:lnTo>
                <a:lnTo>
                  <a:pt x="180" y="1485"/>
                </a:lnTo>
                <a:lnTo>
                  <a:pt x="0" y="705"/>
                </a:lnTo>
                <a:lnTo>
                  <a:pt x="450" y="435"/>
                </a:lnTo>
                <a:lnTo>
                  <a:pt x="900" y="0"/>
                </a:lnTo>
                <a:close/>
              </a:path>
            </a:pathLst>
          </a:custGeom>
          <a:solidFill>
            <a:srgbClr val="4F81B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7"/>
          <xdr:cNvSpPr>
            <a:spLocks/>
          </xdr:cNvSpPr>
        </xdr:nvSpPr>
        <xdr:spPr>
          <a:xfrm>
            <a:off x="5880" y="3096"/>
            <a:ext cx="946" cy="2464"/>
          </a:xfrm>
          <a:custGeom>
            <a:pathLst>
              <a:path h="2490" w="1020">
                <a:moveTo>
                  <a:pt x="165" y="150"/>
                </a:moveTo>
                <a:lnTo>
                  <a:pt x="165" y="1035"/>
                </a:lnTo>
                <a:lnTo>
                  <a:pt x="330" y="1485"/>
                </a:lnTo>
                <a:lnTo>
                  <a:pt x="0" y="1770"/>
                </a:lnTo>
                <a:lnTo>
                  <a:pt x="15" y="2355"/>
                </a:lnTo>
                <a:lnTo>
                  <a:pt x="165" y="2490"/>
                </a:lnTo>
                <a:lnTo>
                  <a:pt x="165" y="2355"/>
                </a:lnTo>
                <a:lnTo>
                  <a:pt x="585" y="2355"/>
                </a:lnTo>
                <a:lnTo>
                  <a:pt x="630" y="2490"/>
                </a:lnTo>
                <a:lnTo>
                  <a:pt x="1020" y="2490"/>
                </a:lnTo>
                <a:lnTo>
                  <a:pt x="1020" y="1485"/>
                </a:lnTo>
                <a:lnTo>
                  <a:pt x="885" y="1485"/>
                </a:lnTo>
                <a:lnTo>
                  <a:pt x="720" y="1170"/>
                </a:lnTo>
                <a:lnTo>
                  <a:pt x="885" y="1155"/>
                </a:lnTo>
                <a:lnTo>
                  <a:pt x="870" y="870"/>
                </a:lnTo>
                <a:lnTo>
                  <a:pt x="615" y="750"/>
                </a:lnTo>
                <a:lnTo>
                  <a:pt x="750" y="600"/>
                </a:lnTo>
                <a:lnTo>
                  <a:pt x="600" y="600"/>
                </a:lnTo>
                <a:lnTo>
                  <a:pt x="555" y="315"/>
                </a:lnTo>
                <a:lnTo>
                  <a:pt x="735" y="165"/>
                </a:lnTo>
                <a:lnTo>
                  <a:pt x="615" y="0"/>
                </a:lnTo>
                <a:lnTo>
                  <a:pt x="465" y="315"/>
                </a:lnTo>
                <a:lnTo>
                  <a:pt x="165" y="150"/>
                </a:lnTo>
                <a:close/>
              </a:path>
            </a:pathLst>
          </a:custGeom>
          <a:solidFill>
            <a:srgbClr val="DBEA1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8"/>
          <xdr:cNvSpPr>
            <a:spLocks/>
          </xdr:cNvSpPr>
        </xdr:nvSpPr>
        <xdr:spPr>
          <a:xfrm>
            <a:off x="6690" y="5251"/>
            <a:ext cx="2970" cy="3080"/>
          </a:xfrm>
          <a:custGeom>
            <a:pathLst>
              <a:path h="3075" w="2970">
                <a:moveTo>
                  <a:pt x="885" y="0"/>
                </a:moveTo>
                <a:lnTo>
                  <a:pt x="1485" y="0"/>
                </a:lnTo>
                <a:lnTo>
                  <a:pt x="1485" y="570"/>
                </a:lnTo>
                <a:lnTo>
                  <a:pt x="1650" y="570"/>
                </a:lnTo>
                <a:lnTo>
                  <a:pt x="1650" y="750"/>
                </a:lnTo>
                <a:lnTo>
                  <a:pt x="2355" y="150"/>
                </a:lnTo>
                <a:lnTo>
                  <a:pt x="2625" y="0"/>
                </a:lnTo>
                <a:lnTo>
                  <a:pt x="2820" y="150"/>
                </a:lnTo>
                <a:lnTo>
                  <a:pt x="2970" y="600"/>
                </a:lnTo>
                <a:lnTo>
                  <a:pt x="2700" y="600"/>
                </a:lnTo>
                <a:lnTo>
                  <a:pt x="2715" y="2655"/>
                </a:lnTo>
                <a:lnTo>
                  <a:pt x="2355" y="2655"/>
                </a:lnTo>
                <a:lnTo>
                  <a:pt x="2310" y="2580"/>
                </a:lnTo>
                <a:lnTo>
                  <a:pt x="1590" y="2565"/>
                </a:lnTo>
                <a:lnTo>
                  <a:pt x="1545" y="2655"/>
                </a:lnTo>
                <a:lnTo>
                  <a:pt x="1035" y="2655"/>
                </a:lnTo>
                <a:lnTo>
                  <a:pt x="1050" y="3075"/>
                </a:lnTo>
                <a:lnTo>
                  <a:pt x="570" y="3075"/>
                </a:lnTo>
                <a:lnTo>
                  <a:pt x="585" y="2925"/>
                </a:lnTo>
                <a:lnTo>
                  <a:pt x="885" y="2925"/>
                </a:lnTo>
                <a:lnTo>
                  <a:pt x="810" y="2865"/>
                </a:lnTo>
                <a:lnTo>
                  <a:pt x="810" y="2775"/>
                </a:lnTo>
                <a:lnTo>
                  <a:pt x="885" y="2655"/>
                </a:lnTo>
                <a:lnTo>
                  <a:pt x="690" y="2730"/>
                </a:lnTo>
                <a:lnTo>
                  <a:pt x="540" y="2655"/>
                </a:lnTo>
                <a:lnTo>
                  <a:pt x="510" y="2850"/>
                </a:lnTo>
                <a:lnTo>
                  <a:pt x="450" y="2490"/>
                </a:lnTo>
                <a:lnTo>
                  <a:pt x="300" y="2490"/>
                </a:lnTo>
                <a:lnTo>
                  <a:pt x="315" y="1755"/>
                </a:lnTo>
                <a:lnTo>
                  <a:pt x="0" y="1755"/>
                </a:lnTo>
                <a:lnTo>
                  <a:pt x="15" y="1620"/>
                </a:lnTo>
                <a:lnTo>
                  <a:pt x="480" y="1620"/>
                </a:lnTo>
                <a:lnTo>
                  <a:pt x="885" y="1200"/>
                </a:lnTo>
                <a:lnTo>
                  <a:pt x="735" y="1170"/>
                </a:lnTo>
                <a:lnTo>
                  <a:pt x="735" y="1020"/>
                </a:lnTo>
                <a:lnTo>
                  <a:pt x="885" y="1020"/>
                </a:lnTo>
                <a:lnTo>
                  <a:pt x="885" y="0"/>
                </a:lnTo>
                <a:close/>
              </a:path>
            </a:pathLst>
          </a:custGeom>
          <a:solidFill>
            <a:srgbClr val="76923C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9"/>
          <xdr:cNvSpPr>
            <a:spLocks/>
          </xdr:cNvSpPr>
        </xdr:nvSpPr>
        <xdr:spPr>
          <a:xfrm>
            <a:off x="5070" y="6331"/>
            <a:ext cx="2160" cy="2309"/>
          </a:xfrm>
          <a:custGeom>
            <a:pathLst>
              <a:path h="2340" w="2070">
                <a:moveTo>
                  <a:pt x="615" y="0"/>
                </a:moveTo>
                <a:lnTo>
                  <a:pt x="180" y="450"/>
                </a:lnTo>
                <a:lnTo>
                  <a:pt x="180" y="555"/>
                </a:lnTo>
                <a:lnTo>
                  <a:pt x="0" y="735"/>
                </a:lnTo>
                <a:lnTo>
                  <a:pt x="615" y="1275"/>
                </a:lnTo>
                <a:lnTo>
                  <a:pt x="420" y="1425"/>
                </a:lnTo>
                <a:lnTo>
                  <a:pt x="615" y="1635"/>
                </a:lnTo>
                <a:lnTo>
                  <a:pt x="870" y="1635"/>
                </a:lnTo>
                <a:lnTo>
                  <a:pt x="810" y="1710"/>
                </a:lnTo>
                <a:lnTo>
                  <a:pt x="735" y="1815"/>
                </a:lnTo>
                <a:lnTo>
                  <a:pt x="825" y="1815"/>
                </a:lnTo>
                <a:lnTo>
                  <a:pt x="1065" y="1635"/>
                </a:lnTo>
                <a:lnTo>
                  <a:pt x="1305" y="1635"/>
                </a:lnTo>
                <a:lnTo>
                  <a:pt x="825" y="2145"/>
                </a:lnTo>
                <a:lnTo>
                  <a:pt x="180" y="2130"/>
                </a:lnTo>
                <a:lnTo>
                  <a:pt x="15" y="2340"/>
                </a:lnTo>
                <a:lnTo>
                  <a:pt x="180" y="2340"/>
                </a:lnTo>
                <a:lnTo>
                  <a:pt x="285" y="2265"/>
                </a:lnTo>
                <a:lnTo>
                  <a:pt x="945" y="2265"/>
                </a:lnTo>
                <a:lnTo>
                  <a:pt x="1065" y="2175"/>
                </a:lnTo>
                <a:lnTo>
                  <a:pt x="1185" y="2190"/>
                </a:lnTo>
                <a:lnTo>
                  <a:pt x="1320" y="2055"/>
                </a:lnTo>
                <a:lnTo>
                  <a:pt x="1485" y="2055"/>
                </a:lnTo>
                <a:lnTo>
                  <a:pt x="1425" y="1935"/>
                </a:lnTo>
                <a:lnTo>
                  <a:pt x="1605" y="1845"/>
                </a:lnTo>
                <a:lnTo>
                  <a:pt x="1755" y="1860"/>
                </a:lnTo>
                <a:lnTo>
                  <a:pt x="1905" y="1635"/>
                </a:lnTo>
                <a:lnTo>
                  <a:pt x="2070" y="1635"/>
                </a:lnTo>
                <a:lnTo>
                  <a:pt x="2040" y="1470"/>
                </a:lnTo>
                <a:lnTo>
                  <a:pt x="1905" y="1470"/>
                </a:lnTo>
                <a:lnTo>
                  <a:pt x="1905" y="735"/>
                </a:lnTo>
                <a:lnTo>
                  <a:pt x="1605" y="735"/>
                </a:lnTo>
                <a:lnTo>
                  <a:pt x="1605" y="615"/>
                </a:lnTo>
                <a:lnTo>
                  <a:pt x="1350" y="465"/>
                </a:lnTo>
                <a:lnTo>
                  <a:pt x="1170" y="465"/>
                </a:lnTo>
                <a:lnTo>
                  <a:pt x="1065" y="300"/>
                </a:lnTo>
                <a:lnTo>
                  <a:pt x="735" y="435"/>
                </a:lnTo>
                <a:lnTo>
                  <a:pt x="615" y="0"/>
                </a:lnTo>
                <a:close/>
              </a:path>
            </a:pathLst>
          </a:custGeom>
          <a:solidFill>
            <a:srgbClr val="F7964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0"/>
          <xdr:cNvSpPr>
            <a:spLocks/>
          </xdr:cNvSpPr>
        </xdr:nvSpPr>
        <xdr:spPr>
          <a:xfrm>
            <a:off x="7904" y="3404"/>
            <a:ext cx="2566" cy="2618"/>
          </a:xfrm>
          <a:custGeom>
            <a:pathLst>
              <a:path h="2640" w="2550">
                <a:moveTo>
                  <a:pt x="2535" y="0"/>
                </a:moveTo>
                <a:lnTo>
                  <a:pt x="915" y="1140"/>
                </a:lnTo>
                <a:lnTo>
                  <a:pt x="915" y="1470"/>
                </a:lnTo>
                <a:lnTo>
                  <a:pt x="600" y="1020"/>
                </a:lnTo>
                <a:lnTo>
                  <a:pt x="465" y="1350"/>
                </a:lnTo>
                <a:lnTo>
                  <a:pt x="300" y="1170"/>
                </a:lnTo>
                <a:lnTo>
                  <a:pt x="135" y="1710"/>
                </a:lnTo>
                <a:lnTo>
                  <a:pt x="0" y="1905"/>
                </a:lnTo>
                <a:lnTo>
                  <a:pt x="285" y="1905"/>
                </a:lnTo>
                <a:lnTo>
                  <a:pt x="300" y="2460"/>
                </a:lnTo>
                <a:lnTo>
                  <a:pt x="465" y="2460"/>
                </a:lnTo>
                <a:lnTo>
                  <a:pt x="450" y="2640"/>
                </a:lnTo>
                <a:lnTo>
                  <a:pt x="1140" y="2055"/>
                </a:lnTo>
                <a:lnTo>
                  <a:pt x="1440" y="1905"/>
                </a:lnTo>
                <a:lnTo>
                  <a:pt x="1635" y="2055"/>
                </a:lnTo>
                <a:lnTo>
                  <a:pt x="1785" y="2490"/>
                </a:lnTo>
                <a:lnTo>
                  <a:pt x="1875" y="2475"/>
                </a:lnTo>
                <a:lnTo>
                  <a:pt x="1935" y="1830"/>
                </a:lnTo>
                <a:lnTo>
                  <a:pt x="2535" y="1170"/>
                </a:lnTo>
                <a:lnTo>
                  <a:pt x="2550" y="615"/>
                </a:lnTo>
                <a:lnTo>
                  <a:pt x="2445" y="300"/>
                </a:lnTo>
                <a:lnTo>
                  <a:pt x="2535" y="0"/>
                </a:lnTo>
                <a:close/>
              </a:path>
            </a:pathLst>
          </a:custGeom>
          <a:solidFill>
            <a:srgbClr val="C0504D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1"/>
          <xdr:cNvSpPr>
            <a:spLocks/>
          </xdr:cNvSpPr>
        </xdr:nvSpPr>
        <xdr:spPr>
          <a:xfrm>
            <a:off x="7771" y="2633"/>
            <a:ext cx="2699" cy="2155"/>
          </a:xfrm>
          <a:custGeom>
            <a:pathLst>
              <a:path h="2250" w="2685">
                <a:moveTo>
                  <a:pt x="840" y="210"/>
                </a:moveTo>
                <a:lnTo>
                  <a:pt x="840" y="495"/>
                </a:lnTo>
                <a:lnTo>
                  <a:pt x="960" y="495"/>
                </a:lnTo>
                <a:lnTo>
                  <a:pt x="1260" y="135"/>
                </a:lnTo>
                <a:lnTo>
                  <a:pt x="2010" y="135"/>
                </a:lnTo>
                <a:lnTo>
                  <a:pt x="2130" y="210"/>
                </a:lnTo>
                <a:lnTo>
                  <a:pt x="2325" y="0"/>
                </a:lnTo>
                <a:lnTo>
                  <a:pt x="2685" y="405"/>
                </a:lnTo>
                <a:lnTo>
                  <a:pt x="2685" y="795"/>
                </a:lnTo>
                <a:lnTo>
                  <a:pt x="1050" y="1920"/>
                </a:lnTo>
                <a:lnTo>
                  <a:pt x="1050" y="2250"/>
                </a:lnTo>
                <a:lnTo>
                  <a:pt x="735" y="1800"/>
                </a:lnTo>
                <a:lnTo>
                  <a:pt x="585" y="2115"/>
                </a:lnTo>
                <a:lnTo>
                  <a:pt x="435" y="1920"/>
                </a:lnTo>
                <a:lnTo>
                  <a:pt x="0" y="1095"/>
                </a:lnTo>
                <a:lnTo>
                  <a:pt x="315" y="930"/>
                </a:lnTo>
                <a:lnTo>
                  <a:pt x="135" y="795"/>
                </a:lnTo>
                <a:lnTo>
                  <a:pt x="570" y="240"/>
                </a:lnTo>
                <a:lnTo>
                  <a:pt x="840" y="210"/>
                </a:lnTo>
                <a:close/>
              </a:path>
            </a:pathLst>
          </a:custGeom>
          <a:solidFill>
            <a:srgbClr val="F7964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2"/>
          <xdr:cNvSpPr>
            <a:spLocks/>
          </xdr:cNvSpPr>
        </xdr:nvSpPr>
        <xdr:spPr>
          <a:xfrm>
            <a:off x="5745" y="2327"/>
            <a:ext cx="2566" cy="2926"/>
          </a:xfrm>
          <a:custGeom>
            <a:pathLst>
              <a:path h="2970" w="2595">
                <a:moveTo>
                  <a:pt x="0" y="180"/>
                </a:moveTo>
                <a:lnTo>
                  <a:pt x="0" y="615"/>
                </a:lnTo>
                <a:lnTo>
                  <a:pt x="120" y="765"/>
                </a:lnTo>
                <a:lnTo>
                  <a:pt x="0" y="765"/>
                </a:lnTo>
                <a:lnTo>
                  <a:pt x="0" y="1065"/>
                </a:lnTo>
                <a:lnTo>
                  <a:pt x="120" y="960"/>
                </a:lnTo>
                <a:lnTo>
                  <a:pt x="285" y="1065"/>
                </a:lnTo>
                <a:lnTo>
                  <a:pt x="285" y="945"/>
                </a:lnTo>
                <a:lnTo>
                  <a:pt x="585" y="1065"/>
                </a:lnTo>
                <a:lnTo>
                  <a:pt x="735" y="765"/>
                </a:lnTo>
                <a:lnTo>
                  <a:pt x="840" y="945"/>
                </a:lnTo>
                <a:lnTo>
                  <a:pt x="675" y="1065"/>
                </a:lnTo>
                <a:lnTo>
                  <a:pt x="720" y="1365"/>
                </a:lnTo>
                <a:lnTo>
                  <a:pt x="855" y="1365"/>
                </a:lnTo>
                <a:lnTo>
                  <a:pt x="735" y="1485"/>
                </a:lnTo>
                <a:lnTo>
                  <a:pt x="990" y="1650"/>
                </a:lnTo>
                <a:lnTo>
                  <a:pt x="990" y="1890"/>
                </a:lnTo>
                <a:lnTo>
                  <a:pt x="840" y="1890"/>
                </a:lnTo>
                <a:lnTo>
                  <a:pt x="990" y="2250"/>
                </a:lnTo>
                <a:lnTo>
                  <a:pt x="1140" y="2250"/>
                </a:lnTo>
                <a:lnTo>
                  <a:pt x="1140" y="2970"/>
                </a:lnTo>
                <a:lnTo>
                  <a:pt x="2175" y="2970"/>
                </a:lnTo>
                <a:lnTo>
                  <a:pt x="2310" y="2760"/>
                </a:lnTo>
                <a:lnTo>
                  <a:pt x="2460" y="2235"/>
                </a:lnTo>
                <a:lnTo>
                  <a:pt x="2040" y="1335"/>
                </a:lnTo>
                <a:lnTo>
                  <a:pt x="2340" y="1200"/>
                </a:lnTo>
                <a:lnTo>
                  <a:pt x="2175" y="1065"/>
                </a:lnTo>
                <a:lnTo>
                  <a:pt x="2595" y="495"/>
                </a:lnTo>
                <a:lnTo>
                  <a:pt x="2385" y="480"/>
                </a:lnTo>
                <a:lnTo>
                  <a:pt x="1950" y="0"/>
                </a:lnTo>
                <a:lnTo>
                  <a:pt x="1380" y="0"/>
                </a:lnTo>
                <a:lnTo>
                  <a:pt x="915" y="540"/>
                </a:lnTo>
                <a:lnTo>
                  <a:pt x="345" y="555"/>
                </a:lnTo>
                <a:lnTo>
                  <a:pt x="0" y="180"/>
                </a:lnTo>
                <a:close/>
              </a:path>
            </a:pathLst>
          </a:custGeom>
          <a:solidFill>
            <a:srgbClr val="4BACC6"/>
          </a:solidFill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85" sqref="A85:IV85"/>
    </sheetView>
  </sheetViews>
  <sheetFormatPr defaultColWidth="11.421875" defaultRowHeight="12.75"/>
  <cols>
    <col min="1" max="1" width="11.57421875" style="1" customWidth="1"/>
    <col min="2" max="2" width="7.421875" style="1" bestFit="1" customWidth="1"/>
    <col min="3" max="3" width="35.28125" style="1" bestFit="1" customWidth="1"/>
    <col min="4" max="4" width="9.140625" style="3" bestFit="1" customWidth="1"/>
    <col min="5" max="5" width="22.421875" style="3" bestFit="1" customWidth="1"/>
    <col min="6" max="6" width="24.28125" style="4" bestFit="1" customWidth="1"/>
    <col min="7" max="16384" width="11.421875" style="1" customWidth="1"/>
  </cols>
  <sheetData>
    <row r="1" spans="1:6" ht="50.25" customHeight="1">
      <c r="A1" s="22" t="s">
        <v>57</v>
      </c>
      <c r="B1" s="22"/>
      <c r="C1" s="22"/>
      <c r="D1" s="22"/>
      <c r="E1" s="22"/>
      <c r="F1" s="22"/>
    </row>
    <row r="2" spans="1:6" ht="30" customHeight="1">
      <c r="A2" s="7" t="s">
        <v>0</v>
      </c>
      <c r="B2" s="8"/>
      <c r="C2" s="7" t="s">
        <v>55</v>
      </c>
      <c r="D2" s="9" t="s">
        <v>13</v>
      </c>
      <c r="E2" s="10" t="s">
        <v>53</v>
      </c>
      <c r="F2" s="11" t="s">
        <v>54</v>
      </c>
    </row>
    <row r="3" spans="1:6" ht="12.75">
      <c r="A3" s="18"/>
      <c r="B3" s="18">
        <v>1</v>
      </c>
      <c r="C3" s="18" t="s">
        <v>14</v>
      </c>
      <c r="D3" s="13">
        <f>Dones!D3+Homes!D3</f>
        <v>17257</v>
      </c>
      <c r="E3" s="13">
        <f>Dones!E3+Homes!E3</f>
        <v>7002</v>
      </c>
      <c r="F3" s="14">
        <f aca="true" t="shared" si="0" ref="F3:F63">E3/D3*100</f>
        <v>40.5748391956887</v>
      </c>
    </row>
    <row r="4" spans="1:6" ht="12.75">
      <c r="A4" s="19"/>
      <c r="B4" s="19">
        <v>2</v>
      </c>
      <c r="C4" s="19" t="s">
        <v>15</v>
      </c>
      <c r="D4" s="3">
        <f>Dones!D4+Homes!D4</f>
        <v>23627</v>
      </c>
      <c r="E4" s="3">
        <f>Dones!E4+Homes!E4</f>
        <v>11951</v>
      </c>
      <c r="F4" s="4">
        <f t="shared" si="0"/>
        <v>50.58196131544419</v>
      </c>
    </row>
    <row r="5" spans="1:6" ht="12.75">
      <c r="A5" s="19"/>
      <c r="B5" s="19">
        <v>3</v>
      </c>
      <c r="C5" s="19" t="s">
        <v>16</v>
      </c>
      <c r="D5" s="3">
        <f>Dones!D5+Homes!D5</f>
        <v>24862</v>
      </c>
      <c r="E5" s="3">
        <f>Dones!E5+Homes!E5</f>
        <v>11615</v>
      </c>
      <c r="F5" s="4">
        <f t="shared" si="0"/>
        <v>46.717882712573406</v>
      </c>
    </row>
    <row r="6" spans="1:6" ht="12.75">
      <c r="A6" s="19"/>
      <c r="B6" s="19">
        <v>4</v>
      </c>
      <c r="C6" s="19" t="s">
        <v>17</v>
      </c>
      <c r="D6" s="3">
        <f>Dones!D6+Homes!D6</f>
        <v>22632</v>
      </c>
      <c r="E6" s="3">
        <f>Dones!E6+Homes!E6</f>
        <v>8223</v>
      </c>
      <c r="F6" s="4">
        <f t="shared" si="0"/>
        <v>36.33351007423118</v>
      </c>
    </row>
    <row r="7" spans="1:6" ht="12.75">
      <c r="A7" s="19"/>
      <c r="B7" s="19">
        <v>5</v>
      </c>
      <c r="C7" s="19" t="s">
        <v>18</v>
      </c>
      <c r="D7" s="3">
        <f>Dones!D7+Homes!D7</f>
        <v>15678</v>
      </c>
      <c r="E7" s="3">
        <f>Dones!E7+Homes!E7</f>
        <v>4488</v>
      </c>
      <c r="F7" s="4">
        <f t="shared" si="0"/>
        <v>28.626100267891314</v>
      </c>
    </row>
    <row r="8" spans="1:6" ht="12.75">
      <c r="A8" s="19"/>
      <c r="B8" s="19"/>
      <c r="C8" s="19" t="s">
        <v>1</v>
      </c>
      <c r="D8" s="3">
        <f>Dones!D8+Homes!D8</f>
        <v>0</v>
      </c>
      <c r="E8" s="3">
        <f>Dones!E8+Homes!E8</f>
        <v>0</v>
      </c>
      <c r="F8" s="3"/>
    </row>
    <row r="9" spans="1:6" s="2" customFormat="1" ht="12.75" customHeight="1">
      <c r="A9" s="20" t="s">
        <v>3</v>
      </c>
      <c r="B9" s="20"/>
      <c r="C9" s="20"/>
      <c r="D9" s="15">
        <f>Dones!D9+Homes!D9</f>
        <v>104056</v>
      </c>
      <c r="E9" s="15">
        <f>Dones!E9+Homes!E9</f>
        <v>43279</v>
      </c>
      <c r="F9" s="16">
        <f t="shared" si="0"/>
        <v>41.59202736987776</v>
      </c>
    </row>
    <row r="10" spans="1:6" ht="12.75">
      <c r="A10" s="19"/>
      <c r="B10" s="19">
        <v>6</v>
      </c>
      <c r="C10" s="19" t="s">
        <v>19</v>
      </c>
      <c r="D10" s="3">
        <f>Dones!D10+Homes!D10</f>
        <v>57659</v>
      </c>
      <c r="E10" s="3">
        <f>Dones!E10+Homes!E10</f>
        <v>9297</v>
      </c>
      <c r="F10" s="4">
        <f t="shared" si="0"/>
        <v>16.12410898558768</v>
      </c>
    </row>
    <row r="11" spans="1:6" ht="12.75">
      <c r="A11" s="19"/>
      <c r="B11" s="19">
        <v>7</v>
      </c>
      <c r="C11" s="19" t="s">
        <v>20</v>
      </c>
      <c r="D11" s="3">
        <f>Dones!D11+Homes!D11</f>
        <v>41654</v>
      </c>
      <c r="E11" s="3">
        <f>Dones!E11+Homes!E11</f>
        <v>7822</v>
      </c>
      <c r="F11" s="4">
        <f t="shared" si="0"/>
        <v>18.778508666634657</v>
      </c>
    </row>
    <row r="12" spans="1:6" ht="12.75">
      <c r="A12" s="19"/>
      <c r="B12" s="19">
        <v>8</v>
      </c>
      <c r="C12" s="19" t="s">
        <v>21</v>
      </c>
      <c r="D12" s="3">
        <f>Dones!D12+Homes!D12</f>
        <v>38131</v>
      </c>
      <c r="E12" s="3">
        <f>Dones!E12+Homes!E12</f>
        <v>7152</v>
      </c>
      <c r="F12" s="4">
        <f t="shared" si="0"/>
        <v>18.75639243660014</v>
      </c>
    </row>
    <row r="13" spans="1:6" ht="12.75">
      <c r="A13" s="19"/>
      <c r="B13" s="19">
        <v>9</v>
      </c>
      <c r="C13" s="19" t="s">
        <v>22</v>
      </c>
      <c r="D13" s="3">
        <f>Dones!D13+Homes!D13</f>
        <v>52000</v>
      </c>
      <c r="E13" s="3">
        <f>Dones!E13+Homes!E13</f>
        <v>8878</v>
      </c>
      <c r="F13" s="4">
        <f t="shared" si="0"/>
        <v>17.073076923076925</v>
      </c>
    </row>
    <row r="14" spans="1:6" ht="12.75">
      <c r="A14" s="19"/>
      <c r="B14" s="19">
        <v>10</v>
      </c>
      <c r="C14" s="19" t="s">
        <v>23</v>
      </c>
      <c r="D14" s="3">
        <f>Dones!D14+Homes!D14</f>
        <v>32348</v>
      </c>
      <c r="E14" s="3">
        <f>Dones!E14+Homes!E14</f>
        <v>6750</v>
      </c>
      <c r="F14" s="4">
        <f t="shared" si="0"/>
        <v>20.866823296648942</v>
      </c>
    </row>
    <row r="15" spans="1:6" ht="12.75">
      <c r="A15" s="19"/>
      <c r="B15" s="19">
        <v>11</v>
      </c>
      <c r="C15" s="19" t="s">
        <v>24</v>
      </c>
      <c r="D15" s="3">
        <f>Dones!D15+Homes!D15</f>
        <v>43205</v>
      </c>
      <c r="E15" s="3">
        <f>Dones!E15+Homes!E15</f>
        <v>7579</v>
      </c>
      <c r="F15" s="4">
        <f t="shared" si="0"/>
        <v>17.54195116305983</v>
      </c>
    </row>
    <row r="16" spans="1:6" ht="12.75">
      <c r="A16" s="19"/>
      <c r="B16" s="19"/>
      <c r="C16" s="19" t="s">
        <v>1</v>
      </c>
      <c r="D16" s="3">
        <f>Dones!D16+Homes!D16</f>
        <v>0</v>
      </c>
      <c r="E16" s="3">
        <f>Dones!E16+Homes!E16</f>
        <v>0</v>
      </c>
      <c r="F16" s="3"/>
    </row>
    <row r="17" spans="1:6" s="2" customFormat="1" ht="12.75" customHeight="1">
      <c r="A17" s="20" t="s">
        <v>4</v>
      </c>
      <c r="B17" s="20"/>
      <c r="C17" s="20"/>
      <c r="D17" s="15">
        <f>Dones!D17+Homes!D17</f>
        <v>264997</v>
      </c>
      <c r="E17" s="15">
        <f>Dones!E17+Homes!E17</f>
        <v>47478</v>
      </c>
      <c r="F17" s="16">
        <f t="shared" si="0"/>
        <v>17.9164292425952</v>
      </c>
    </row>
    <row r="18" spans="1:6" ht="12.75">
      <c r="A18" s="19"/>
      <c r="B18" s="19">
        <v>12</v>
      </c>
      <c r="C18" s="19" t="s">
        <v>25</v>
      </c>
      <c r="D18" s="3">
        <f>Dones!D18+Homes!D18</f>
        <v>57507</v>
      </c>
      <c r="E18" s="3">
        <f>Dones!E18+Homes!E18</f>
        <v>9612</v>
      </c>
      <c r="F18" s="4">
        <f t="shared" si="0"/>
        <v>16.714486932025665</v>
      </c>
    </row>
    <row r="19" spans="1:6" ht="12.75">
      <c r="A19" s="19"/>
      <c r="B19" s="19">
        <v>13</v>
      </c>
      <c r="C19" s="19" t="s">
        <v>26</v>
      </c>
      <c r="D19" s="3">
        <f>Dones!D19+Homes!D19</f>
        <v>42987</v>
      </c>
      <c r="E19" s="3">
        <f>Dones!E19+Homes!E19</f>
        <v>8671</v>
      </c>
      <c r="F19" s="4">
        <f t="shared" si="0"/>
        <v>20.171214553237025</v>
      </c>
    </row>
    <row r="20" spans="1:6" ht="12.75">
      <c r="A20" s="19"/>
      <c r="B20" s="19">
        <v>14</v>
      </c>
      <c r="C20" s="19" t="s">
        <v>27</v>
      </c>
      <c r="D20" s="3">
        <f>Dones!D20+Homes!D20</f>
        <v>50920</v>
      </c>
      <c r="E20" s="3">
        <f>Dones!E20+Homes!E20</f>
        <v>13745</v>
      </c>
      <c r="F20" s="4">
        <f t="shared" si="0"/>
        <v>26.993322859387277</v>
      </c>
    </row>
    <row r="21" spans="1:6" ht="12.75">
      <c r="A21" s="19"/>
      <c r="B21" s="19">
        <v>15</v>
      </c>
      <c r="C21" s="19" t="s">
        <v>28</v>
      </c>
      <c r="D21" s="3">
        <f>Dones!D21+Homes!D21</f>
        <v>31357</v>
      </c>
      <c r="E21" s="3">
        <f>Dones!E21+Homes!E21</f>
        <v>4465</v>
      </c>
      <c r="F21" s="4">
        <f t="shared" si="0"/>
        <v>14.239244825716746</v>
      </c>
    </row>
    <row r="22" spans="1:6" ht="12.75">
      <c r="A22" s="19"/>
      <c r="B22" s="19"/>
      <c r="C22" s="19" t="s">
        <v>1</v>
      </c>
      <c r="D22" s="3">
        <f>Dones!D22+Homes!D22</f>
        <v>0</v>
      </c>
      <c r="E22" s="3">
        <f>Dones!E22+Homes!E22</f>
        <v>0</v>
      </c>
      <c r="F22" s="3"/>
    </row>
    <row r="23" spans="1:6" s="2" customFormat="1" ht="12.75" customHeight="1">
      <c r="A23" s="20" t="s">
        <v>5</v>
      </c>
      <c r="B23" s="20"/>
      <c r="C23" s="20"/>
      <c r="D23" s="15">
        <f>Dones!D23+Homes!D23</f>
        <v>182771</v>
      </c>
      <c r="E23" s="15">
        <f>Dones!E23+Homes!E23</f>
        <v>36493</v>
      </c>
      <c r="F23" s="16">
        <f t="shared" si="0"/>
        <v>19.966515475649857</v>
      </c>
    </row>
    <row r="24" spans="1:6" ht="12.75">
      <c r="A24" s="19"/>
      <c r="B24" s="19">
        <v>16</v>
      </c>
      <c r="C24" s="19" t="s">
        <v>29</v>
      </c>
      <c r="D24" s="3">
        <f>Dones!D24+Homes!D24</f>
        <v>46963</v>
      </c>
      <c r="E24" s="3">
        <f>Dones!E24+Homes!E24</f>
        <v>5788</v>
      </c>
      <c r="F24" s="4">
        <f t="shared" si="0"/>
        <v>12.324595958520538</v>
      </c>
    </row>
    <row r="25" spans="1:6" ht="12.75">
      <c r="A25" s="19"/>
      <c r="B25" s="19">
        <v>17</v>
      </c>
      <c r="C25" s="19" t="s">
        <v>30</v>
      </c>
      <c r="D25" s="3">
        <f>Dones!D25+Homes!D25</f>
        <v>35377</v>
      </c>
      <c r="E25" s="3">
        <f>Dones!E25+Homes!E25</f>
        <v>4411</v>
      </c>
      <c r="F25" s="4">
        <f t="shared" si="0"/>
        <v>12.46855301467055</v>
      </c>
    </row>
    <row r="26" spans="1:6" ht="12.75">
      <c r="A26" s="19"/>
      <c r="B26" s="19"/>
      <c r="C26" s="19" t="s">
        <v>1</v>
      </c>
      <c r="D26" s="3">
        <f>Dones!D26+Homes!D26</f>
        <v>0</v>
      </c>
      <c r="E26" s="3">
        <f>Dones!E26+Homes!E26</f>
        <v>0</v>
      </c>
      <c r="F26" s="3"/>
    </row>
    <row r="27" spans="1:6" s="2" customFormat="1" ht="12.75" customHeight="1">
      <c r="A27" s="20" t="s">
        <v>6</v>
      </c>
      <c r="B27" s="20"/>
      <c r="C27" s="20"/>
      <c r="D27" s="15">
        <f>Dones!D27+Homes!D27</f>
        <v>82340</v>
      </c>
      <c r="E27" s="15">
        <f>Dones!E27+Homes!E27</f>
        <v>10199</v>
      </c>
      <c r="F27" s="16">
        <f t="shared" si="0"/>
        <v>12.386446441583677</v>
      </c>
    </row>
    <row r="28" spans="1:6" ht="12.75">
      <c r="A28" s="19"/>
      <c r="B28" s="19">
        <v>18</v>
      </c>
      <c r="C28" s="19" t="s">
        <v>31</v>
      </c>
      <c r="D28" s="3">
        <f>Dones!D28+Homes!D28</f>
        <v>44208</v>
      </c>
      <c r="E28" s="3">
        <f>Dones!E28+Homes!E28</f>
        <v>4649</v>
      </c>
      <c r="F28" s="4">
        <f t="shared" si="0"/>
        <v>10.516196163590301</v>
      </c>
    </row>
    <row r="29" spans="1:6" ht="12.75">
      <c r="A29" s="19"/>
      <c r="B29" s="19">
        <v>19</v>
      </c>
      <c r="C29" s="19" t="s">
        <v>32</v>
      </c>
      <c r="D29" s="3">
        <f>Dones!D29+Homes!D29</f>
        <v>100583</v>
      </c>
      <c r="E29" s="3">
        <f>Dones!E29+Homes!E29</f>
        <v>11867</v>
      </c>
      <c r="F29" s="4">
        <f t="shared" si="0"/>
        <v>11.798216398397344</v>
      </c>
    </row>
    <row r="30" spans="1:6" ht="12.75">
      <c r="A30" s="19"/>
      <c r="B30" s="19"/>
      <c r="C30" s="19" t="s">
        <v>1</v>
      </c>
      <c r="D30" s="3">
        <f>Dones!D30+Homes!D30</f>
        <v>0</v>
      </c>
      <c r="E30" s="3">
        <f>Dones!E30+Homes!E30</f>
        <v>0</v>
      </c>
      <c r="F30" s="3"/>
    </row>
    <row r="31" spans="1:6" s="2" customFormat="1" ht="12.75" customHeight="1">
      <c r="A31" s="20" t="s">
        <v>7</v>
      </c>
      <c r="B31" s="20"/>
      <c r="C31" s="20"/>
      <c r="D31" s="15">
        <f>Dones!D31+Homes!D31</f>
        <v>144791</v>
      </c>
      <c r="E31" s="15">
        <f>Dones!E31+Homes!E31</f>
        <v>16516</v>
      </c>
      <c r="F31" s="16">
        <f t="shared" si="0"/>
        <v>11.4067863334047</v>
      </c>
    </row>
    <row r="32" spans="1:6" ht="12.75">
      <c r="A32" s="19"/>
      <c r="B32" s="19">
        <v>20</v>
      </c>
      <c r="C32" s="19" t="s">
        <v>8</v>
      </c>
      <c r="D32" s="3">
        <f>Dones!D32+Homes!D32</f>
        <v>51041</v>
      </c>
      <c r="E32" s="3">
        <f>Dones!E32+Homes!E32</f>
        <v>9812</v>
      </c>
      <c r="F32" s="4">
        <f t="shared" si="0"/>
        <v>19.22376128994338</v>
      </c>
    </row>
    <row r="33" spans="1:6" ht="12.75">
      <c r="A33" s="19"/>
      <c r="B33" s="19">
        <v>21</v>
      </c>
      <c r="C33" s="19" t="s">
        <v>33</v>
      </c>
      <c r="D33" s="3">
        <f>Dones!D33+Homes!D33</f>
        <v>34497</v>
      </c>
      <c r="E33" s="3">
        <f>Dones!E33+Homes!E33</f>
        <v>4555</v>
      </c>
      <c r="F33" s="4">
        <f t="shared" si="0"/>
        <v>13.204046728701046</v>
      </c>
    </row>
    <row r="34" spans="1:6" ht="12.75">
      <c r="A34" s="19"/>
      <c r="B34" s="19">
        <v>22</v>
      </c>
      <c r="C34" s="19" t="s">
        <v>34</v>
      </c>
      <c r="D34" s="3">
        <f>Dones!D34+Homes!D34</f>
        <v>35892</v>
      </c>
      <c r="E34" s="3">
        <f>Dones!E34+Homes!E34</f>
        <v>4667</v>
      </c>
      <c r="F34" s="4">
        <f t="shared" si="0"/>
        <v>13.00289758163379</v>
      </c>
    </row>
    <row r="35" spans="1:6" ht="12.75">
      <c r="A35" s="19"/>
      <c r="B35" s="19"/>
      <c r="C35" s="19" t="s">
        <v>1</v>
      </c>
      <c r="D35" s="3">
        <f>Dones!D35+Homes!D35</f>
        <v>0</v>
      </c>
      <c r="E35" s="3">
        <f>Dones!E35+Homes!E35</f>
        <v>0</v>
      </c>
      <c r="F35" s="3"/>
    </row>
    <row r="36" spans="1:6" s="2" customFormat="1" ht="12.75" customHeight="1">
      <c r="A36" s="20" t="s">
        <v>8</v>
      </c>
      <c r="B36" s="20"/>
      <c r="C36" s="20"/>
      <c r="D36" s="15">
        <f>Dones!D36+Homes!D36</f>
        <v>121430</v>
      </c>
      <c r="E36" s="15">
        <f>Dones!E36+Homes!E36</f>
        <v>19034</v>
      </c>
      <c r="F36" s="16">
        <f t="shared" si="0"/>
        <v>15.674874413242195</v>
      </c>
    </row>
    <row r="37" spans="1:6" ht="12.75">
      <c r="A37" s="19"/>
      <c r="B37" s="19">
        <v>23</v>
      </c>
      <c r="C37" s="19" t="s">
        <v>35</v>
      </c>
      <c r="D37" s="3">
        <f>Dones!D37+Homes!D37</f>
        <v>36814</v>
      </c>
      <c r="E37" s="3">
        <f>Dones!E37+Homes!E37</f>
        <v>4026</v>
      </c>
      <c r="F37" s="4">
        <f t="shared" si="0"/>
        <v>10.936056934861737</v>
      </c>
    </row>
    <row r="38" spans="1:6" ht="12.75">
      <c r="A38" s="19"/>
      <c r="B38" s="19">
        <v>24</v>
      </c>
      <c r="C38" s="19" t="s">
        <v>36</v>
      </c>
      <c r="D38" s="3">
        <f>Dones!D38+Homes!D38</f>
        <v>29991</v>
      </c>
      <c r="E38" s="3">
        <f>Dones!E38+Homes!E38</f>
        <v>3877</v>
      </c>
      <c r="F38" s="4">
        <f t="shared" si="0"/>
        <v>12.927211496782368</v>
      </c>
    </row>
    <row r="39" spans="1:6" ht="12.75">
      <c r="A39" s="19"/>
      <c r="B39" s="19">
        <v>25</v>
      </c>
      <c r="C39" s="19" t="s">
        <v>37</v>
      </c>
      <c r="D39" s="3">
        <f>Dones!D39+Homes!D39</f>
        <v>32076</v>
      </c>
      <c r="E39" s="3">
        <f>Dones!E39+Homes!E39</f>
        <v>4444</v>
      </c>
      <c r="F39" s="4">
        <f t="shared" si="0"/>
        <v>13.854595336076816</v>
      </c>
    </row>
    <row r="40" spans="1:6" ht="12.75">
      <c r="A40" s="19"/>
      <c r="B40" s="19">
        <v>26</v>
      </c>
      <c r="C40" s="19" t="s">
        <v>38</v>
      </c>
      <c r="D40" s="3">
        <f>Dones!D40+Homes!D40</f>
        <v>34956</v>
      </c>
      <c r="E40" s="3">
        <f>Dones!E40+Homes!E40</f>
        <v>4798</v>
      </c>
      <c r="F40" s="4">
        <f t="shared" si="0"/>
        <v>13.725826753633138</v>
      </c>
    </row>
    <row r="41" spans="1:6" ht="12.75">
      <c r="A41" s="19"/>
      <c r="B41" s="19">
        <v>27</v>
      </c>
      <c r="C41" s="19" t="s">
        <v>39</v>
      </c>
      <c r="D41" s="3">
        <f>Dones!D41+Homes!D41</f>
        <v>35675</v>
      </c>
      <c r="E41" s="3">
        <f>Dones!E41+Homes!E41</f>
        <v>5128</v>
      </c>
      <c r="F41" s="4">
        <f t="shared" si="0"/>
        <v>14.374211632796074</v>
      </c>
    </row>
    <row r="42" spans="1:6" ht="12.75">
      <c r="A42" s="19"/>
      <c r="B42" s="19"/>
      <c r="C42" s="19" t="s">
        <v>1</v>
      </c>
      <c r="D42" s="3">
        <f>Dones!D42+Homes!D42</f>
        <v>0</v>
      </c>
      <c r="E42" s="3">
        <f>Dones!E42+Homes!E42</f>
        <v>0</v>
      </c>
      <c r="F42" s="3"/>
    </row>
    <row r="43" spans="1:6" s="2" customFormat="1" ht="12.75" customHeight="1">
      <c r="A43" s="20" t="s">
        <v>9</v>
      </c>
      <c r="B43" s="20"/>
      <c r="C43" s="20"/>
      <c r="D43" s="15">
        <f>Dones!D43+Homes!D43</f>
        <v>169512</v>
      </c>
      <c r="E43" s="15">
        <f>Dones!E43+Homes!E43</f>
        <v>22273</v>
      </c>
      <c r="F43" s="16">
        <f t="shared" si="0"/>
        <v>13.139482750483742</v>
      </c>
    </row>
    <row r="44" spans="1:6" ht="12.75">
      <c r="A44" s="19"/>
      <c r="B44" s="19">
        <v>28</v>
      </c>
      <c r="C44" s="19" t="s">
        <v>40</v>
      </c>
      <c r="D44" s="3">
        <f>Dones!D44+Homes!D44</f>
        <v>46826</v>
      </c>
      <c r="E44" s="3">
        <f>Dones!E44+Homes!E44</f>
        <v>6869</v>
      </c>
      <c r="F44" s="4">
        <f t="shared" si="0"/>
        <v>14.669200871310812</v>
      </c>
    </row>
    <row r="45" spans="1:6" ht="12.75">
      <c r="A45" s="19"/>
      <c r="B45" s="19">
        <v>29</v>
      </c>
      <c r="C45" s="19" t="s">
        <v>41</v>
      </c>
      <c r="D45" s="3">
        <f>Dones!D45+Homes!D45</f>
        <v>30911</v>
      </c>
      <c r="E45" s="3">
        <f>Dones!E45+Homes!E45</f>
        <v>5310</v>
      </c>
      <c r="F45" s="4">
        <f t="shared" si="0"/>
        <v>17.17835074892433</v>
      </c>
    </row>
    <row r="46" spans="1:6" ht="12.75">
      <c r="A46" s="19"/>
      <c r="B46" s="19">
        <v>30</v>
      </c>
      <c r="C46" s="19" t="s">
        <v>42</v>
      </c>
      <c r="D46" s="3">
        <f>Dones!D46+Homes!D46</f>
        <v>14410</v>
      </c>
      <c r="E46" s="3">
        <f>Dones!E46+Homes!E46</f>
        <v>4239</v>
      </c>
      <c r="F46" s="4">
        <f t="shared" si="0"/>
        <v>29.417071478140183</v>
      </c>
    </row>
    <row r="47" spans="1:6" ht="12.75">
      <c r="A47" s="19"/>
      <c r="B47" s="19">
        <v>31</v>
      </c>
      <c r="C47" s="19" t="s">
        <v>43</v>
      </c>
      <c r="D47" s="3">
        <f>Dones!D47+Homes!D47</f>
        <v>50386</v>
      </c>
      <c r="E47" s="3">
        <f>Dones!E47+Homes!E47</f>
        <v>7582</v>
      </c>
      <c r="F47" s="4">
        <f t="shared" si="0"/>
        <v>15.04783074663597</v>
      </c>
    </row>
    <row r="48" spans="1:6" ht="12.75">
      <c r="A48" s="19"/>
      <c r="B48" s="19">
        <v>32</v>
      </c>
      <c r="C48" s="19" t="s">
        <v>44</v>
      </c>
      <c r="D48" s="3">
        <f>Dones!D48+Homes!D48</f>
        <v>25015</v>
      </c>
      <c r="E48" s="3">
        <f>Dones!E48+Homes!E48</f>
        <v>4339</v>
      </c>
      <c r="F48" s="4">
        <f t="shared" si="0"/>
        <v>17.34559264441335</v>
      </c>
    </row>
    <row r="49" spans="1:6" ht="12.75">
      <c r="A49" s="19"/>
      <c r="B49" s="19"/>
      <c r="C49" s="19" t="s">
        <v>1</v>
      </c>
      <c r="D49" s="3">
        <f>Dones!D49+Homes!D49</f>
        <v>0</v>
      </c>
      <c r="E49" s="3">
        <f>Dones!E49+Homes!E49</f>
        <v>0</v>
      </c>
      <c r="F49" s="3"/>
    </row>
    <row r="50" spans="1:6" s="2" customFormat="1" ht="12.75" customHeight="1">
      <c r="A50" s="20" t="s">
        <v>10</v>
      </c>
      <c r="B50" s="20"/>
      <c r="C50" s="20"/>
      <c r="D50" s="15">
        <f>Dones!D50+Homes!D50</f>
        <v>167548</v>
      </c>
      <c r="E50" s="15">
        <f>Dones!E50+Homes!E50</f>
        <v>28339</v>
      </c>
      <c r="F50" s="16">
        <f t="shared" si="0"/>
        <v>16.913958984887913</v>
      </c>
    </row>
    <row r="51" spans="1:6" ht="12.75">
      <c r="A51" s="19"/>
      <c r="B51" s="19">
        <v>33</v>
      </c>
      <c r="C51" s="19" t="s">
        <v>45</v>
      </c>
      <c r="D51" s="3">
        <f>Dones!D51+Homes!D51</f>
        <v>55902</v>
      </c>
      <c r="E51" s="3">
        <f>Dones!E51+Homes!E51</f>
        <v>4511</v>
      </c>
      <c r="F51" s="4">
        <f t="shared" si="0"/>
        <v>8.069478730635755</v>
      </c>
    </row>
    <row r="52" spans="1:6" ht="12.75">
      <c r="A52" s="19"/>
      <c r="B52" s="19">
        <v>34</v>
      </c>
      <c r="C52" s="19" t="s">
        <v>46</v>
      </c>
      <c r="D52" s="3">
        <f>Dones!D52+Homes!D52</f>
        <v>64962</v>
      </c>
      <c r="E52" s="3">
        <f>Dones!E52+Homes!E52</f>
        <v>8953</v>
      </c>
      <c r="F52" s="4">
        <f>E52/D52*100</f>
        <v>13.781903266525045</v>
      </c>
    </row>
    <row r="53" spans="1:6" ht="12.75">
      <c r="A53" s="19"/>
      <c r="B53" s="19">
        <v>35</v>
      </c>
      <c r="C53" s="19" t="s">
        <v>47</v>
      </c>
      <c r="D53" s="3">
        <f>Dones!D53+Homes!D53</f>
        <v>26092</v>
      </c>
      <c r="E53" s="3">
        <f>Dones!E53+Homes!E53</f>
        <v>6415</v>
      </c>
      <c r="F53" s="4">
        <f t="shared" si="0"/>
        <v>24.58608002452859</v>
      </c>
    </row>
    <row r="54" spans="1:6" ht="12.75">
      <c r="A54" s="19"/>
      <c r="B54" s="19"/>
      <c r="C54" s="19" t="s">
        <v>1</v>
      </c>
      <c r="D54" s="3">
        <f>Dones!D54+Homes!D54</f>
        <v>0</v>
      </c>
      <c r="E54" s="3">
        <f>Dones!E54+Homes!E54</f>
        <v>0</v>
      </c>
      <c r="F54" s="3"/>
    </row>
    <row r="55" spans="1:6" s="2" customFormat="1" ht="12.75" customHeight="1">
      <c r="A55" s="20" t="s">
        <v>11</v>
      </c>
      <c r="B55" s="20"/>
      <c r="C55" s="20"/>
      <c r="D55" s="15">
        <f>Dones!D55+Homes!D55</f>
        <v>146956</v>
      </c>
      <c r="E55" s="15">
        <f>Dones!E55+Homes!E55</f>
        <v>19879</v>
      </c>
      <c r="F55" s="16">
        <f t="shared" si="0"/>
        <v>13.527178202999538</v>
      </c>
    </row>
    <row r="56" spans="1:6" ht="12.75">
      <c r="A56" s="19"/>
      <c r="B56" s="19">
        <v>36</v>
      </c>
      <c r="C56" s="19" t="s">
        <v>48</v>
      </c>
      <c r="D56" s="3">
        <f>Dones!D56+Homes!D56</f>
        <v>65071</v>
      </c>
      <c r="E56" s="3">
        <f>Dones!E56+Homes!E56</f>
        <v>9588</v>
      </c>
      <c r="F56" s="4">
        <f t="shared" si="0"/>
        <v>14.734674432542915</v>
      </c>
    </row>
    <row r="57" spans="1:6" ht="12.75">
      <c r="A57" s="19"/>
      <c r="B57" s="19">
        <v>37</v>
      </c>
      <c r="C57" s="19" t="s">
        <v>49</v>
      </c>
      <c r="D57" s="3">
        <f>Dones!D57+Homes!D57</f>
        <v>24001</v>
      </c>
      <c r="E57" s="3">
        <f>Dones!E57+Homes!E57</f>
        <v>6627</v>
      </c>
      <c r="F57" s="4">
        <f t="shared" si="0"/>
        <v>27.611349527103034</v>
      </c>
    </row>
    <row r="58" spans="1:6" ht="12.75">
      <c r="A58" s="19"/>
      <c r="B58" s="19">
        <v>38</v>
      </c>
      <c r="C58" s="19" t="s">
        <v>50</v>
      </c>
      <c r="D58" s="3">
        <f>Dones!D58+Homes!D58</f>
        <v>55310</v>
      </c>
      <c r="E58" s="3">
        <f>Dones!E58+Homes!E58</f>
        <v>5994</v>
      </c>
      <c r="F58" s="4">
        <f t="shared" si="0"/>
        <v>10.837099981920087</v>
      </c>
    </row>
    <row r="59" spans="1:6" ht="12.75">
      <c r="A59" s="19"/>
      <c r="B59" s="19">
        <v>39</v>
      </c>
      <c r="C59" s="19" t="s">
        <v>51</v>
      </c>
      <c r="D59" s="3">
        <f>Dones!D59+Homes!D59</f>
        <v>22964</v>
      </c>
      <c r="E59" s="3">
        <f>Dones!E59+Homes!E59</f>
        <v>4243</v>
      </c>
      <c r="F59" s="4">
        <f t="shared" si="0"/>
        <v>18.476746211461418</v>
      </c>
    </row>
    <row r="60" spans="1:6" ht="12.75">
      <c r="A60" s="19"/>
      <c r="B60" s="19">
        <v>40</v>
      </c>
      <c r="C60" s="19" t="s">
        <v>52</v>
      </c>
      <c r="D60" s="3">
        <f>Dones!D60+Homes!D60</f>
        <v>64236</v>
      </c>
      <c r="E60" s="3">
        <f>Dones!E60+Homes!E60</f>
        <v>9788</v>
      </c>
      <c r="F60" s="4">
        <f t="shared" si="0"/>
        <v>15.237561491998255</v>
      </c>
    </row>
    <row r="61" spans="1:6" ht="12.75">
      <c r="A61" s="19"/>
      <c r="B61" s="19"/>
      <c r="C61" s="19" t="s">
        <v>1</v>
      </c>
      <c r="D61" s="3">
        <f>Dones!D61+Homes!D61</f>
        <v>2</v>
      </c>
      <c r="E61" s="3">
        <f>Dones!E61+Homes!E61</f>
        <v>0</v>
      </c>
      <c r="F61" s="3"/>
    </row>
    <row r="62" spans="1:6" s="2" customFormat="1" ht="12.75" customHeight="1">
      <c r="A62" s="20" t="s">
        <v>12</v>
      </c>
      <c r="B62" s="20"/>
      <c r="C62" s="20"/>
      <c r="D62" s="15">
        <f>Dones!D62+Homes!D62</f>
        <v>231584</v>
      </c>
      <c r="E62" s="15">
        <f>Dones!E62+Homes!E62</f>
        <v>36240</v>
      </c>
      <c r="F62" s="16">
        <f t="shared" si="0"/>
        <v>15.648749481829489</v>
      </c>
    </row>
    <row r="63" spans="1:6" s="5" customFormat="1" ht="12.75" customHeight="1">
      <c r="A63" s="21" t="s">
        <v>2</v>
      </c>
      <c r="B63" s="21"/>
      <c r="C63" s="21"/>
      <c r="D63" s="17">
        <f>Dones!D63+Homes!D63</f>
        <v>1615985</v>
      </c>
      <c r="E63" s="17">
        <f>Dones!E63+Homes!E63</f>
        <v>279730</v>
      </c>
      <c r="F63" s="16">
        <f t="shared" si="0"/>
        <v>17.31018542870138</v>
      </c>
    </row>
    <row r="64" spans="1:6" ht="12.75">
      <c r="A64" s="12"/>
      <c r="B64" s="12"/>
      <c r="C64" s="12"/>
      <c r="D64" s="13"/>
      <c r="E64" s="13"/>
      <c r="F64" s="14"/>
    </row>
    <row r="65" ht="12.75">
      <c r="A65" s="6" t="s">
        <v>56</v>
      </c>
    </row>
    <row r="84" ht="12.75"/>
    <row r="85" spans="1:6" ht="12.75">
      <c r="A85" s="23" t="s">
        <v>60</v>
      </c>
      <c r="B85" s="23"/>
      <c r="C85" s="23"/>
      <c r="D85" s="23"/>
      <c r="E85" s="23"/>
      <c r="F85" s="23"/>
    </row>
  </sheetData>
  <sheetProtection/>
  <mergeCells count="2">
    <mergeCell ref="A1:F1"/>
    <mergeCell ref="A85:F85"/>
  </mergeCells>
  <printOptions horizontalCentered="1"/>
  <pageMargins left="0.9055118110236221" right="0.5118110236220472" top="0.35433070866141736" bottom="0.15748031496062992" header="0.31496062992125984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82" sqref="A82:IV82"/>
    </sheetView>
  </sheetViews>
  <sheetFormatPr defaultColWidth="11.421875" defaultRowHeight="12.75"/>
  <cols>
    <col min="1" max="1" width="12.421875" style="1" customWidth="1"/>
    <col min="2" max="2" width="7.421875" style="1" bestFit="1" customWidth="1"/>
    <col min="3" max="3" width="35.28125" style="1" bestFit="1" customWidth="1"/>
    <col min="4" max="4" width="9.00390625" style="3" bestFit="1" customWidth="1"/>
    <col min="5" max="5" width="22.421875" style="3" bestFit="1" customWidth="1"/>
    <col min="6" max="6" width="24.28125" style="4" bestFit="1" customWidth="1"/>
    <col min="7" max="16384" width="11.421875" style="1" customWidth="1"/>
  </cols>
  <sheetData>
    <row r="1" spans="1:6" ht="49.5" customHeight="1">
      <c r="A1" s="22" t="s">
        <v>59</v>
      </c>
      <c r="B1" s="22"/>
      <c r="C1" s="22"/>
      <c r="D1" s="22"/>
      <c r="E1" s="22"/>
      <c r="F1" s="22"/>
    </row>
    <row r="2" spans="1:6" ht="30" customHeight="1">
      <c r="A2" s="7" t="s">
        <v>0</v>
      </c>
      <c r="B2" s="8"/>
      <c r="C2" s="7" t="s">
        <v>55</v>
      </c>
      <c r="D2" s="9" t="s">
        <v>13</v>
      </c>
      <c r="E2" s="10" t="s">
        <v>53</v>
      </c>
      <c r="F2" s="11" t="s">
        <v>54</v>
      </c>
    </row>
    <row r="3" spans="1:6" ht="12.75">
      <c r="A3" s="18"/>
      <c r="B3" s="18">
        <v>1</v>
      </c>
      <c r="C3" s="18" t="s">
        <v>14</v>
      </c>
      <c r="D3" s="13">
        <v>7773</v>
      </c>
      <c r="E3" s="13">
        <v>2716</v>
      </c>
      <c r="F3" s="14">
        <f>E3/D3*100</f>
        <v>34.94146404219735</v>
      </c>
    </row>
    <row r="4" spans="1:6" ht="12.75">
      <c r="A4" s="19"/>
      <c r="B4" s="19">
        <v>2</v>
      </c>
      <c r="C4" s="19" t="s">
        <v>15</v>
      </c>
      <c r="D4" s="3">
        <v>10137</v>
      </c>
      <c r="E4" s="3">
        <v>4264</v>
      </c>
      <c r="F4" s="4">
        <f>E4/D4*100</f>
        <v>42.06372694090954</v>
      </c>
    </row>
    <row r="5" spans="1:6" ht="12.75">
      <c r="A5" s="19"/>
      <c r="B5" s="19">
        <v>3</v>
      </c>
      <c r="C5" s="19" t="s">
        <v>16</v>
      </c>
      <c r="D5" s="3">
        <v>11933</v>
      </c>
      <c r="E5" s="3">
        <v>4897</v>
      </c>
      <c r="F5" s="4">
        <f>E5/D5*100</f>
        <v>41.037459146903544</v>
      </c>
    </row>
    <row r="6" spans="1:6" ht="12.75">
      <c r="A6" s="19"/>
      <c r="B6" s="19">
        <v>4</v>
      </c>
      <c r="C6" s="19" t="s">
        <v>17</v>
      </c>
      <c r="D6" s="3">
        <v>11337</v>
      </c>
      <c r="E6" s="3">
        <v>3727</v>
      </c>
      <c r="F6" s="4">
        <f>E6/D6*100</f>
        <v>32.87465819881803</v>
      </c>
    </row>
    <row r="7" spans="1:6" ht="12.75">
      <c r="A7" s="19"/>
      <c r="B7" s="19">
        <v>5</v>
      </c>
      <c r="C7" s="19" t="s">
        <v>18</v>
      </c>
      <c r="D7" s="3">
        <v>7909</v>
      </c>
      <c r="E7" s="3">
        <v>2042</v>
      </c>
      <c r="F7" s="4">
        <f>E7/D7*100</f>
        <v>25.818687571121508</v>
      </c>
    </row>
    <row r="8" spans="1:6" ht="12.75">
      <c r="A8" s="19"/>
      <c r="B8" s="19"/>
      <c r="C8" s="19" t="s">
        <v>1</v>
      </c>
      <c r="D8" s="3">
        <f>D9-D3-D4-D5-D6-D7</f>
        <v>0</v>
      </c>
      <c r="E8" s="3">
        <f>E9-E3-E4-E5-E6-E7</f>
        <v>0</v>
      </c>
      <c r="F8" s="3"/>
    </row>
    <row r="9" spans="1:6" s="2" customFormat="1" ht="12.75" customHeight="1">
      <c r="A9" s="20" t="s">
        <v>3</v>
      </c>
      <c r="B9" s="20"/>
      <c r="C9" s="20"/>
      <c r="D9" s="15">
        <v>49089</v>
      </c>
      <c r="E9" s="15">
        <v>17646</v>
      </c>
      <c r="F9" s="16">
        <f>(E9/D9)*100</f>
        <v>35.94695349263583</v>
      </c>
    </row>
    <row r="10" spans="1:6" ht="12.75">
      <c r="A10" s="19"/>
      <c r="B10" s="19">
        <v>6</v>
      </c>
      <c r="C10" s="19" t="s">
        <v>19</v>
      </c>
      <c r="D10" s="3">
        <v>31100</v>
      </c>
      <c r="E10" s="3">
        <v>4859</v>
      </c>
      <c r="F10" s="4">
        <f aca="true" t="shared" si="0" ref="F10:F15">E10/D10*100</f>
        <v>15.62379421221865</v>
      </c>
    </row>
    <row r="11" spans="1:6" ht="12.75">
      <c r="A11" s="19"/>
      <c r="B11" s="19">
        <v>7</v>
      </c>
      <c r="C11" s="19" t="s">
        <v>20</v>
      </c>
      <c r="D11" s="3">
        <v>22567</v>
      </c>
      <c r="E11" s="3">
        <v>4008</v>
      </c>
      <c r="F11" s="4">
        <f t="shared" si="0"/>
        <v>17.76044666991625</v>
      </c>
    </row>
    <row r="12" spans="1:6" ht="12.75">
      <c r="A12" s="19"/>
      <c r="B12" s="19">
        <v>8</v>
      </c>
      <c r="C12" s="19" t="s">
        <v>21</v>
      </c>
      <c r="D12" s="3">
        <v>20396</v>
      </c>
      <c r="E12" s="3">
        <v>3473</v>
      </c>
      <c r="F12" s="4">
        <f t="shared" si="0"/>
        <v>17.027848597764265</v>
      </c>
    </row>
    <row r="13" spans="1:6" ht="12.75">
      <c r="A13" s="19"/>
      <c r="B13" s="19">
        <v>9</v>
      </c>
      <c r="C13" s="19" t="s">
        <v>22</v>
      </c>
      <c r="D13" s="3">
        <v>28132</v>
      </c>
      <c r="E13" s="3">
        <v>4559</v>
      </c>
      <c r="F13" s="4">
        <f t="shared" si="0"/>
        <v>16.205744348073367</v>
      </c>
    </row>
    <row r="14" spans="1:6" ht="12.75">
      <c r="A14" s="19"/>
      <c r="B14" s="19">
        <v>10</v>
      </c>
      <c r="C14" s="19" t="s">
        <v>23</v>
      </c>
      <c r="D14" s="3">
        <v>16991</v>
      </c>
      <c r="E14" s="3">
        <v>3125</v>
      </c>
      <c r="F14" s="4">
        <f t="shared" si="0"/>
        <v>18.39208992996292</v>
      </c>
    </row>
    <row r="15" spans="1:6" ht="12.75">
      <c r="A15" s="19"/>
      <c r="B15" s="19">
        <v>11</v>
      </c>
      <c r="C15" s="19" t="s">
        <v>24</v>
      </c>
      <c r="D15" s="3">
        <v>23504</v>
      </c>
      <c r="E15" s="3">
        <v>3998</v>
      </c>
      <c r="F15" s="4">
        <f t="shared" si="0"/>
        <v>17.00987066031314</v>
      </c>
    </row>
    <row r="16" spans="1:6" ht="12.75">
      <c r="A16" s="19"/>
      <c r="B16" s="19"/>
      <c r="C16" s="19" t="s">
        <v>1</v>
      </c>
      <c r="D16" s="3">
        <f>D17-D10-D11-D12-D13-D14-D15</f>
        <v>0</v>
      </c>
      <c r="E16" s="3">
        <f>E17-E10-E11-E12-E13-E14-E15</f>
        <v>0</v>
      </c>
      <c r="F16" s="3"/>
    </row>
    <row r="17" spans="1:6" s="2" customFormat="1" ht="12.75" customHeight="1">
      <c r="A17" s="20" t="s">
        <v>4</v>
      </c>
      <c r="B17" s="20"/>
      <c r="C17" s="20"/>
      <c r="D17" s="15">
        <v>142690</v>
      </c>
      <c r="E17" s="15">
        <v>24022</v>
      </c>
      <c r="F17" s="16">
        <f>(E17/D17)*100</f>
        <v>16.83509706356437</v>
      </c>
    </row>
    <row r="18" spans="1:6" ht="12.75">
      <c r="A18" s="19"/>
      <c r="B18" s="19">
        <v>12</v>
      </c>
      <c r="C18" s="19" t="s">
        <v>25</v>
      </c>
      <c r="D18" s="3">
        <v>30401</v>
      </c>
      <c r="E18" s="3">
        <v>4778</v>
      </c>
      <c r="F18" s="4">
        <f>E18/D18*100</f>
        <v>15.716588270122694</v>
      </c>
    </row>
    <row r="19" spans="1:6" ht="12.75">
      <c r="A19" s="19"/>
      <c r="B19" s="19">
        <v>13</v>
      </c>
      <c r="C19" s="19" t="s">
        <v>26</v>
      </c>
      <c r="D19" s="3">
        <v>22181</v>
      </c>
      <c r="E19" s="3">
        <v>3847</v>
      </c>
      <c r="F19" s="4">
        <f>E19/D19*100</f>
        <v>17.343672512510707</v>
      </c>
    </row>
    <row r="20" spans="1:6" ht="12.75">
      <c r="A20" s="19"/>
      <c r="B20" s="19">
        <v>14</v>
      </c>
      <c r="C20" s="19" t="s">
        <v>27</v>
      </c>
      <c r="D20" s="3">
        <v>26133</v>
      </c>
      <c r="E20" s="3">
        <v>6256</v>
      </c>
      <c r="F20" s="4">
        <f>E20/D20*100</f>
        <v>23.939080855623157</v>
      </c>
    </row>
    <row r="21" spans="1:6" ht="12.75">
      <c r="A21" s="19"/>
      <c r="B21" s="19">
        <v>15</v>
      </c>
      <c r="C21" s="19" t="s">
        <v>28</v>
      </c>
      <c r="D21" s="3">
        <v>16082</v>
      </c>
      <c r="E21" s="3">
        <v>2148</v>
      </c>
      <c r="F21" s="4">
        <f>E21/D21*100</f>
        <v>13.356547693073</v>
      </c>
    </row>
    <row r="22" spans="1:6" ht="12.75">
      <c r="A22" s="19"/>
      <c r="B22" s="19"/>
      <c r="C22" s="19" t="s">
        <v>1</v>
      </c>
      <c r="D22" s="3">
        <f>D23-D18-D19-D20-D21</f>
        <v>0</v>
      </c>
      <c r="E22" s="3">
        <f>E23-E18-E19-E20-E21</f>
        <v>0</v>
      </c>
      <c r="F22" s="3"/>
    </row>
    <row r="23" spans="1:6" s="2" customFormat="1" ht="12.75" customHeight="1">
      <c r="A23" s="20" t="s">
        <v>5</v>
      </c>
      <c r="B23" s="20"/>
      <c r="C23" s="20"/>
      <c r="D23" s="15">
        <v>94797</v>
      </c>
      <c r="E23" s="15">
        <v>17029</v>
      </c>
      <c r="F23" s="16">
        <f>(E23/D23)*100</f>
        <v>17.963648638669998</v>
      </c>
    </row>
    <row r="24" spans="1:6" ht="12.75">
      <c r="A24" s="19"/>
      <c r="B24" s="19">
        <v>16</v>
      </c>
      <c r="C24" s="19" t="s">
        <v>29</v>
      </c>
      <c r="D24" s="3">
        <v>24849</v>
      </c>
      <c r="E24" s="3">
        <v>2750</v>
      </c>
      <c r="F24" s="4">
        <f>E24/D24*100</f>
        <v>11.066843736166446</v>
      </c>
    </row>
    <row r="25" spans="1:6" ht="12.75">
      <c r="A25" s="19"/>
      <c r="B25" s="19">
        <v>17</v>
      </c>
      <c r="C25" s="19" t="s">
        <v>30</v>
      </c>
      <c r="D25" s="3">
        <v>18875</v>
      </c>
      <c r="E25" s="3">
        <v>2348</v>
      </c>
      <c r="F25" s="4">
        <f>E25/D25*100</f>
        <v>12.439735099337748</v>
      </c>
    </row>
    <row r="26" spans="1:6" ht="12.75">
      <c r="A26" s="19"/>
      <c r="B26" s="19"/>
      <c r="C26" s="19" t="s">
        <v>1</v>
      </c>
      <c r="D26" s="3">
        <f>D27-D24-D25</f>
        <v>0</v>
      </c>
      <c r="E26" s="3">
        <f>E27-E24-E25</f>
        <v>0</v>
      </c>
      <c r="F26" s="3"/>
    </row>
    <row r="27" spans="1:6" s="2" customFormat="1" ht="12.75" customHeight="1">
      <c r="A27" s="20" t="s">
        <v>6</v>
      </c>
      <c r="B27" s="20"/>
      <c r="C27" s="20"/>
      <c r="D27" s="15">
        <v>43724</v>
      </c>
      <c r="E27" s="15">
        <v>5098</v>
      </c>
      <c r="F27" s="16">
        <f>(E27/D27)*100</f>
        <v>11.659500503156162</v>
      </c>
    </row>
    <row r="28" spans="1:6" ht="12.75">
      <c r="A28" s="19"/>
      <c r="B28" s="19">
        <v>18</v>
      </c>
      <c r="C28" s="19" t="s">
        <v>31</v>
      </c>
      <c r="D28" s="3">
        <v>23707</v>
      </c>
      <c r="E28" s="3">
        <v>2583</v>
      </c>
      <c r="F28" s="4">
        <f>E28/D28*100</f>
        <v>10.895516092293416</v>
      </c>
    </row>
    <row r="29" spans="1:6" ht="12.75">
      <c r="A29" s="19"/>
      <c r="B29" s="19">
        <v>19</v>
      </c>
      <c r="C29" s="19" t="s">
        <v>32</v>
      </c>
      <c r="D29" s="3">
        <v>54799</v>
      </c>
      <c r="E29" s="3">
        <v>6269</v>
      </c>
      <c r="F29" s="4">
        <f>E29/D29*100</f>
        <v>11.439989780835417</v>
      </c>
    </row>
    <row r="30" spans="1:6" ht="12.75">
      <c r="A30" s="19"/>
      <c r="B30" s="19"/>
      <c r="C30" s="19" t="s">
        <v>1</v>
      </c>
      <c r="D30" s="3">
        <f>D31-D28-D29</f>
        <v>0</v>
      </c>
      <c r="E30" s="3">
        <f>E31-E28-E29</f>
        <v>0</v>
      </c>
      <c r="F30" s="3"/>
    </row>
    <row r="31" spans="1:6" s="2" customFormat="1" ht="12.75" customHeight="1">
      <c r="A31" s="20" t="s">
        <v>7</v>
      </c>
      <c r="B31" s="20"/>
      <c r="C31" s="20"/>
      <c r="D31" s="15">
        <v>78506</v>
      </c>
      <c r="E31" s="15">
        <v>8852</v>
      </c>
      <c r="F31" s="16">
        <f>(E31/D31)*100</f>
        <v>11.275571293913842</v>
      </c>
    </row>
    <row r="32" spans="1:6" ht="12.75">
      <c r="A32" s="19"/>
      <c r="B32" s="19">
        <v>20</v>
      </c>
      <c r="C32" s="19" t="s">
        <v>8</v>
      </c>
      <c r="D32" s="3">
        <v>27532</v>
      </c>
      <c r="E32" s="3">
        <v>4765</v>
      </c>
      <c r="F32" s="4">
        <f>E32/D32*100</f>
        <v>17.307133517361613</v>
      </c>
    </row>
    <row r="33" spans="1:6" ht="12.75">
      <c r="A33" s="19"/>
      <c r="B33" s="19">
        <v>21</v>
      </c>
      <c r="C33" s="19" t="s">
        <v>33</v>
      </c>
      <c r="D33" s="3">
        <v>18659</v>
      </c>
      <c r="E33" s="3">
        <v>2336</v>
      </c>
      <c r="F33" s="4">
        <f>E33/D33*100</f>
        <v>12.519427622059059</v>
      </c>
    </row>
    <row r="34" spans="1:6" ht="12.75">
      <c r="A34" s="19"/>
      <c r="B34" s="19">
        <v>22</v>
      </c>
      <c r="C34" s="19" t="s">
        <v>34</v>
      </c>
      <c r="D34" s="3">
        <v>19267</v>
      </c>
      <c r="E34" s="3">
        <v>2442</v>
      </c>
      <c r="F34" s="4">
        <f>E34/D34*100</f>
        <v>12.674521202055328</v>
      </c>
    </row>
    <row r="35" spans="1:6" ht="12.75">
      <c r="A35" s="19"/>
      <c r="B35" s="19"/>
      <c r="C35" s="19" t="s">
        <v>1</v>
      </c>
      <c r="D35" s="3">
        <f>D36-D32-D33-D34</f>
        <v>0</v>
      </c>
      <c r="E35" s="3">
        <f>E36-E32-E33-E34</f>
        <v>0</v>
      </c>
      <c r="F35" s="3"/>
    </row>
    <row r="36" spans="1:6" s="2" customFormat="1" ht="12.75" customHeight="1">
      <c r="A36" s="20" t="s">
        <v>8</v>
      </c>
      <c r="B36" s="20"/>
      <c r="C36" s="20"/>
      <c r="D36" s="15">
        <v>65458</v>
      </c>
      <c r="E36" s="15">
        <v>9543</v>
      </c>
      <c r="F36" s="16">
        <f>(E36/D36)*100</f>
        <v>14.578813895933271</v>
      </c>
    </row>
    <row r="37" spans="1:6" ht="12.75">
      <c r="A37" s="19"/>
      <c r="B37" s="19">
        <v>23</v>
      </c>
      <c r="C37" s="19" t="s">
        <v>35</v>
      </c>
      <c r="D37" s="3">
        <v>19154</v>
      </c>
      <c r="E37" s="3">
        <v>1750</v>
      </c>
      <c r="F37" s="4">
        <f>E37/D37*100</f>
        <v>9.136472799415266</v>
      </c>
    </row>
    <row r="38" spans="1:6" ht="12.75">
      <c r="A38" s="19"/>
      <c r="B38" s="19">
        <v>24</v>
      </c>
      <c r="C38" s="19" t="s">
        <v>36</v>
      </c>
      <c r="D38" s="3">
        <v>15812</v>
      </c>
      <c r="E38" s="3">
        <v>1966</v>
      </c>
      <c r="F38" s="4">
        <f>E38/D38*100</f>
        <v>12.43359473817354</v>
      </c>
    </row>
    <row r="39" spans="1:6" ht="12.75">
      <c r="A39" s="19"/>
      <c r="B39" s="19">
        <v>25</v>
      </c>
      <c r="C39" s="19" t="s">
        <v>37</v>
      </c>
      <c r="D39" s="3">
        <v>16636</v>
      </c>
      <c r="E39" s="3">
        <v>2227</v>
      </c>
      <c r="F39" s="4">
        <f>E39/D39*100</f>
        <v>13.386631401779272</v>
      </c>
    </row>
    <row r="40" spans="1:6" ht="12.75">
      <c r="A40" s="19"/>
      <c r="B40" s="19">
        <v>26</v>
      </c>
      <c r="C40" s="19" t="s">
        <v>38</v>
      </c>
      <c r="D40" s="3">
        <v>18776</v>
      </c>
      <c r="E40" s="3">
        <v>2471</v>
      </c>
      <c r="F40" s="4">
        <f>E40/D40*100</f>
        <v>13.160417554324669</v>
      </c>
    </row>
    <row r="41" spans="1:6" ht="12.75">
      <c r="A41" s="19"/>
      <c r="B41" s="19">
        <v>27</v>
      </c>
      <c r="C41" s="19" t="s">
        <v>39</v>
      </c>
      <c r="D41" s="3">
        <v>19168</v>
      </c>
      <c r="E41" s="3">
        <v>2716</v>
      </c>
      <c r="F41" s="4">
        <f>E41/D41*100</f>
        <v>14.169449081803004</v>
      </c>
    </row>
    <row r="42" spans="1:6" ht="12.75">
      <c r="A42" s="19"/>
      <c r="B42" s="19"/>
      <c r="C42" s="19" t="s">
        <v>1</v>
      </c>
      <c r="D42" s="3">
        <f>D43-D37-D38-D39-D40-D41</f>
        <v>0</v>
      </c>
      <c r="E42" s="3">
        <f>E43-E37-E38-E39-E40-E41</f>
        <v>0</v>
      </c>
      <c r="F42" s="3"/>
    </row>
    <row r="43" spans="1:6" s="2" customFormat="1" ht="12.75" customHeight="1">
      <c r="A43" s="20" t="s">
        <v>9</v>
      </c>
      <c r="B43" s="20"/>
      <c r="C43" s="20"/>
      <c r="D43" s="15">
        <v>89546</v>
      </c>
      <c r="E43" s="15">
        <v>11130</v>
      </c>
      <c r="F43" s="16">
        <f>(E43/D43)*100</f>
        <v>12.429365912491903</v>
      </c>
    </row>
    <row r="44" spans="1:6" ht="12.75">
      <c r="A44" s="19"/>
      <c r="B44" s="19">
        <v>28</v>
      </c>
      <c r="C44" s="19" t="s">
        <v>40</v>
      </c>
      <c r="D44" s="3">
        <v>24536</v>
      </c>
      <c r="E44" s="3">
        <v>3457</v>
      </c>
      <c r="F44" s="4">
        <f>E44/D44*100</f>
        <v>14.089501141180309</v>
      </c>
    </row>
    <row r="45" spans="1:6" ht="12.75">
      <c r="A45" s="19"/>
      <c r="B45" s="19">
        <v>29</v>
      </c>
      <c r="C45" s="19" t="s">
        <v>41</v>
      </c>
      <c r="D45" s="3">
        <v>15912</v>
      </c>
      <c r="E45" s="3">
        <v>2559</v>
      </c>
      <c r="F45" s="4">
        <f>E45/D45*100</f>
        <v>16.082202111613878</v>
      </c>
    </row>
    <row r="46" spans="1:6" ht="12.75">
      <c r="A46" s="19"/>
      <c r="B46" s="19">
        <v>30</v>
      </c>
      <c r="C46" s="19" t="s">
        <v>42</v>
      </c>
      <c r="D46" s="3">
        <v>7035</v>
      </c>
      <c r="E46" s="3">
        <v>1820</v>
      </c>
      <c r="F46" s="4">
        <f>E46/D46*100</f>
        <v>25.870646766169152</v>
      </c>
    </row>
    <row r="47" spans="1:6" ht="12.75">
      <c r="A47" s="19"/>
      <c r="B47" s="19">
        <v>31</v>
      </c>
      <c r="C47" s="19" t="s">
        <v>43</v>
      </c>
      <c r="D47" s="3">
        <v>26640</v>
      </c>
      <c r="E47" s="3">
        <v>3622</v>
      </c>
      <c r="F47" s="4">
        <f>E47/D47*100</f>
        <v>13.596096096096097</v>
      </c>
    </row>
    <row r="48" spans="1:6" ht="12.75">
      <c r="A48" s="19"/>
      <c r="B48" s="19">
        <v>32</v>
      </c>
      <c r="C48" s="19" t="s">
        <v>44</v>
      </c>
      <c r="D48" s="3">
        <v>13302</v>
      </c>
      <c r="E48" s="3">
        <v>2210</v>
      </c>
      <c r="F48" s="4">
        <f>E48/D48*100</f>
        <v>16.614043001052472</v>
      </c>
    </row>
    <row r="49" spans="1:6" ht="12.75">
      <c r="A49" s="19"/>
      <c r="B49" s="19"/>
      <c r="C49" s="19" t="s">
        <v>1</v>
      </c>
      <c r="D49" s="3">
        <f>D50-D44-D45-D46-D47-D48</f>
        <v>0</v>
      </c>
      <c r="E49" s="3">
        <f>E50-E44-E45-E46-E47-E48</f>
        <v>0</v>
      </c>
      <c r="F49" s="3"/>
    </row>
    <row r="50" spans="1:6" s="2" customFormat="1" ht="12.75" customHeight="1">
      <c r="A50" s="20" t="s">
        <v>10</v>
      </c>
      <c r="B50" s="20"/>
      <c r="C50" s="20"/>
      <c r="D50" s="15">
        <v>87425</v>
      </c>
      <c r="E50" s="15">
        <v>13668</v>
      </c>
      <c r="F50" s="16">
        <f>(E50/D50)*100</f>
        <v>15.63397197597941</v>
      </c>
    </row>
    <row r="51" spans="1:6" ht="12.75">
      <c r="A51" s="19"/>
      <c r="B51" s="19">
        <v>33</v>
      </c>
      <c r="C51" s="19" t="s">
        <v>45</v>
      </c>
      <c r="D51" s="3">
        <v>29528</v>
      </c>
      <c r="E51" s="3">
        <v>2333</v>
      </c>
      <c r="F51" s="4">
        <f>E51/D51*100</f>
        <v>7.900975345434841</v>
      </c>
    </row>
    <row r="52" spans="1:6" ht="12.75">
      <c r="A52" s="19"/>
      <c r="B52" s="19">
        <v>34</v>
      </c>
      <c r="C52" s="19" t="s">
        <v>46</v>
      </c>
      <c r="D52" s="3">
        <v>34729</v>
      </c>
      <c r="E52" s="3">
        <v>4624</v>
      </c>
      <c r="F52" s="4">
        <f>E52/D52*100</f>
        <v>13.314521005499728</v>
      </c>
    </row>
    <row r="53" spans="1:6" ht="12.75">
      <c r="A53" s="19"/>
      <c r="B53" s="19">
        <v>35</v>
      </c>
      <c r="C53" s="19" t="s">
        <v>47</v>
      </c>
      <c r="D53" s="3">
        <v>12510</v>
      </c>
      <c r="E53" s="3">
        <v>2498</v>
      </c>
      <c r="F53" s="4">
        <f>E53/D53*100</f>
        <v>19.968025579536373</v>
      </c>
    </row>
    <row r="54" spans="1:6" ht="12.75">
      <c r="A54" s="19"/>
      <c r="B54" s="19"/>
      <c r="C54" s="19" t="s">
        <v>1</v>
      </c>
      <c r="D54" s="3">
        <f>D55-D51-D52-D53</f>
        <v>0</v>
      </c>
      <c r="E54" s="3">
        <f>E55-E51-E52-E53</f>
        <v>0</v>
      </c>
      <c r="F54" s="3"/>
    </row>
    <row r="55" spans="1:6" s="2" customFormat="1" ht="12.75" customHeight="1">
      <c r="A55" s="20" t="s">
        <v>11</v>
      </c>
      <c r="B55" s="20"/>
      <c r="C55" s="20"/>
      <c r="D55" s="15">
        <v>76767</v>
      </c>
      <c r="E55" s="15">
        <v>9455</v>
      </c>
      <c r="F55" s="16">
        <f>(E55/D55)*100</f>
        <v>12.31649015853166</v>
      </c>
    </row>
    <row r="56" spans="1:6" ht="12.75">
      <c r="A56" s="19"/>
      <c r="B56" s="19">
        <v>36</v>
      </c>
      <c r="C56" s="19" t="s">
        <v>48</v>
      </c>
      <c r="D56" s="3">
        <v>34190</v>
      </c>
      <c r="E56" s="3">
        <v>4773</v>
      </c>
      <c r="F56" s="4">
        <f>E56/D56*100</f>
        <v>13.960222287218485</v>
      </c>
    </row>
    <row r="57" spans="1:6" ht="12.75">
      <c r="A57" s="19"/>
      <c r="B57" s="19">
        <v>37</v>
      </c>
      <c r="C57" s="19" t="s">
        <v>49</v>
      </c>
      <c r="D57" s="3">
        <v>11478</v>
      </c>
      <c r="E57" s="3">
        <v>2341</v>
      </c>
      <c r="F57" s="4">
        <f>E57/D57*100</f>
        <v>20.39553929255968</v>
      </c>
    </row>
    <row r="58" spans="1:6" ht="12.75">
      <c r="A58" s="19"/>
      <c r="B58" s="19">
        <v>38</v>
      </c>
      <c r="C58" s="19" t="s">
        <v>50</v>
      </c>
      <c r="D58" s="3">
        <v>29095</v>
      </c>
      <c r="E58" s="3">
        <v>3019</v>
      </c>
      <c r="F58" s="4">
        <f>E58/D58*100</f>
        <v>10.376353325313628</v>
      </c>
    </row>
    <row r="59" spans="1:6" ht="12.75">
      <c r="A59" s="19"/>
      <c r="B59" s="19">
        <v>39</v>
      </c>
      <c r="C59" s="19" t="s">
        <v>51</v>
      </c>
      <c r="D59" s="3">
        <v>11886</v>
      </c>
      <c r="E59" s="3">
        <v>2109</v>
      </c>
      <c r="F59" s="4">
        <f>E59/D59*100</f>
        <v>17.743563856638062</v>
      </c>
    </row>
    <row r="60" spans="1:6" ht="12.75">
      <c r="A60" s="19"/>
      <c r="B60" s="19">
        <v>40</v>
      </c>
      <c r="C60" s="19" t="s">
        <v>52</v>
      </c>
      <c r="D60" s="3">
        <v>32983</v>
      </c>
      <c r="E60" s="3">
        <v>4656</v>
      </c>
      <c r="F60" s="4">
        <f>E60/D60*100</f>
        <v>14.11636297486584</v>
      </c>
    </row>
    <row r="61" spans="1:6" ht="12.75">
      <c r="A61" s="19"/>
      <c r="B61" s="19"/>
      <c r="C61" s="19" t="s">
        <v>1</v>
      </c>
      <c r="D61" s="3">
        <f>D62-D56-D57-D58-D59-D60</f>
        <v>2</v>
      </c>
      <c r="E61" s="3">
        <f>E62-E56-E57-E58-E59-E60</f>
        <v>0</v>
      </c>
      <c r="F61" s="3"/>
    </row>
    <row r="62" spans="1:6" s="2" customFormat="1" ht="12.75" customHeight="1">
      <c r="A62" s="20" t="s">
        <v>12</v>
      </c>
      <c r="B62" s="20"/>
      <c r="C62" s="20"/>
      <c r="D62" s="15">
        <v>119634</v>
      </c>
      <c r="E62" s="15">
        <v>16898</v>
      </c>
      <c r="F62" s="16">
        <f>(E62/D62)*100</f>
        <v>14.12474714546032</v>
      </c>
    </row>
    <row r="63" spans="1:6" s="5" customFormat="1" ht="12.75" customHeight="1">
      <c r="A63" s="21" t="s">
        <v>2</v>
      </c>
      <c r="B63" s="21"/>
      <c r="C63" s="21"/>
      <c r="D63" s="15">
        <v>847636</v>
      </c>
      <c r="E63" s="15">
        <v>133341</v>
      </c>
      <c r="F63" s="16">
        <f>(E63/D63)*100</f>
        <v>15.730926954494617</v>
      </c>
    </row>
    <row r="64" spans="1:6" ht="12.75">
      <c r="A64" s="12"/>
      <c r="B64" s="12"/>
      <c r="C64" s="12"/>
      <c r="D64" s="13"/>
      <c r="E64" s="13"/>
      <c r="F64" s="14"/>
    </row>
    <row r="65" ht="12.75">
      <c r="A65" s="6" t="s">
        <v>56</v>
      </c>
    </row>
    <row r="81" ht="12.75"/>
    <row r="82" spans="1:6" ht="12.75">
      <c r="A82" s="23" t="s">
        <v>60</v>
      </c>
      <c r="B82" s="23"/>
      <c r="C82" s="23"/>
      <c r="D82" s="23"/>
      <c r="E82" s="23"/>
      <c r="F82" s="23"/>
    </row>
  </sheetData>
  <sheetProtection/>
  <mergeCells count="2">
    <mergeCell ref="A1:F1"/>
    <mergeCell ref="A82:F82"/>
  </mergeCells>
  <printOptions horizontalCentered="1"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12.00390625" style="1" customWidth="1"/>
    <col min="2" max="2" width="7.421875" style="1" bestFit="1" customWidth="1"/>
    <col min="3" max="3" width="35.28125" style="1" bestFit="1" customWidth="1"/>
    <col min="4" max="4" width="9.00390625" style="3" bestFit="1" customWidth="1"/>
    <col min="5" max="5" width="22.421875" style="3" bestFit="1" customWidth="1"/>
    <col min="6" max="6" width="24.28125" style="4" bestFit="1" customWidth="1"/>
    <col min="7" max="16384" width="11.421875" style="1" customWidth="1"/>
  </cols>
  <sheetData>
    <row r="1" spans="1:6" ht="49.5" customHeight="1">
      <c r="A1" s="22" t="s">
        <v>58</v>
      </c>
      <c r="B1" s="22"/>
      <c r="C1" s="22"/>
      <c r="D1" s="22"/>
      <c r="E1" s="22"/>
      <c r="F1" s="22"/>
    </row>
    <row r="2" spans="1:6" ht="30" customHeight="1">
      <c r="A2" s="7" t="s">
        <v>0</v>
      </c>
      <c r="B2" s="8"/>
      <c r="C2" s="7" t="s">
        <v>55</v>
      </c>
      <c r="D2" s="9" t="s">
        <v>13</v>
      </c>
      <c r="E2" s="10" t="s">
        <v>53</v>
      </c>
      <c r="F2" s="11" t="s">
        <v>54</v>
      </c>
    </row>
    <row r="3" spans="1:6" ht="12.75">
      <c r="A3" s="18"/>
      <c r="B3" s="18">
        <v>1</v>
      </c>
      <c r="C3" s="18" t="s">
        <v>14</v>
      </c>
      <c r="D3" s="13">
        <v>9484</v>
      </c>
      <c r="E3" s="13">
        <v>4286</v>
      </c>
      <c r="F3" s="14">
        <f>E3/D3*100</f>
        <v>45.19190215099114</v>
      </c>
    </row>
    <row r="4" spans="1:6" ht="12.75">
      <c r="A4" s="19"/>
      <c r="B4" s="19">
        <v>2</v>
      </c>
      <c r="C4" s="19" t="s">
        <v>15</v>
      </c>
      <c r="D4" s="3">
        <v>13490</v>
      </c>
      <c r="E4" s="3">
        <v>7687</v>
      </c>
      <c r="F4" s="4">
        <f aca="true" t="shared" si="0" ref="F4:F60">E4/D4*100</f>
        <v>56.982950333580426</v>
      </c>
    </row>
    <row r="5" spans="1:6" ht="12.75">
      <c r="A5" s="19"/>
      <c r="B5" s="19">
        <v>3</v>
      </c>
      <c r="C5" s="19" t="s">
        <v>16</v>
      </c>
      <c r="D5" s="3">
        <v>12929</v>
      </c>
      <c r="E5" s="3">
        <v>6718</v>
      </c>
      <c r="F5" s="4">
        <f t="shared" si="0"/>
        <v>51.96070848480161</v>
      </c>
    </row>
    <row r="6" spans="1:6" ht="12.75">
      <c r="A6" s="19"/>
      <c r="B6" s="19">
        <v>4</v>
      </c>
      <c r="C6" s="19" t="s">
        <v>17</v>
      </c>
      <c r="D6" s="3">
        <v>11295</v>
      </c>
      <c r="E6" s="3">
        <v>4496</v>
      </c>
      <c r="F6" s="4">
        <f t="shared" si="0"/>
        <v>39.80522355024347</v>
      </c>
    </row>
    <row r="7" spans="1:6" ht="12.75">
      <c r="A7" s="19"/>
      <c r="B7" s="19">
        <v>5</v>
      </c>
      <c r="C7" s="19" t="s">
        <v>18</v>
      </c>
      <c r="D7" s="3">
        <v>7769</v>
      </c>
      <c r="E7" s="3">
        <v>2446</v>
      </c>
      <c r="F7" s="4">
        <f t="shared" si="0"/>
        <v>31.48410348822242</v>
      </c>
    </row>
    <row r="8" spans="1:6" ht="12.75">
      <c r="A8" s="19"/>
      <c r="B8" s="19"/>
      <c r="C8" s="19" t="s">
        <v>1</v>
      </c>
      <c r="D8" s="3">
        <f>D9-D3-D4-D5-D6-D7</f>
        <v>0</v>
      </c>
      <c r="E8" s="3">
        <f>E9-E3-E4-E5-E6-E7</f>
        <v>0</v>
      </c>
      <c r="F8" s="3"/>
    </row>
    <row r="9" spans="1:6" s="2" customFormat="1" ht="12.75" customHeight="1">
      <c r="A9" s="20" t="s">
        <v>3</v>
      </c>
      <c r="B9" s="20"/>
      <c r="C9" s="20"/>
      <c r="D9" s="15">
        <v>54967</v>
      </c>
      <c r="E9" s="15">
        <v>25633</v>
      </c>
      <c r="F9" s="16">
        <f>(E9/D9)*100</f>
        <v>46.63343460621828</v>
      </c>
    </row>
    <row r="10" spans="1:6" ht="12.75">
      <c r="A10" s="19"/>
      <c r="B10" s="19">
        <v>6</v>
      </c>
      <c r="C10" s="19" t="s">
        <v>19</v>
      </c>
      <c r="D10" s="3">
        <v>26559</v>
      </c>
      <c r="E10" s="3">
        <v>4438</v>
      </c>
      <c r="F10" s="4">
        <f t="shared" si="0"/>
        <v>16.709966489702172</v>
      </c>
    </row>
    <row r="11" spans="1:6" ht="12.75">
      <c r="A11" s="19"/>
      <c r="B11" s="19">
        <v>7</v>
      </c>
      <c r="C11" s="19" t="s">
        <v>20</v>
      </c>
      <c r="D11" s="3">
        <v>19087</v>
      </c>
      <c r="E11" s="3">
        <v>3814</v>
      </c>
      <c r="F11" s="4">
        <f t="shared" si="0"/>
        <v>19.982186828731596</v>
      </c>
    </row>
    <row r="12" spans="1:6" ht="12.75">
      <c r="A12" s="19"/>
      <c r="B12" s="19">
        <v>8</v>
      </c>
      <c r="C12" s="19" t="s">
        <v>21</v>
      </c>
      <c r="D12" s="3">
        <v>17735</v>
      </c>
      <c r="E12" s="3">
        <v>3679</v>
      </c>
      <c r="F12" s="4">
        <f t="shared" si="0"/>
        <v>20.744290950098677</v>
      </c>
    </row>
    <row r="13" spans="1:6" ht="12.75">
      <c r="A13" s="19"/>
      <c r="B13" s="19">
        <v>9</v>
      </c>
      <c r="C13" s="19" t="s">
        <v>22</v>
      </c>
      <c r="D13" s="3">
        <v>23868</v>
      </c>
      <c r="E13" s="3">
        <v>4319</v>
      </c>
      <c r="F13" s="4">
        <f t="shared" si="0"/>
        <v>18.09535780124015</v>
      </c>
    </row>
    <row r="14" spans="1:6" ht="12.75">
      <c r="A14" s="19"/>
      <c r="B14" s="19">
        <v>10</v>
      </c>
      <c r="C14" s="19" t="s">
        <v>23</v>
      </c>
      <c r="D14" s="3">
        <v>15357</v>
      </c>
      <c r="E14" s="3">
        <v>3625</v>
      </c>
      <c r="F14" s="4">
        <f t="shared" si="0"/>
        <v>23.604870742983657</v>
      </c>
    </row>
    <row r="15" spans="1:6" ht="12.75">
      <c r="A15" s="19"/>
      <c r="B15" s="19">
        <v>11</v>
      </c>
      <c r="C15" s="19" t="s">
        <v>24</v>
      </c>
      <c r="D15" s="3">
        <v>19701</v>
      </c>
      <c r="E15" s="3">
        <v>3581</v>
      </c>
      <c r="F15" s="4">
        <f t="shared" si="0"/>
        <v>18.176742297345314</v>
      </c>
    </row>
    <row r="16" spans="1:6" ht="12.75">
      <c r="A16" s="19"/>
      <c r="B16" s="19"/>
      <c r="C16" s="19" t="s">
        <v>1</v>
      </c>
      <c r="D16" s="3">
        <f>D17-D10-D11-D12-D13-D14-D15</f>
        <v>0</v>
      </c>
      <c r="E16" s="3">
        <f>E17-E10-E11-E12-E13-E14-E15</f>
        <v>0</v>
      </c>
      <c r="F16" s="3"/>
    </row>
    <row r="17" spans="1:6" s="2" customFormat="1" ht="12.75" customHeight="1">
      <c r="A17" s="20" t="s">
        <v>4</v>
      </c>
      <c r="B17" s="20"/>
      <c r="C17" s="20"/>
      <c r="D17" s="15">
        <v>122307</v>
      </c>
      <c r="E17" s="15">
        <v>23456</v>
      </c>
      <c r="F17" s="16">
        <f>(E17/D17)*100</f>
        <v>19.17797018976837</v>
      </c>
    </row>
    <row r="18" spans="1:6" ht="12.75">
      <c r="A18" s="19"/>
      <c r="B18" s="19">
        <v>12</v>
      </c>
      <c r="C18" s="19" t="s">
        <v>25</v>
      </c>
      <c r="D18" s="3">
        <v>27106</v>
      </c>
      <c r="E18" s="3">
        <v>4834</v>
      </c>
      <c r="F18" s="4">
        <f t="shared" si="0"/>
        <v>17.83368995794289</v>
      </c>
    </row>
    <row r="19" spans="1:6" ht="12.75">
      <c r="A19" s="19"/>
      <c r="B19" s="19">
        <v>13</v>
      </c>
      <c r="C19" s="19" t="s">
        <v>26</v>
      </c>
      <c r="D19" s="3">
        <v>20806</v>
      </c>
      <c r="E19" s="3">
        <v>4824</v>
      </c>
      <c r="F19" s="4">
        <f t="shared" si="0"/>
        <v>23.18561953282707</v>
      </c>
    </row>
    <row r="20" spans="1:6" ht="12.75">
      <c r="A20" s="19"/>
      <c r="B20" s="19">
        <v>14</v>
      </c>
      <c r="C20" s="19" t="s">
        <v>27</v>
      </c>
      <c r="D20" s="3">
        <v>24787</v>
      </c>
      <c r="E20" s="3">
        <v>7489</v>
      </c>
      <c r="F20" s="4">
        <f t="shared" si="0"/>
        <v>30.213418324121516</v>
      </c>
    </row>
    <row r="21" spans="1:6" ht="12.75">
      <c r="A21" s="19"/>
      <c r="B21" s="19">
        <v>15</v>
      </c>
      <c r="C21" s="19" t="s">
        <v>28</v>
      </c>
      <c r="D21" s="3">
        <v>15275</v>
      </c>
      <c r="E21" s="3">
        <v>2317</v>
      </c>
      <c r="F21" s="4">
        <f t="shared" si="0"/>
        <v>15.168576104746318</v>
      </c>
    </row>
    <row r="22" spans="1:6" ht="12.75">
      <c r="A22" s="19"/>
      <c r="B22" s="19"/>
      <c r="C22" s="19" t="s">
        <v>1</v>
      </c>
      <c r="D22" s="3">
        <f>D23-D18-D19-D20-D21</f>
        <v>0</v>
      </c>
      <c r="E22" s="3">
        <f>E23-E18-E19-E20-E21</f>
        <v>0</v>
      </c>
      <c r="F22" s="3"/>
    </row>
    <row r="23" spans="1:6" s="2" customFormat="1" ht="12.75" customHeight="1">
      <c r="A23" s="20" t="s">
        <v>5</v>
      </c>
      <c r="B23" s="20"/>
      <c r="C23" s="20"/>
      <c r="D23" s="15">
        <v>87974</v>
      </c>
      <c r="E23" s="15">
        <v>19464</v>
      </c>
      <c r="F23" s="16">
        <f>(E23/D23)*100</f>
        <v>22.124718666878852</v>
      </c>
    </row>
    <row r="24" spans="1:6" ht="12.75">
      <c r="A24" s="19"/>
      <c r="B24" s="19">
        <v>16</v>
      </c>
      <c r="C24" s="19" t="s">
        <v>29</v>
      </c>
      <c r="D24" s="3">
        <v>22114</v>
      </c>
      <c r="E24" s="3">
        <v>3038</v>
      </c>
      <c r="F24" s="4">
        <f t="shared" si="0"/>
        <v>13.737903590485665</v>
      </c>
    </row>
    <row r="25" spans="1:6" ht="12.75">
      <c r="A25" s="19"/>
      <c r="B25" s="19">
        <v>17</v>
      </c>
      <c r="C25" s="19" t="s">
        <v>30</v>
      </c>
      <c r="D25" s="3">
        <v>16502</v>
      </c>
      <c r="E25" s="3">
        <v>2063</v>
      </c>
      <c r="F25" s="4">
        <f t="shared" si="0"/>
        <v>12.501514967882683</v>
      </c>
    </row>
    <row r="26" spans="1:6" ht="12.75">
      <c r="A26" s="19"/>
      <c r="B26" s="19"/>
      <c r="C26" s="19" t="s">
        <v>1</v>
      </c>
      <c r="D26" s="3">
        <f>D27-D24-D25</f>
        <v>0</v>
      </c>
      <c r="E26" s="3">
        <f>E27-E24-E25</f>
        <v>0</v>
      </c>
      <c r="F26" s="3"/>
    </row>
    <row r="27" spans="1:6" s="2" customFormat="1" ht="12.75" customHeight="1">
      <c r="A27" s="20" t="s">
        <v>6</v>
      </c>
      <c r="B27" s="20"/>
      <c r="C27" s="20"/>
      <c r="D27" s="15">
        <v>38616</v>
      </c>
      <c r="E27" s="15">
        <v>5101</v>
      </c>
      <c r="F27" s="16">
        <f>(E27/D27)*100</f>
        <v>13.209550445411228</v>
      </c>
    </row>
    <row r="28" spans="1:6" ht="12.75">
      <c r="A28" s="19"/>
      <c r="B28" s="19">
        <v>18</v>
      </c>
      <c r="C28" s="19" t="s">
        <v>31</v>
      </c>
      <c r="D28" s="3">
        <v>20501</v>
      </c>
      <c r="E28" s="3">
        <v>2066</v>
      </c>
      <c r="F28" s="4">
        <f t="shared" si="0"/>
        <v>10.077557192332081</v>
      </c>
    </row>
    <row r="29" spans="1:6" ht="12.75">
      <c r="A29" s="19"/>
      <c r="B29" s="19">
        <v>19</v>
      </c>
      <c r="C29" s="19" t="s">
        <v>32</v>
      </c>
      <c r="D29" s="3">
        <v>45784</v>
      </c>
      <c r="E29" s="3">
        <v>5598</v>
      </c>
      <c r="F29" s="4">
        <f t="shared" si="0"/>
        <v>12.226978857242706</v>
      </c>
    </row>
    <row r="30" spans="1:6" ht="12.75">
      <c r="A30" s="19"/>
      <c r="B30" s="19"/>
      <c r="C30" s="19" t="s">
        <v>1</v>
      </c>
      <c r="D30" s="3">
        <f>D31-D28-D29</f>
        <v>0</v>
      </c>
      <c r="E30" s="3">
        <f>E31-E28-E29</f>
        <v>0</v>
      </c>
      <c r="F30" s="3"/>
    </row>
    <row r="31" spans="1:6" s="2" customFormat="1" ht="12.75" customHeight="1">
      <c r="A31" s="20" t="s">
        <v>7</v>
      </c>
      <c r="B31" s="20"/>
      <c r="C31" s="20"/>
      <c r="D31" s="15">
        <v>66285</v>
      </c>
      <c r="E31" s="15">
        <v>7664</v>
      </c>
      <c r="F31" s="16">
        <f>(E31/D31)*100</f>
        <v>11.562193558120239</v>
      </c>
    </row>
    <row r="32" spans="1:6" ht="12.75">
      <c r="A32" s="19"/>
      <c r="B32" s="19">
        <v>20</v>
      </c>
      <c r="C32" s="19" t="s">
        <v>8</v>
      </c>
      <c r="D32" s="3">
        <v>23509</v>
      </c>
      <c r="E32" s="3">
        <v>5047</v>
      </c>
      <c r="F32" s="4">
        <f t="shared" si="0"/>
        <v>21.468373814283893</v>
      </c>
    </row>
    <row r="33" spans="1:6" ht="12.75">
      <c r="A33" s="19"/>
      <c r="B33" s="19">
        <v>21</v>
      </c>
      <c r="C33" s="19" t="s">
        <v>33</v>
      </c>
      <c r="D33" s="3">
        <v>15838</v>
      </c>
      <c r="E33" s="3">
        <v>2219</v>
      </c>
      <c r="F33" s="4">
        <f t="shared" si="0"/>
        <v>14.010607399924233</v>
      </c>
    </row>
    <row r="34" spans="1:6" ht="12.75">
      <c r="A34" s="19"/>
      <c r="B34" s="19">
        <v>22</v>
      </c>
      <c r="C34" s="19" t="s">
        <v>34</v>
      </c>
      <c r="D34" s="3">
        <v>16625</v>
      </c>
      <c r="E34" s="3">
        <v>2225</v>
      </c>
      <c r="F34" s="4">
        <f t="shared" si="0"/>
        <v>13.383458646616543</v>
      </c>
    </row>
    <row r="35" spans="1:6" ht="12.75">
      <c r="A35" s="19"/>
      <c r="B35" s="19"/>
      <c r="C35" s="19" t="s">
        <v>1</v>
      </c>
      <c r="D35" s="3">
        <f>D36-D32-D33-D34</f>
        <v>0</v>
      </c>
      <c r="E35" s="3">
        <f>E36-E32-E33-E34</f>
        <v>0</v>
      </c>
      <c r="F35" s="3"/>
    </row>
    <row r="36" spans="1:6" s="2" customFormat="1" ht="12.75" customHeight="1">
      <c r="A36" s="20" t="s">
        <v>8</v>
      </c>
      <c r="B36" s="20"/>
      <c r="C36" s="20"/>
      <c r="D36" s="15">
        <v>55972</v>
      </c>
      <c r="E36" s="15">
        <v>9491</v>
      </c>
      <c r="F36" s="16">
        <f>(E36/D36)*100</f>
        <v>16.9566926320303</v>
      </c>
    </row>
    <row r="37" spans="1:6" ht="12.75">
      <c r="A37" s="19"/>
      <c r="B37" s="19">
        <v>23</v>
      </c>
      <c r="C37" s="19" t="s">
        <v>35</v>
      </c>
      <c r="D37" s="3">
        <v>17660</v>
      </c>
      <c r="E37" s="3">
        <v>2276</v>
      </c>
      <c r="F37" s="4">
        <f t="shared" si="0"/>
        <v>12.88788221970555</v>
      </c>
    </row>
    <row r="38" spans="1:6" ht="12.75">
      <c r="A38" s="19"/>
      <c r="B38" s="19">
        <v>24</v>
      </c>
      <c r="C38" s="19" t="s">
        <v>36</v>
      </c>
      <c r="D38" s="3">
        <v>14179</v>
      </c>
      <c r="E38" s="3">
        <v>1911</v>
      </c>
      <c r="F38" s="4">
        <f t="shared" si="0"/>
        <v>13.477678256576628</v>
      </c>
    </row>
    <row r="39" spans="1:6" ht="12.75">
      <c r="A39" s="19"/>
      <c r="B39" s="19">
        <v>25</v>
      </c>
      <c r="C39" s="19" t="s">
        <v>37</v>
      </c>
      <c r="D39" s="3">
        <v>15440</v>
      </c>
      <c r="E39" s="3">
        <v>2217</v>
      </c>
      <c r="F39" s="4">
        <f t="shared" si="0"/>
        <v>14.358808290155439</v>
      </c>
    </row>
    <row r="40" spans="1:6" ht="12.75">
      <c r="A40" s="19"/>
      <c r="B40" s="19">
        <v>26</v>
      </c>
      <c r="C40" s="19" t="s">
        <v>38</v>
      </c>
      <c r="D40" s="3">
        <v>16180</v>
      </c>
      <c r="E40" s="3">
        <v>2327</v>
      </c>
      <c r="F40" s="4">
        <f t="shared" si="0"/>
        <v>14.38195302843016</v>
      </c>
    </row>
    <row r="41" spans="1:6" ht="12.75">
      <c r="A41" s="19"/>
      <c r="B41" s="19">
        <v>27</v>
      </c>
      <c r="C41" s="19" t="s">
        <v>39</v>
      </c>
      <c r="D41" s="3">
        <v>16507</v>
      </c>
      <c r="E41" s="3">
        <v>2412</v>
      </c>
      <c r="F41" s="4">
        <f t="shared" si="0"/>
        <v>14.611982795177802</v>
      </c>
    </row>
    <row r="42" spans="1:6" ht="12.75">
      <c r="A42" s="19"/>
      <c r="B42" s="19"/>
      <c r="C42" s="19" t="s">
        <v>1</v>
      </c>
      <c r="D42" s="3">
        <f>D43-D37-D38-D39-D40-D41</f>
        <v>0</v>
      </c>
      <c r="E42" s="3">
        <f>E43-E37-E38-E39-E40-E41</f>
        <v>0</v>
      </c>
      <c r="F42" s="3"/>
    </row>
    <row r="43" spans="1:6" s="2" customFormat="1" ht="12.75" customHeight="1">
      <c r="A43" s="20" t="s">
        <v>9</v>
      </c>
      <c r="B43" s="20"/>
      <c r="C43" s="20"/>
      <c r="D43" s="15">
        <v>79966</v>
      </c>
      <c r="E43" s="15">
        <v>11143</v>
      </c>
      <c r="F43" s="16">
        <f>(E43/D43)*100</f>
        <v>13.934672235700171</v>
      </c>
    </row>
    <row r="44" spans="1:6" ht="12.75">
      <c r="A44" s="19"/>
      <c r="B44" s="19">
        <v>28</v>
      </c>
      <c r="C44" s="19" t="s">
        <v>40</v>
      </c>
      <c r="D44" s="3">
        <v>22290</v>
      </c>
      <c r="E44" s="3">
        <v>3412</v>
      </c>
      <c r="F44" s="4">
        <f t="shared" si="0"/>
        <v>15.307312696276357</v>
      </c>
    </row>
    <row r="45" spans="1:6" ht="12.75">
      <c r="A45" s="19"/>
      <c r="B45" s="19">
        <v>29</v>
      </c>
      <c r="C45" s="19" t="s">
        <v>41</v>
      </c>
      <c r="D45" s="3">
        <v>14999</v>
      </c>
      <c r="E45" s="3">
        <v>2751</v>
      </c>
      <c r="F45" s="4">
        <f t="shared" si="0"/>
        <v>18.34122274818321</v>
      </c>
    </row>
    <row r="46" spans="1:6" ht="12.75">
      <c r="A46" s="19"/>
      <c r="B46" s="19">
        <v>30</v>
      </c>
      <c r="C46" s="19" t="s">
        <v>42</v>
      </c>
      <c r="D46" s="3">
        <v>7375</v>
      </c>
      <c r="E46" s="3">
        <v>2419</v>
      </c>
      <c r="F46" s="4">
        <f t="shared" si="0"/>
        <v>32.800000000000004</v>
      </c>
    </row>
    <row r="47" spans="1:6" ht="12.75">
      <c r="A47" s="19"/>
      <c r="B47" s="19">
        <v>31</v>
      </c>
      <c r="C47" s="19" t="s">
        <v>43</v>
      </c>
      <c r="D47" s="3">
        <v>23746</v>
      </c>
      <c r="E47" s="3">
        <v>3960</v>
      </c>
      <c r="F47" s="4">
        <f t="shared" si="0"/>
        <v>16.676492883011875</v>
      </c>
    </row>
    <row r="48" spans="1:6" ht="12.75">
      <c r="A48" s="19"/>
      <c r="B48" s="19">
        <v>32</v>
      </c>
      <c r="C48" s="19" t="s">
        <v>44</v>
      </c>
      <c r="D48" s="3">
        <v>11713</v>
      </c>
      <c r="E48" s="3">
        <v>2129</v>
      </c>
      <c r="F48" s="4">
        <f t="shared" si="0"/>
        <v>18.176385213011184</v>
      </c>
    </row>
    <row r="49" spans="1:6" ht="12.75">
      <c r="A49" s="19"/>
      <c r="B49" s="19"/>
      <c r="C49" s="19" t="s">
        <v>1</v>
      </c>
      <c r="D49" s="3">
        <f>D50-D44-D45-D46-D47-D48</f>
        <v>0</v>
      </c>
      <c r="E49" s="3">
        <f>E50-E44-E45-E46-E47-E48</f>
        <v>0</v>
      </c>
      <c r="F49" s="3"/>
    </row>
    <row r="50" spans="1:6" s="2" customFormat="1" ht="12.75" customHeight="1">
      <c r="A50" s="20" t="s">
        <v>10</v>
      </c>
      <c r="B50" s="20"/>
      <c r="C50" s="20"/>
      <c r="D50" s="15">
        <v>80123</v>
      </c>
      <c r="E50" s="15">
        <v>14671</v>
      </c>
      <c r="F50" s="16">
        <f>(E50/D50)*100</f>
        <v>18.31059745641077</v>
      </c>
    </row>
    <row r="51" spans="1:6" ht="12.75">
      <c r="A51" s="19"/>
      <c r="B51" s="19">
        <v>33</v>
      </c>
      <c r="C51" s="19" t="s">
        <v>45</v>
      </c>
      <c r="D51" s="3">
        <v>26374</v>
      </c>
      <c r="E51" s="3">
        <v>2178</v>
      </c>
      <c r="F51" s="4">
        <f t="shared" si="0"/>
        <v>8.258133009782362</v>
      </c>
    </row>
    <row r="52" spans="1:6" ht="12.75">
      <c r="A52" s="19"/>
      <c r="B52" s="19">
        <v>34</v>
      </c>
      <c r="C52" s="19" t="s">
        <v>46</v>
      </c>
      <c r="D52" s="3">
        <v>30233</v>
      </c>
      <c r="E52" s="3">
        <v>4329</v>
      </c>
      <c r="F52" s="4">
        <f t="shared" si="0"/>
        <v>14.31879072536632</v>
      </c>
    </row>
    <row r="53" spans="1:6" ht="12.75">
      <c r="A53" s="19"/>
      <c r="B53" s="19">
        <v>35</v>
      </c>
      <c r="C53" s="19" t="s">
        <v>47</v>
      </c>
      <c r="D53" s="3">
        <v>13582</v>
      </c>
      <c r="E53" s="3">
        <v>3917</v>
      </c>
      <c r="F53" s="4">
        <f t="shared" si="0"/>
        <v>28.8396407009277</v>
      </c>
    </row>
    <row r="54" spans="1:6" ht="12.75">
      <c r="A54" s="19"/>
      <c r="B54" s="19"/>
      <c r="C54" s="19" t="s">
        <v>1</v>
      </c>
      <c r="D54" s="3">
        <f>D55-D51-D52-D53</f>
        <v>0</v>
      </c>
      <c r="E54" s="3">
        <f>E55-E51-E52-E53</f>
        <v>0</v>
      </c>
      <c r="F54" s="3"/>
    </row>
    <row r="55" spans="1:6" s="2" customFormat="1" ht="12.75" customHeight="1">
      <c r="A55" s="20" t="s">
        <v>11</v>
      </c>
      <c r="B55" s="20"/>
      <c r="C55" s="20"/>
      <c r="D55" s="15">
        <v>70189</v>
      </c>
      <c r="E55" s="15">
        <v>10424</v>
      </c>
      <c r="F55" s="16">
        <f>(E55/D55)*100</f>
        <v>14.851329980481273</v>
      </c>
    </row>
    <row r="56" spans="1:6" ht="12.75">
      <c r="A56" s="19"/>
      <c r="B56" s="19">
        <v>36</v>
      </c>
      <c r="C56" s="19" t="s">
        <v>48</v>
      </c>
      <c r="D56" s="3">
        <v>30881</v>
      </c>
      <c r="E56" s="3">
        <v>4815</v>
      </c>
      <c r="F56" s="4">
        <f t="shared" si="0"/>
        <v>15.592111654415335</v>
      </c>
    </row>
    <row r="57" spans="1:6" ht="12.75">
      <c r="A57" s="19"/>
      <c r="B57" s="19">
        <v>37</v>
      </c>
      <c r="C57" s="19" t="s">
        <v>49</v>
      </c>
      <c r="D57" s="3">
        <v>12523</v>
      </c>
      <c r="E57" s="3">
        <v>4286</v>
      </c>
      <c r="F57" s="4">
        <f t="shared" si="0"/>
        <v>34.22502595224786</v>
      </c>
    </row>
    <row r="58" spans="1:6" ht="12.75">
      <c r="A58" s="19"/>
      <c r="B58" s="19">
        <v>38</v>
      </c>
      <c r="C58" s="19" t="s">
        <v>50</v>
      </c>
      <c r="D58" s="3">
        <v>26215</v>
      </c>
      <c r="E58" s="3">
        <v>2975</v>
      </c>
      <c r="F58" s="4">
        <f t="shared" si="0"/>
        <v>11.348464619492656</v>
      </c>
    </row>
    <row r="59" spans="1:6" ht="12.75">
      <c r="A59" s="19"/>
      <c r="B59" s="19">
        <v>39</v>
      </c>
      <c r="C59" s="19" t="s">
        <v>51</v>
      </c>
      <c r="D59" s="3">
        <v>11078</v>
      </c>
      <c r="E59" s="3">
        <v>2134</v>
      </c>
      <c r="F59" s="4">
        <f t="shared" si="0"/>
        <v>19.26340494674129</v>
      </c>
    </row>
    <row r="60" spans="1:6" ht="12.75">
      <c r="A60" s="19"/>
      <c r="B60" s="19">
        <v>40</v>
      </c>
      <c r="C60" s="19" t="s">
        <v>52</v>
      </c>
      <c r="D60" s="3">
        <v>31253</v>
      </c>
      <c r="E60" s="3">
        <v>5132</v>
      </c>
      <c r="F60" s="4">
        <f t="shared" si="0"/>
        <v>16.42082360093431</v>
      </c>
    </row>
    <row r="61" spans="1:6" ht="12.75">
      <c r="A61" s="19"/>
      <c r="B61" s="19"/>
      <c r="C61" s="19" t="s">
        <v>1</v>
      </c>
      <c r="D61" s="3">
        <f>D62-D56-D57-D58-D59-D60</f>
        <v>0</v>
      </c>
      <c r="E61" s="3">
        <f>E62-E56-E57-E58-E59-E60</f>
        <v>0</v>
      </c>
      <c r="F61" s="3"/>
    </row>
    <row r="62" spans="1:6" s="2" customFormat="1" ht="12.75" customHeight="1">
      <c r="A62" s="20" t="s">
        <v>12</v>
      </c>
      <c r="B62" s="20"/>
      <c r="C62" s="20"/>
      <c r="D62" s="15">
        <v>111950</v>
      </c>
      <c r="E62" s="15">
        <v>19342</v>
      </c>
      <c r="F62" s="16">
        <f>(E62/D62)*100</f>
        <v>17.277355962483252</v>
      </c>
    </row>
    <row r="63" spans="1:6" s="5" customFormat="1" ht="12.75" customHeight="1">
      <c r="A63" s="21" t="s">
        <v>2</v>
      </c>
      <c r="B63" s="21"/>
      <c r="C63" s="21"/>
      <c r="D63" s="15">
        <v>768349</v>
      </c>
      <c r="E63" s="15">
        <v>146389</v>
      </c>
      <c r="F63" s="16">
        <f>(E63/D63)*100</f>
        <v>19.05240977732775</v>
      </c>
    </row>
    <row r="64" spans="1:6" ht="12.75">
      <c r="A64" s="12"/>
      <c r="B64" s="12"/>
      <c r="C64" s="12"/>
      <c r="D64" s="13"/>
      <c r="E64" s="13"/>
      <c r="F64" s="14"/>
    </row>
    <row r="65" ht="12.75">
      <c r="A65" s="6" t="s">
        <v>56</v>
      </c>
    </row>
    <row r="81" ht="12.75"/>
    <row r="82" spans="1:6" ht="12.75">
      <c r="A82" s="23" t="s">
        <v>60</v>
      </c>
      <c r="B82" s="23"/>
      <c r="C82" s="23"/>
      <c r="D82" s="23"/>
      <c r="E82" s="23"/>
      <c r="F82" s="23"/>
    </row>
  </sheetData>
  <sheetProtection/>
  <mergeCells count="2">
    <mergeCell ref="A1:F1"/>
    <mergeCell ref="A82:F82"/>
  </mergeCells>
  <printOptions horizontalCentered="1"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2012-04-12T06:26:09Z</cp:lastPrinted>
  <dcterms:created xsi:type="dcterms:W3CDTF">2009-03-26T12:42:38Z</dcterms:created>
  <dcterms:modified xsi:type="dcterms:W3CDTF">2012-04-12T06:27:24Z</dcterms:modified>
  <cp:category/>
  <cp:version/>
  <cp:contentType/>
  <cp:contentStatus/>
</cp:coreProperties>
</file>