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240" windowWidth="18930" windowHeight="5175"/>
  </bookViews>
  <sheets>
    <sheet name="Total" sheetId="5" r:id="rId1"/>
    <sheet name="Dones" sheetId="4" r:id="rId2"/>
    <sheet name="Homes" sheetId="1" r:id="rId3"/>
  </sheets>
  <definedNames>
    <definedName name="_xlnm.Print_Area" localSheetId="1">Dones!$A$1:$K$70</definedName>
    <definedName name="_xlnm.Print_Area" localSheetId="2">Homes!$A$1:$K$70</definedName>
    <definedName name="_xlnm.Print_Area" localSheetId="0">Total!$A$1:$K$69</definedName>
  </definedNames>
  <calcPr calcId="145621"/>
</workbook>
</file>

<file path=xl/calcChain.xml><?xml version="1.0" encoding="utf-8"?>
<calcChain xmlns="http://schemas.openxmlformats.org/spreadsheetml/2006/main">
  <c r="H66" i="5" l="1"/>
  <c r="H62" i="5"/>
  <c r="H61" i="5"/>
  <c r="H60" i="5"/>
  <c r="H59" i="5"/>
  <c r="H63" i="5" s="1"/>
  <c r="H58" i="5"/>
  <c r="H55" i="5"/>
  <c r="H54" i="5"/>
  <c r="H53" i="5"/>
  <c r="H56" i="5" s="1"/>
  <c r="H50" i="5"/>
  <c r="H49" i="5"/>
  <c r="H48" i="5"/>
  <c r="H47" i="5"/>
  <c r="H46" i="5"/>
  <c r="H51" i="5" s="1"/>
  <c r="H43" i="5"/>
  <c r="H42" i="5"/>
  <c r="H41" i="5"/>
  <c r="H40" i="5"/>
  <c r="H39" i="5"/>
  <c r="H36" i="5"/>
  <c r="H35" i="5"/>
  <c r="H34" i="5"/>
  <c r="H37" i="5" s="1"/>
  <c r="H31" i="5"/>
  <c r="H30" i="5"/>
  <c r="L16" i="5"/>
  <c r="H27" i="5"/>
  <c r="H26" i="5"/>
  <c r="H23" i="5"/>
  <c r="H22" i="5"/>
  <c r="H21" i="5"/>
  <c r="H20" i="5"/>
  <c r="H24" i="5" s="1"/>
  <c r="H17" i="5"/>
  <c r="H16" i="5"/>
  <c r="H15" i="5"/>
  <c r="H14" i="5"/>
  <c r="H13" i="5"/>
  <c r="H12" i="5"/>
  <c r="H18" i="5" s="1"/>
  <c r="H6" i="5"/>
  <c r="H7" i="5"/>
  <c r="H8" i="5"/>
  <c r="H9" i="5"/>
  <c r="H5" i="5"/>
  <c r="H10" i="5" s="1"/>
  <c r="H44" i="5"/>
  <c r="H32" i="5"/>
  <c r="H28" i="5"/>
  <c r="J63" i="5" l="1"/>
  <c r="F63" i="5"/>
  <c r="D63" i="5"/>
  <c r="C63" i="5"/>
  <c r="J51" i="5"/>
  <c r="D51" i="5"/>
  <c r="C51" i="5"/>
  <c r="F51" i="5"/>
  <c r="J44" i="5"/>
  <c r="F44" i="5"/>
  <c r="D44" i="5"/>
  <c r="C44" i="5"/>
  <c r="C56" i="5"/>
  <c r="D56" i="5"/>
  <c r="F56" i="5"/>
  <c r="J56" i="5"/>
  <c r="J37" i="5"/>
  <c r="F37" i="5"/>
  <c r="D37" i="5"/>
  <c r="C37" i="5"/>
  <c r="J32" i="5"/>
  <c r="F32" i="5"/>
  <c r="D32" i="5"/>
  <c r="C32" i="5"/>
  <c r="J28" i="5"/>
  <c r="F28" i="5"/>
  <c r="D28" i="5"/>
  <c r="C28" i="5"/>
  <c r="J24" i="5"/>
  <c r="F24" i="5"/>
  <c r="D24" i="5"/>
  <c r="C24" i="5"/>
  <c r="J18" i="5"/>
  <c r="F18" i="5"/>
  <c r="D18" i="5"/>
  <c r="C18" i="5"/>
  <c r="J10" i="5"/>
  <c r="F10" i="5"/>
  <c r="D10" i="5"/>
  <c r="C10" i="5"/>
  <c r="E5" i="5"/>
  <c r="D63" i="1" l="1"/>
  <c r="F63" i="1"/>
  <c r="H63" i="1"/>
  <c r="J63" i="1"/>
  <c r="C63" i="1"/>
  <c r="D56" i="1"/>
  <c r="F56" i="1"/>
  <c r="H56" i="1"/>
  <c r="J56" i="1"/>
  <c r="C56" i="1"/>
  <c r="D51" i="1"/>
  <c r="F51" i="1"/>
  <c r="H51" i="1"/>
  <c r="J51" i="1"/>
  <c r="K51" i="1" s="1"/>
  <c r="C51" i="1"/>
  <c r="D44" i="1"/>
  <c r="F44" i="1"/>
  <c r="H44" i="1"/>
  <c r="J44" i="1"/>
  <c r="C44" i="1"/>
  <c r="D37" i="1"/>
  <c r="F37" i="1"/>
  <c r="H37" i="1"/>
  <c r="J37" i="1"/>
  <c r="K37" i="1" s="1"/>
  <c r="C37" i="1"/>
  <c r="D32" i="1"/>
  <c r="F32" i="1"/>
  <c r="H32" i="1"/>
  <c r="J32" i="1"/>
  <c r="C32" i="1"/>
  <c r="D28" i="1"/>
  <c r="F28" i="1"/>
  <c r="H28" i="1"/>
  <c r="J28" i="1"/>
  <c r="C28" i="1"/>
  <c r="D24" i="1"/>
  <c r="F24" i="1"/>
  <c r="H24" i="1"/>
  <c r="J24" i="1"/>
  <c r="C24" i="1"/>
  <c r="D18" i="1"/>
  <c r="F18" i="1"/>
  <c r="H18" i="1"/>
  <c r="J18" i="1"/>
  <c r="C18" i="1"/>
  <c r="D10" i="1"/>
  <c r="D66" i="1" s="1"/>
  <c r="F10" i="1"/>
  <c r="H10" i="1"/>
  <c r="H66" i="1" s="1"/>
  <c r="J10" i="1"/>
  <c r="C10" i="1"/>
  <c r="C66" i="1" s="1"/>
  <c r="D63" i="4"/>
  <c r="F63" i="4"/>
  <c r="H63" i="4"/>
  <c r="J63" i="4"/>
  <c r="C63" i="4"/>
  <c r="D56" i="4"/>
  <c r="F56" i="4"/>
  <c r="H56" i="4"/>
  <c r="J56" i="4"/>
  <c r="C56" i="4"/>
  <c r="D51" i="4"/>
  <c r="F51" i="4"/>
  <c r="H51" i="4"/>
  <c r="J51" i="4"/>
  <c r="C51" i="4"/>
  <c r="D44" i="4"/>
  <c r="F44" i="4"/>
  <c r="H44" i="4"/>
  <c r="J44" i="4"/>
  <c r="C44" i="4"/>
  <c r="D37" i="4"/>
  <c r="F37" i="4"/>
  <c r="H37" i="4"/>
  <c r="J37" i="4"/>
  <c r="C37" i="4"/>
  <c r="D32" i="4"/>
  <c r="F32" i="4"/>
  <c r="H32" i="4"/>
  <c r="J32" i="4"/>
  <c r="C32" i="4"/>
  <c r="D28" i="4"/>
  <c r="F28" i="4"/>
  <c r="H28" i="4"/>
  <c r="J28" i="4"/>
  <c r="C28" i="4"/>
  <c r="D24" i="4"/>
  <c r="F24" i="4"/>
  <c r="H24" i="4"/>
  <c r="J24" i="4"/>
  <c r="C24" i="4"/>
  <c r="D18" i="4"/>
  <c r="F18" i="4"/>
  <c r="H18" i="4"/>
  <c r="J18" i="4"/>
  <c r="C18" i="4"/>
  <c r="D10" i="4"/>
  <c r="F10" i="4"/>
  <c r="H10" i="4"/>
  <c r="J10" i="4"/>
  <c r="C10" i="4"/>
  <c r="K63" i="1"/>
  <c r="K62" i="1"/>
  <c r="I62" i="1"/>
  <c r="G62" i="1"/>
  <c r="E62" i="1"/>
  <c r="K61" i="1"/>
  <c r="I61" i="1"/>
  <c r="G61" i="1"/>
  <c r="E61" i="1"/>
  <c r="K60" i="1"/>
  <c r="I60" i="1"/>
  <c r="G60" i="1"/>
  <c r="E60" i="1"/>
  <c r="K59" i="1"/>
  <c r="I59" i="1"/>
  <c r="G59" i="1"/>
  <c r="E59" i="1"/>
  <c r="K58" i="1"/>
  <c r="I58" i="1"/>
  <c r="G58" i="1"/>
  <c r="E58" i="1"/>
  <c r="K55" i="1"/>
  <c r="I55" i="1"/>
  <c r="G55" i="1"/>
  <c r="E55" i="1"/>
  <c r="K54" i="1"/>
  <c r="I54" i="1"/>
  <c r="G54" i="1"/>
  <c r="E54" i="1"/>
  <c r="K53" i="1"/>
  <c r="I53" i="1"/>
  <c r="G53" i="1"/>
  <c r="E53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3" i="1"/>
  <c r="I43" i="1"/>
  <c r="G43" i="1"/>
  <c r="E43" i="1"/>
  <c r="K42" i="1"/>
  <c r="I42" i="1"/>
  <c r="G42" i="1"/>
  <c r="E42" i="1"/>
  <c r="K41" i="1"/>
  <c r="I41" i="1"/>
  <c r="G41" i="1"/>
  <c r="E41" i="1"/>
  <c r="K40" i="1"/>
  <c r="I40" i="1"/>
  <c r="G40" i="1"/>
  <c r="E40" i="1"/>
  <c r="K39" i="1"/>
  <c r="I39" i="1"/>
  <c r="G39" i="1"/>
  <c r="E39" i="1"/>
  <c r="K36" i="1"/>
  <c r="I36" i="1"/>
  <c r="G36" i="1"/>
  <c r="E36" i="1"/>
  <c r="K35" i="1"/>
  <c r="I35" i="1"/>
  <c r="G35" i="1"/>
  <c r="E35" i="1"/>
  <c r="K34" i="1"/>
  <c r="I34" i="1"/>
  <c r="G34" i="1"/>
  <c r="E34" i="1"/>
  <c r="K31" i="1"/>
  <c r="I31" i="1"/>
  <c r="G31" i="1"/>
  <c r="E31" i="1"/>
  <c r="K30" i="1"/>
  <c r="I30" i="1"/>
  <c r="G30" i="1"/>
  <c r="E30" i="1"/>
  <c r="K28" i="1"/>
  <c r="K27" i="1"/>
  <c r="I27" i="1"/>
  <c r="G27" i="1"/>
  <c r="E27" i="1"/>
  <c r="K26" i="1"/>
  <c r="I26" i="1"/>
  <c r="G26" i="1"/>
  <c r="E26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K5" i="1"/>
  <c r="I5" i="1"/>
  <c r="G5" i="1"/>
  <c r="E5" i="1"/>
  <c r="E63" i="4"/>
  <c r="K62" i="4"/>
  <c r="I62" i="4"/>
  <c r="G62" i="4"/>
  <c r="E62" i="4"/>
  <c r="K61" i="4"/>
  <c r="I61" i="4"/>
  <c r="G61" i="4"/>
  <c r="E61" i="4"/>
  <c r="K60" i="4"/>
  <c r="I60" i="4"/>
  <c r="G60" i="4"/>
  <c r="E60" i="4"/>
  <c r="K59" i="4"/>
  <c r="I59" i="4"/>
  <c r="G59" i="4"/>
  <c r="E59" i="4"/>
  <c r="K58" i="4"/>
  <c r="I58" i="4"/>
  <c r="G58" i="4"/>
  <c r="E58" i="4"/>
  <c r="K56" i="4"/>
  <c r="K55" i="4"/>
  <c r="I55" i="4"/>
  <c r="G55" i="4"/>
  <c r="E55" i="4"/>
  <c r="K54" i="4"/>
  <c r="I54" i="4"/>
  <c r="G54" i="4"/>
  <c r="E54" i="4"/>
  <c r="K53" i="4"/>
  <c r="I53" i="4"/>
  <c r="G53" i="4"/>
  <c r="E53" i="4"/>
  <c r="E51" i="4"/>
  <c r="K50" i="4"/>
  <c r="I50" i="4"/>
  <c r="G50" i="4"/>
  <c r="E50" i="4"/>
  <c r="K49" i="4"/>
  <c r="I49" i="4"/>
  <c r="G49" i="4"/>
  <c r="E49" i="4"/>
  <c r="K48" i="4"/>
  <c r="I48" i="4"/>
  <c r="G48" i="4"/>
  <c r="E48" i="4"/>
  <c r="K47" i="4"/>
  <c r="I47" i="4"/>
  <c r="G47" i="4"/>
  <c r="E47" i="4"/>
  <c r="K46" i="4"/>
  <c r="I46" i="4"/>
  <c r="G46" i="4"/>
  <c r="E46" i="4"/>
  <c r="K44" i="4"/>
  <c r="K43" i="4"/>
  <c r="I43" i="4"/>
  <c r="G43" i="4"/>
  <c r="E43" i="4"/>
  <c r="K42" i="4"/>
  <c r="I42" i="4"/>
  <c r="G42" i="4"/>
  <c r="E42" i="4"/>
  <c r="K41" i="4"/>
  <c r="I41" i="4"/>
  <c r="G41" i="4"/>
  <c r="E41" i="4"/>
  <c r="K40" i="4"/>
  <c r="I40" i="4"/>
  <c r="G40" i="4"/>
  <c r="E40" i="4"/>
  <c r="K39" i="4"/>
  <c r="I39" i="4"/>
  <c r="G39" i="4"/>
  <c r="E39" i="4"/>
  <c r="I37" i="4"/>
  <c r="E37" i="4"/>
  <c r="K36" i="4"/>
  <c r="I36" i="4"/>
  <c r="G36" i="4"/>
  <c r="E36" i="4"/>
  <c r="K35" i="4"/>
  <c r="I35" i="4"/>
  <c r="G35" i="4"/>
  <c r="E35" i="4"/>
  <c r="K34" i="4"/>
  <c r="I34" i="4"/>
  <c r="G34" i="4"/>
  <c r="E34" i="4"/>
  <c r="E32" i="4"/>
  <c r="K31" i="4"/>
  <c r="I31" i="4"/>
  <c r="G31" i="4"/>
  <c r="E31" i="4"/>
  <c r="K30" i="4"/>
  <c r="I30" i="4"/>
  <c r="G30" i="4"/>
  <c r="E30" i="4"/>
  <c r="I28" i="4"/>
  <c r="E28" i="4"/>
  <c r="K27" i="4"/>
  <c r="I27" i="4"/>
  <c r="G27" i="4"/>
  <c r="E27" i="4"/>
  <c r="K26" i="4"/>
  <c r="I26" i="4"/>
  <c r="G26" i="4"/>
  <c r="E26" i="4"/>
  <c r="K24" i="4"/>
  <c r="K23" i="4"/>
  <c r="I23" i="4"/>
  <c r="G23" i="4"/>
  <c r="E23" i="4"/>
  <c r="K22" i="4"/>
  <c r="I22" i="4"/>
  <c r="G22" i="4"/>
  <c r="E22" i="4"/>
  <c r="K21" i="4"/>
  <c r="I21" i="4"/>
  <c r="G21" i="4"/>
  <c r="E21" i="4"/>
  <c r="K20" i="4"/>
  <c r="I20" i="4"/>
  <c r="G20" i="4"/>
  <c r="E20" i="4"/>
  <c r="I18" i="4"/>
  <c r="E18" i="4"/>
  <c r="K17" i="4"/>
  <c r="I17" i="4"/>
  <c r="G17" i="4"/>
  <c r="E17" i="4"/>
  <c r="K16" i="4"/>
  <c r="I16" i="4"/>
  <c r="G16" i="4"/>
  <c r="E16" i="4"/>
  <c r="K15" i="4"/>
  <c r="I15" i="4"/>
  <c r="G15" i="4"/>
  <c r="E15" i="4"/>
  <c r="K14" i="4"/>
  <c r="I14" i="4"/>
  <c r="G14" i="4"/>
  <c r="E14" i="4"/>
  <c r="K13" i="4"/>
  <c r="I13" i="4"/>
  <c r="G13" i="4"/>
  <c r="E13" i="4"/>
  <c r="K12" i="4"/>
  <c r="I12" i="4"/>
  <c r="G12" i="4"/>
  <c r="E12" i="4"/>
  <c r="J66" i="4"/>
  <c r="F66" i="4"/>
  <c r="K9" i="4"/>
  <c r="I9" i="4"/>
  <c r="G9" i="4"/>
  <c r="E9" i="4"/>
  <c r="K8" i="4"/>
  <c r="I8" i="4"/>
  <c r="G8" i="4"/>
  <c r="E8" i="4"/>
  <c r="K7" i="4"/>
  <c r="I7" i="4"/>
  <c r="G7" i="4"/>
  <c r="E7" i="4"/>
  <c r="K6" i="4"/>
  <c r="I6" i="4"/>
  <c r="G6" i="4"/>
  <c r="E6" i="4"/>
  <c r="K5" i="4"/>
  <c r="I5" i="4"/>
  <c r="G5" i="4"/>
  <c r="E5" i="4"/>
  <c r="K18" i="1" l="1"/>
  <c r="J66" i="1"/>
  <c r="F66" i="1"/>
  <c r="C66" i="4"/>
  <c r="E10" i="1"/>
  <c r="I10" i="1"/>
  <c r="E24" i="1"/>
  <c r="I24" i="1"/>
  <c r="E32" i="1"/>
  <c r="E44" i="1"/>
  <c r="I44" i="1"/>
  <c r="G10" i="1"/>
  <c r="K10" i="1"/>
  <c r="G24" i="1"/>
  <c r="K24" i="1"/>
  <c r="G32" i="1"/>
  <c r="K32" i="1"/>
  <c r="G44" i="1"/>
  <c r="K44" i="1"/>
  <c r="G56" i="1"/>
  <c r="K56" i="1"/>
  <c r="I32" i="1"/>
  <c r="E56" i="1"/>
  <c r="I56" i="1"/>
  <c r="I51" i="4"/>
  <c r="I63" i="4"/>
  <c r="G32" i="4"/>
  <c r="K32" i="4"/>
  <c r="D66" i="4"/>
  <c r="H66" i="4"/>
  <c r="I66" i="4" s="1"/>
  <c r="G18" i="4"/>
  <c r="K18" i="4"/>
  <c r="E24" i="4"/>
  <c r="G28" i="4"/>
  <c r="K28" i="4"/>
  <c r="I32" i="4"/>
  <c r="G37" i="4"/>
  <c r="K37" i="4"/>
  <c r="G51" i="4"/>
  <c r="K51" i="4"/>
  <c r="G63" i="4"/>
  <c r="K63" i="4"/>
  <c r="E18" i="1"/>
  <c r="G18" i="1"/>
  <c r="I18" i="1"/>
  <c r="E28" i="1"/>
  <c r="G28" i="1"/>
  <c r="I28" i="1"/>
  <c r="E37" i="1"/>
  <c r="G37" i="1"/>
  <c r="I37" i="1"/>
  <c r="E51" i="1"/>
  <c r="G51" i="1"/>
  <c r="I51" i="1"/>
  <c r="E63" i="1"/>
  <c r="G63" i="1"/>
  <c r="I63" i="1"/>
  <c r="E66" i="1"/>
  <c r="G66" i="1"/>
  <c r="I66" i="1"/>
  <c r="K66" i="1"/>
  <c r="G66" i="4"/>
  <c r="K66" i="4"/>
  <c r="E10" i="4"/>
  <c r="G10" i="4"/>
  <c r="I10" i="4"/>
  <c r="K10" i="4"/>
  <c r="G24" i="4"/>
  <c r="I24" i="4"/>
  <c r="E44" i="4"/>
  <c r="G44" i="4"/>
  <c r="I44" i="4"/>
  <c r="E56" i="4"/>
  <c r="G56" i="4"/>
  <c r="I56" i="4"/>
  <c r="E66" i="4" l="1"/>
  <c r="K8" i="5"/>
  <c r="I8" i="5"/>
  <c r="G8" i="5"/>
  <c r="E8" i="5"/>
  <c r="J66" i="5" l="1"/>
  <c r="K62" i="5" l="1"/>
  <c r="I62" i="5"/>
  <c r="G62" i="5"/>
  <c r="E62" i="5"/>
  <c r="K61" i="5"/>
  <c r="I61" i="5"/>
  <c r="G61" i="5"/>
  <c r="E61" i="5"/>
  <c r="K60" i="5"/>
  <c r="I60" i="5"/>
  <c r="G60" i="5"/>
  <c r="E60" i="5"/>
  <c r="K59" i="5"/>
  <c r="I59" i="5"/>
  <c r="G59" i="5"/>
  <c r="E59" i="5"/>
  <c r="K58" i="5"/>
  <c r="I58" i="5"/>
  <c r="G58" i="5"/>
  <c r="E58" i="5"/>
  <c r="K56" i="5"/>
  <c r="K55" i="5"/>
  <c r="I55" i="5"/>
  <c r="G55" i="5"/>
  <c r="E55" i="5"/>
  <c r="K54" i="5"/>
  <c r="I54" i="5"/>
  <c r="G54" i="5"/>
  <c r="E54" i="5"/>
  <c r="K53" i="5"/>
  <c r="I53" i="5"/>
  <c r="G53" i="5"/>
  <c r="E53" i="5"/>
  <c r="K50" i="5"/>
  <c r="I50" i="5"/>
  <c r="G50" i="5"/>
  <c r="E50" i="5"/>
  <c r="K49" i="5"/>
  <c r="I49" i="5"/>
  <c r="G49" i="5"/>
  <c r="E49" i="5"/>
  <c r="K48" i="5"/>
  <c r="I48" i="5"/>
  <c r="G48" i="5"/>
  <c r="E48" i="5"/>
  <c r="K47" i="5"/>
  <c r="I47" i="5"/>
  <c r="G47" i="5"/>
  <c r="E47" i="5"/>
  <c r="K46" i="5"/>
  <c r="I46" i="5"/>
  <c r="G46" i="5"/>
  <c r="E46" i="5"/>
  <c r="K44" i="5"/>
  <c r="K43" i="5"/>
  <c r="I43" i="5"/>
  <c r="G43" i="5"/>
  <c r="E43" i="5"/>
  <c r="K42" i="5"/>
  <c r="I42" i="5"/>
  <c r="G42" i="5"/>
  <c r="E42" i="5"/>
  <c r="K41" i="5"/>
  <c r="I41" i="5"/>
  <c r="G41" i="5"/>
  <c r="E41" i="5"/>
  <c r="K40" i="5"/>
  <c r="I40" i="5"/>
  <c r="G40" i="5"/>
  <c r="E40" i="5"/>
  <c r="K39" i="5"/>
  <c r="I39" i="5"/>
  <c r="G39" i="5"/>
  <c r="E39" i="5"/>
  <c r="K36" i="5"/>
  <c r="I36" i="5"/>
  <c r="G36" i="5"/>
  <c r="E36" i="5"/>
  <c r="K35" i="5"/>
  <c r="I35" i="5"/>
  <c r="G35" i="5"/>
  <c r="E35" i="5"/>
  <c r="K34" i="5"/>
  <c r="I34" i="5"/>
  <c r="G34" i="5"/>
  <c r="E34" i="5"/>
  <c r="K32" i="5"/>
  <c r="K31" i="5"/>
  <c r="I31" i="5"/>
  <c r="G31" i="5"/>
  <c r="E31" i="5"/>
  <c r="K30" i="5"/>
  <c r="I30" i="5"/>
  <c r="G30" i="5"/>
  <c r="E30" i="5"/>
  <c r="K27" i="5"/>
  <c r="I27" i="5"/>
  <c r="G27" i="5"/>
  <c r="E27" i="5"/>
  <c r="K26" i="5"/>
  <c r="I26" i="5"/>
  <c r="G26" i="5"/>
  <c r="E26" i="5"/>
  <c r="K24" i="5"/>
  <c r="K23" i="5"/>
  <c r="I23" i="5"/>
  <c r="G23" i="5"/>
  <c r="E23" i="5"/>
  <c r="K22" i="5"/>
  <c r="I22" i="5"/>
  <c r="G22" i="5"/>
  <c r="E22" i="5"/>
  <c r="K21" i="5"/>
  <c r="I21" i="5"/>
  <c r="G21" i="5"/>
  <c r="E21" i="5"/>
  <c r="K20" i="5"/>
  <c r="I20" i="5"/>
  <c r="G20" i="5"/>
  <c r="E20" i="5"/>
  <c r="K17" i="5"/>
  <c r="I17" i="5"/>
  <c r="G17" i="5"/>
  <c r="E17" i="5"/>
  <c r="K16" i="5"/>
  <c r="I16" i="5"/>
  <c r="G16" i="5"/>
  <c r="E16" i="5"/>
  <c r="K15" i="5"/>
  <c r="I15" i="5"/>
  <c r="G15" i="5"/>
  <c r="E15" i="5"/>
  <c r="K14" i="5"/>
  <c r="I14" i="5"/>
  <c r="G14" i="5"/>
  <c r="E14" i="5"/>
  <c r="K13" i="5"/>
  <c r="I13" i="5"/>
  <c r="G13" i="5"/>
  <c r="E13" i="5"/>
  <c r="K12" i="5"/>
  <c r="I12" i="5"/>
  <c r="G12" i="5"/>
  <c r="E12" i="5"/>
  <c r="K9" i="5"/>
  <c r="I9" i="5"/>
  <c r="G9" i="5"/>
  <c r="E9" i="5"/>
  <c r="K7" i="5"/>
  <c r="I7" i="5"/>
  <c r="G7" i="5"/>
  <c r="E7" i="5"/>
  <c r="K6" i="5"/>
  <c r="I6" i="5"/>
  <c r="G6" i="5"/>
  <c r="E6" i="5"/>
  <c r="K5" i="5"/>
  <c r="I5" i="5"/>
  <c r="G5" i="5"/>
  <c r="D66" i="5" l="1"/>
  <c r="C66" i="5"/>
  <c r="K66" i="5" s="1"/>
  <c r="F66" i="5"/>
  <c r="E63" i="5"/>
  <c r="I63" i="5"/>
  <c r="G63" i="5"/>
  <c r="K63" i="5"/>
  <c r="E51" i="5"/>
  <c r="I51" i="5"/>
  <c r="G51" i="5"/>
  <c r="K51" i="5"/>
  <c r="E37" i="5"/>
  <c r="I37" i="5"/>
  <c r="G37" i="5"/>
  <c r="K37" i="5"/>
  <c r="E28" i="5"/>
  <c r="I28" i="5"/>
  <c r="G28" i="5"/>
  <c r="K28" i="5"/>
  <c r="E24" i="5"/>
  <c r="E18" i="5"/>
  <c r="I18" i="5"/>
  <c r="G18" i="5"/>
  <c r="K18" i="5"/>
  <c r="E10" i="5"/>
  <c r="G10" i="5"/>
  <c r="I10" i="5"/>
  <c r="K10" i="5"/>
  <c r="G24" i="5"/>
  <c r="I24" i="5"/>
  <c r="E32" i="5"/>
  <c r="G32" i="5"/>
  <c r="I32" i="5"/>
  <c r="E44" i="5"/>
  <c r="G44" i="5"/>
  <c r="I44" i="5"/>
  <c r="E56" i="5"/>
  <c r="G56" i="5"/>
  <c r="I56" i="5"/>
  <c r="I66" i="5" l="1"/>
  <c r="G66" i="5"/>
  <c r="E66" i="5"/>
</calcChain>
</file>

<file path=xl/sharedStrings.xml><?xml version="1.0" encoding="utf-8"?>
<sst xmlns="http://schemas.openxmlformats.org/spreadsheetml/2006/main" count="192" uniqueCount="62">
  <si>
    <t>TOTAL</t>
  </si>
  <si>
    <t>0-2</t>
  </si>
  <si>
    <t>%</t>
  </si>
  <si>
    <t>13-16</t>
  </si>
  <si>
    <t>17-18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</si>
  <si>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</si>
  <si>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</si>
  <si>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</si>
  <si>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</si>
  <si>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</si>
  <si>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</si>
  <si>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</si>
  <si>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</si>
  <si>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</si>
  <si>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</si>
  <si>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Departament de Recerca i Coneixement</t>
  </si>
  <si>
    <t>3-12</t>
  </si>
  <si>
    <t xml:space="preserve">BARCELONA </t>
  </si>
  <si>
    <t xml:space="preserve">02. Població menor per grups d'edat de 0-18 anys. </t>
  </si>
  <si>
    <t>Centres de Serveis Socials (CSS)</t>
  </si>
  <si>
    <t>Gòtic</t>
  </si>
  <si>
    <t>Raval Sud (antic Drassanes)</t>
  </si>
  <si>
    <t>Raval Nord (antic Erasme Janer)</t>
  </si>
  <si>
    <t>Casc Antic</t>
  </si>
  <si>
    <t>Barceloneta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</si>
  <si>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</si>
  <si>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</si>
  <si>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</si>
  <si>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</si>
  <si>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</si>
  <si>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</si>
  <si>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Numància</t>
  </si>
  <si>
    <t>Cotxeres de Sants</t>
  </si>
  <si>
    <t>Poble Sec  </t>
  </si>
  <si>
    <t>La Marina</t>
  </si>
  <si>
    <t>Les Corts (antic Zona Est)</t>
  </si>
  <si>
    <t>Maternitat-San Ramón (antic Zona Oest)</t>
  </si>
  <si>
    <t>Sarrià</t>
  </si>
  <si>
    <t>Sant Gervasi</t>
  </si>
  <si>
    <t>Camp d'en Grassot - Gràcia Nova</t>
  </si>
  <si>
    <t>Coll - Vallcarca</t>
  </si>
  <si>
    <t>Horta</t>
  </si>
  <si>
    <t>Vall d'Hebron - Teixonera</t>
  </si>
  <si>
    <t>Carmel</t>
  </si>
  <si>
    <t>Baix Guinardó - Can Baró</t>
  </si>
  <si>
    <t>Guinardó  </t>
  </si>
  <si>
    <t>Guineueta-Verdum-Prosperitat</t>
  </si>
  <si>
    <t>Roquetes-Trinitat Nova-Canyelles</t>
  </si>
  <si>
    <t>Ciutat Meridiana-Torre Baró-Vallbona</t>
  </si>
  <si>
    <t>Porta-Vilapicina i Torrellobeta</t>
  </si>
  <si>
    <t>Turó de la Peira-Can Peguera</t>
  </si>
  <si>
    <t>Sant Andreu  </t>
  </si>
  <si>
    <t>Garcilaso</t>
  </si>
  <si>
    <t>Franja Besòs</t>
  </si>
  <si>
    <t>Clot - Camp de l'Arpa</t>
  </si>
  <si>
    <t>Besòs</t>
  </si>
  <si>
    <t>St. Martí - Verneda</t>
  </si>
  <si>
    <t>El Parc - Vila Olímpica</t>
  </si>
  <si>
    <t>Poblenou</t>
  </si>
  <si>
    <t>Font: Padró Municipal d'Habitants a 30.06.2013. Departament d'Estadística. Ajuntament de Barcelona.</t>
  </si>
  <si>
    <r>
      <t>02. Població menor per grups d'edat de 0-18 anys.</t>
    </r>
    <r>
      <rPr>
        <b/>
        <sz val="14"/>
        <color theme="9" tint="-0.249977111117893"/>
        <rFont val="Calibri"/>
        <family val="2"/>
        <scheme val="minor"/>
      </rPr>
      <t xml:space="preserve"> Dones</t>
    </r>
  </si>
  <si>
    <r>
      <t xml:space="preserve">02. Població menor per grups d'edat de 0-18 anys. </t>
    </r>
    <r>
      <rPr>
        <b/>
        <sz val="14"/>
        <color theme="9" tint="-0.249977111117893"/>
        <rFont val="Calibri"/>
        <family val="2"/>
        <scheme val="minor"/>
      </rPr>
      <t>Homes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</si>
</sst>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7"/>
      <color rgb="FFFFFFFF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1D9F84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0" fillId="2" borderId="0" xfId="0" applyFill="1" applyAlignment="1">
      <alignment horizontal="right"/>
    </xf>
    <xf numFmtId="3" fontId="3" fillId="2" borderId="0" xfId="0" applyNumberFormat="1" applyFont="1" applyFill="1" applyAlignment="1">
      <alignment horizontal="right" vertical="center"/>
    </xf>
    <xf numFmtId="3" fontId="0" fillId="2" borderId="0" xfId="0" applyNumberFormat="1" applyFill="1" applyAlignment="1">
      <alignment horizontal="right"/>
    </xf>
    <xf numFmtId="0" fontId="4" fillId="2" borderId="0" xfId="0" applyFont="1" applyFill="1" applyAlignment="1">
      <alignment horizontal="left" vertical="center" indent="3"/>
    </xf>
    <xf numFmtId="165" fontId="5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indent="3"/>
    </xf>
    <xf numFmtId="3" fontId="7" fillId="2" borderId="0" xfId="0" applyNumberFormat="1" applyFont="1" applyFill="1" applyAlignment="1">
      <alignment horizontal="right" vertical="center"/>
    </xf>
    <xf numFmtId="165" fontId="7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165" fontId="0" fillId="2" borderId="0" xfId="0" applyNumberFormat="1" applyFill="1"/>
    <xf numFmtId="165" fontId="9" fillId="3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" fillId="2" borderId="0" xfId="0" applyFont="1" applyFill="1" applyAlignment="1"/>
    <xf numFmtId="3" fontId="3" fillId="2" borderId="0" xfId="0" applyNumberFormat="1" applyFont="1" applyFill="1" applyAlignment="1">
      <alignment horizontal="right"/>
    </xf>
    <xf numFmtId="3" fontId="0" fillId="2" borderId="0" xfId="0" applyNumberFormat="1" applyFill="1" applyAlignment="1"/>
    <xf numFmtId="0" fontId="3" fillId="2" borderId="0" xfId="0" applyFont="1" applyFill="1" applyAlignment="1">
      <alignment horizontal="right"/>
    </xf>
    <xf numFmtId="0" fontId="0" fillId="2" borderId="0" xfId="0" applyFill="1" applyAlignment="1"/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7" fillId="2" borderId="0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13" fillId="2" borderId="0" xfId="0" applyFont="1" applyFill="1" applyBorder="1" applyAlignment="1"/>
    <xf numFmtId="0" fontId="10" fillId="0" borderId="0" xfId="0" quotePrefix="1" applyFont="1" applyAlignment="1">
      <alignment horizontal="left"/>
    </xf>
    <xf numFmtId="0" fontId="1" fillId="2" borderId="0" xfId="0" applyFont="1" applyFill="1" applyAlignment="1">
      <alignment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right" vertical="center"/>
    </xf>
    <xf numFmtId="3" fontId="14" fillId="5" borderId="2" xfId="0" applyNumberFormat="1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/>
    </xf>
    <xf numFmtId="3" fontId="18" fillId="4" borderId="0" xfId="0" applyNumberFormat="1" applyFont="1" applyFill="1" applyAlignment="1">
      <alignment horizontal="left" vertical="center"/>
    </xf>
    <xf numFmtId="3" fontId="18" fillId="4" borderId="0" xfId="0" applyNumberFormat="1" applyFont="1" applyFill="1" applyAlignment="1">
      <alignment horizontal="right" vertical="center"/>
    </xf>
    <xf numFmtId="164" fontId="18" fillId="4" borderId="0" xfId="0" applyNumberFormat="1" applyFont="1" applyFill="1" applyAlignment="1">
      <alignment horizontal="right" vertical="center"/>
    </xf>
    <xf numFmtId="0" fontId="19" fillId="2" borderId="0" xfId="0" applyFont="1" applyFill="1" applyBorder="1" applyAlignment="1"/>
    <xf numFmtId="3" fontId="20" fillId="2" borderId="0" xfId="0" applyNumberFormat="1" applyFont="1" applyFill="1" applyAlignment="1">
      <alignment horizontal="right" vertical="center"/>
    </xf>
    <xf numFmtId="164" fontId="20" fillId="2" borderId="0" xfId="0" applyNumberFormat="1" applyFont="1" applyFill="1" applyAlignment="1">
      <alignment horizontal="right" vertical="center"/>
    </xf>
    <xf numFmtId="0" fontId="15" fillId="2" borderId="0" xfId="0" quotePrefix="1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4E40"/>
      <color rgb="FFB8F2E6"/>
      <color rgb="FFF1FDFA"/>
      <color rgb="FF83E9DA"/>
      <color rgb="FFD1F7F2"/>
      <color rgb="FF1D9B8B"/>
      <color rgb="FF5C9B87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73933</xdr:colOff>
      <xdr:row>0</xdr:row>
      <xdr:rowOff>63500</xdr:rowOff>
    </xdr:from>
    <xdr:to>
      <xdr:col>10</xdr:col>
      <xdr:colOff>555620</xdr:colOff>
      <xdr:row>1</xdr:row>
      <xdr:rowOff>190014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0733" y="63500"/>
          <a:ext cx="481687" cy="444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67</xdr:row>
      <xdr:rowOff>17009</xdr:rowOff>
    </xdr:from>
    <xdr:to>
      <xdr:col>1</xdr:col>
      <xdr:colOff>574901</xdr:colOff>
      <xdr:row>67</xdr:row>
      <xdr:rowOff>108857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1282813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61233</xdr:colOff>
      <xdr:row>0</xdr:row>
      <xdr:rowOff>27217</xdr:rowOff>
    </xdr:from>
    <xdr:to>
      <xdr:col>10</xdr:col>
      <xdr:colOff>542920</xdr:colOff>
      <xdr:row>1</xdr:row>
      <xdr:rowOff>202714</xdr:rowOff>
    </xdr:to>
    <xdr:pic>
      <xdr:nvPicPr>
        <xdr:cNvPr id="5" name="Imat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208" y="27217"/>
          <a:ext cx="481687" cy="48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67</xdr:row>
      <xdr:rowOff>17009</xdr:rowOff>
    </xdr:from>
    <xdr:to>
      <xdr:col>1</xdr:col>
      <xdr:colOff>574901</xdr:colOff>
      <xdr:row>67</xdr:row>
      <xdr:rowOff>108857</xdr:rowOff>
    </xdr:to>
    <xdr:pic>
      <xdr:nvPicPr>
        <xdr:cNvPr id="7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8608559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30216</xdr:colOff>
      <xdr:row>0</xdr:row>
      <xdr:rowOff>6808</xdr:rowOff>
    </xdr:from>
    <xdr:to>
      <xdr:col>10</xdr:col>
      <xdr:colOff>529311</xdr:colOff>
      <xdr:row>1</xdr:row>
      <xdr:rowOff>142876</xdr:rowOff>
    </xdr:to>
    <xdr:pic>
      <xdr:nvPicPr>
        <xdr:cNvPr id="4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2716" y="6808"/>
          <a:ext cx="499095" cy="44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67</xdr:row>
      <xdr:rowOff>17009</xdr:rowOff>
    </xdr:from>
    <xdr:to>
      <xdr:col>1</xdr:col>
      <xdr:colOff>574901</xdr:colOff>
      <xdr:row>67</xdr:row>
      <xdr:rowOff>108857</xdr:rowOff>
    </xdr:to>
    <xdr:pic>
      <xdr:nvPicPr>
        <xdr:cNvPr id="7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8608559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03"/>
  <sheetViews>
    <sheetView showGridLines="0" tabSelected="1" zoomScale="145" zoomScaleNormal="145" workbookViewId="0">
      <selection activeCell="M62" sqref="M62"/>
    </sheetView>
  </sheetViews>
  <sheetFormatPr defaultColWidth="9.140625" defaultRowHeight="15" x14ac:dyDescent="0.25"/>
  <cols>
    <col min="1" max="1" width="2" style="1" customWidth="1"/>
    <col min="2" max="2" width="30.5703125" style="1" customWidth="1"/>
    <col min="3" max="3" width="8.140625" style="1" customWidth="1"/>
    <col min="4" max="4" width="8" style="1" customWidth="1"/>
    <col min="5" max="5" width="6.5703125" style="1" customWidth="1"/>
    <col min="6" max="6" width="7.5703125" style="1" customWidth="1"/>
    <col min="7" max="7" width="6.5703125" style="1" customWidth="1"/>
    <col min="8" max="8" width="7.5703125" style="1" customWidth="1"/>
    <col min="9" max="9" width="7.42578125" style="1" customWidth="1"/>
    <col min="10" max="10" width="7.5703125" style="1" customWidth="1"/>
    <col min="11" max="11" width="8.42578125" style="15" customWidth="1"/>
    <col min="12" max="16384" width="9.140625" style="1"/>
  </cols>
  <sheetData>
    <row r="1" spans="1:12" ht="24.75" customHeight="1" x14ac:dyDescent="0.25">
      <c r="B1" s="48" t="s">
        <v>18</v>
      </c>
      <c r="C1" s="49"/>
      <c r="D1" s="50"/>
      <c r="E1" s="51"/>
      <c r="F1" s="51"/>
      <c r="G1" s="51"/>
      <c r="H1" s="51"/>
      <c r="I1" s="51"/>
    </row>
    <row r="2" spans="1:12" ht="18" customHeight="1" thickBot="1" x14ac:dyDescent="0.3">
      <c r="B2" s="52"/>
      <c r="C2" s="52"/>
      <c r="D2" s="52"/>
      <c r="E2" s="53"/>
      <c r="F2" s="53"/>
      <c r="G2" s="53"/>
      <c r="H2" s="53"/>
      <c r="I2" s="53"/>
      <c r="J2" s="41">
        <v>2013</v>
      </c>
    </row>
    <row r="3" spans="1:12" s="18" customFormat="1" ht="15.75" customHeight="1" thickBot="1" x14ac:dyDescent="0.25">
      <c r="A3" s="17"/>
      <c r="B3" s="37" t="s">
        <v>19</v>
      </c>
      <c r="C3" s="38" t="s">
        <v>0</v>
      </c>
      <c r="D3" s="39" t="s">
        <v>1</v>
      </c>
      <c r="E3" s="38" t="s">
        <v>2</v>
      </c>
      <c r="F3" s="39" t="s">
        <v>16</v>
      </c>
      <c r="G3" s="38" t="s">
        <v>2</v>
      </c>
      <c r="H3" s="39" t="s">
        <v>3</v>
      </c>
      <c r="I3" s="40" t="s">
        <v>2</v>
      </c>
      <c r="J3" s="39" t="s">
        <v>4</v>
      </c>
      <c r="K3" s="40" t="s">
        <v>2</v>
      </c>
    </row>
    <row r="4" spans="1:12" s="23" customFormat="1" ht="16.5" customHeight="1" x14ac:dyDescent="0.25">
      <c r="A4" s="19"/>
      <c r="B4" s="45" t="s">
        <v>5</v>
      </c>
      <c r="C4" s="20"/>
      <c r="D4" s="21"/>
      <c r="E4" s="22"/>
      <c r="F4" s="20"/>
      <c r="G4" s="22"/>
      <c r="H4" s="6"/>
      <c r="I4" s="4"/>
      <c r="J4" s="34"/>
      <c r="K4" s="20"/>
    </row>
    <row r="5" spans="1:12" ht="10.5" customHeight="1" x14ac:dyDescent="0.25">
      <c r="A5" s="3"/>
      <c r="B5" s="7" t="s">
        <v>20</v>
      </c>
      <c r="C5" s="24">
        <v>16325</v>
      </c>
      <c r="D5" s="24">
        <v>305</v>
      </c>
      <c r="E5" s="8">
        <f t="shared" ref="E5:E10" si="0">(D5/C5)*100</f>
        <v>1.8683001531393568</v>
      </c>
      <c r="F5" s="24">
        <v>926</v>
      </c>
      <c r="G5" s="8">
        <f t="shared" ref="G5:G10" si="1">(F5/C5)*100</f>
        <v>5.672281776416539</v>
      </c>
      <c r="H5" s="24">
        <f>Dones!H5+Homes!H5</f>
        <v>299</v>
      </c>
      <c r="I5" s="8">
        <f t="shared" ref="I5:I10" si="2">(H5/C5)*100</f>
        <v>1.8315467075038288</v>
      </c>
      <c r="J5" s="24">
        <v>157</v>
      </c>
      <c r="K5" s="8">
        <f t="shared" ref="K5:K10" si="3">(J5/C5)*100</f>
        <v>0.96171516079632469</v>
      </c>
    </row>
    <row r="6" spans="1:12" ht="9.9499999999999993" customHeight="1" x14ac:dyDescent="0.25">
      <c r="A6" s="3"/>
      <c r="B6" s="7" t="s">
        <v>21</v>
      </c>
      <c r="C6" s="24">
        <v>24558</v>
      </c>
      <c r="D6" s="24">
        <v>754</v>
      </c>
      <c r="E6" s="8">
        <f t="shared" si="0"/>
        <v>3.0702825963026306</v>
      </c>
      <c r="F6" s="24">
        <v>2097</v>
      </c>
      <c r="G6" s="8">
        <f t="shared" si="1"/>
        <v>8.5389689714146115</v>
      </c>
      <c r="H6" s="24">
        <f>Dones!H6+Homes!H6</f>
        <v>761</v>
      </c>
      <c r="I6" s="8">
        <f t="shared" si="2"/>
        <v>3.0987865461356789</v>
      </c>
      <c r="J6" s="24">
        <v>376</v>
      </c>
      <c r="K6" s="8">
        <f t="shared" si="3"/>
        <v>1.5310693053180227</v>
      </c>
    </row>
    <row r="7" spans="1:12" ht="9.9499999999999993" customHeight="1" x14ac:dyDescent="0.25">
      <c r="A7" s="3"/>
      <c r="B7" s="7" t="s">
        <v>22</v>
      </c>
      <c r="C7" s="24">
        <v>25064</v>
      </c>
      <c r="D7" s="24">
        <v>663</v>
      </c>
      <c r="E7" s="8">
        <f t="shared" si="0"/>
        <v>2.6452282157676348</v>
      </c>
      <c r="F7" s="24">
        <v>1888</v>
      </c>
      <c r="G7" s="8">
        <f t="shared" si="1"/>
        <v>7.5327162464091924</v>
      </c>
      <c r="H7" s="24">
        <f>Dones!H7+Homes!H7</f>
        <v>683</v>
      </c>
      <c r="I7" s="8">
        <f t="shared" si="2"/>
        <v>2.7250239387168849</v>
      </c>
      <c r="J7" s="24">
        <v>365</v>
      </c>
      <c r="K7" s="8">
        <f t="shared" si="3"/>
        <v>1.456271943823811</v>
      </c>
    </row>
    <row r="8" spans="1:12" ht="9.9499999999999993" customHeight="1" x14ac:dyDescent="0.25">
      <c r="A8" s="3"/>
      <c r="B8" s="7" t="s">
        <v>23</v>
      </c>
      <c r="C8" s="24">
        <v>22817</v>
      </c>
      <c r="D8" s="24">
        <v>537</v>
      </c>
      <c r="E8" s="8">
        <f t="shared" si="0"/>
        <v>2.3535083490379982</v>
      </c>
      <c r="F8" s="24">
        <v>1427</v>
      </c>
      <c r="G8" s="8">
        <f t="shared" si="1"/>
        <v>6.2541087785423155</v>
      </c>
      <c r="H8" s="24">
        <f>Dones!H8+Homes!H8</f>
        <v>524</v>
      </c>
      <c r="I8" s="8">
        <f t="shared" si="2"/>
        <v>2.2965332865845638</v>
      </c>
      <c r="J8" s="24">
        <v>303</v>
      </c>
      <c r="K8" s="8">
        <f t="shared" si="3"/>
        <v>1.3279572248761888</v>
      </c>
    </row>
    <row r="9" spans="1:12" ht="9.9499999999999993" customHeight="1" x14ac:dyDescent="0.25">
      <c r="A9" s="3"/>
      <c r="B9" s="7" t="s">
        <v>24</v>
      </c>
      <c r="C9" s="24">
        <v>15570</v>
      </c>
      <c r="D9" s="24">
        <v>318</v>
      </c>
      <c r="E9" s="8">
        <f t="shared" si="0"/>
        <v>2.0423892100192678</v>
      </c>
      <c r="F9" s="24">
        <v>973</v>
      </c>
      <c r="G9" s="8">
        <f t="shared" si="1"/>
        <v>6.2491971740526653</v>
      </c>
      <c r="H9" s="24">
        <f>Dones!H9+Homes!H9</f>
        <v>359</v>
      </c>
      <c r="I9" s="8">
        <f t="shared" si="2"/>
        <v>2.3057161207450223</v>
      </c>
      <c r="J9" s="24">
        <v>185</v>
      </c>
      <c r="K9" s="8">
        <f t="shared" si="3"/>
        <v>1.1881824020552343</v>
      </c>
    </row>
    <row r="10" spans="1:12" ht="9.9499999999999993" customHeight="1" x14ac:dyDescent="0.25">
      <c r="A10" s="3"/>
      <c r="B10" s="9"/>
      <c r="C10" s="46">
        <f>SUM(C5:C9)</f>
        <v>104334</v>
      </c>
      <c r="D10" s="46">
        <f>SUM(D5:D9)</f>
        <v>2577</v>
      </c>
      <c r="E10" s="47">
        <f t="shared" si="0"/>
        <v>2.4699522686755992</v>
      </c>
      <c r="F10" s="46">
        <f>SUM(F5:F9)</f>
        <v>7311</v>
      </c>
      <c r="G10" s="47">
        <f t="shared" si="1"/>
        <v>7.0073034677094723</v>
      </c>
      <c r="H10" s="46">
        <f>SUM(H5:H9)</f>
        <v>2626</v>
      </c>
      <c r="I10" s="47">
        <f t="shared" si="2"/>
        <v>2.516916824812621</v>
      </c>
      <c r="J10" s="46">
        <f>SUM(J5:J9)</f>
        <v>1386</v>
      </c>
      <c r="K10" s="47">
        <f t="shared" si="3"/>
        <v>1.3284260164471793</v>
      </c>
    </row>
    <row r="11" spans="1:12" ht="9.9499999999999993" customHeight="1" x14ac:dyDescent="0.25">
      <c r="A11" s="3"/>
      <c r="B11" s="45" t="s">
        <v>6</v>
      </c>
      <c r="C11" s="5"/>
      <c r="D11" s="5"/>
      <c r="E11" s="12"/>
      <c r="F11" s="5"/>
      <c r="G11" s="12"/>
      <c r="H11" s="10"/>
      <c r="I11" s="11"/>
      <c r="J11" s="10"/>
      <c r="K11" s="8"/>
    </row>
    <row r="12" spans="1:12" ht="9.9499999999999993" customHeight="1" x14ac:dyDescent="0.25">
      <c r="A12" s="3"/>
      <c r="B12" s="7" t="s">
        <v>25</v>
      </c>
      <c r="C12" s="25">
        <v>57816</v>
      </c>
      <c r="D12" s="24">
        <v>1312</v>
      </c>
      <c r="E12" s="8">
        <f t="shared" ref="E12:E18" si="4">(D12/C12)*100</f>
        <v>2.2692680226926805</v>
      </c>
      <c r="F12" s="24">
        <v>4053</v>
      </c>
      <c r="G12" s="8">
        <f t="shared" ref="G12:G18" si="5">(F12/C12)*100</f>
        <v>7.0101701951017015</v>
      </c>
      <c r="H12" s="24">
        <f>Dones!H12+Homes!H12</f>
        <v>1538</v>
      </c>
      <c r="I12" s="8">
        <f t="shared" ref="I12:I18" si="6">(H12/C12)*100</f>
        <v>2.6601632766016325</v>
      </c>
      <c r="J12" s="24">
        <v>844</v>
      </c>
      <c r="K12" s="8">
        <f t="shared" ref="K12:K18" si="7">(J12/C12)*100</f>
        <v>1.4598035145980353</v>
      </c>
    </row>
    <row r="13" spans="1:12" ht="9.9499999999999993" customHeight="1" x14ac:dyDescent="0.25">
      <c r="A13" s="3"/>
      <c r="B13" s="7" t="s">
        <v>26</v>
      </c>
      <c r="C13" s="25">
        <v>41842</v>
      </c>
      <c r="D13" s="24">
        <v>925</v>
      </c>
      <c r="E13" s="8">
        <f t="shared" si="4"/>
        <v>2.2106973854022276</v>
      </c>
      <c r="F13" s="24">
        <v>3014</v>
      </c>
      <c r="G13" s="8">
        <f t="shared" si="5"/>
        <v>7.2032885617322311</v>
      </c>
      <c r="H13" s="24">
        <f>Dones!H13+Homes!H13</f>
        <v>1137</v>
      </c>
      <c r="I13" s="8">
        <f t="shared" si="6"/>
        <v>2.7173653267052242</v>
      </c>
      <c r="J13" s="24">
        <v>543</v>
      </c>
      <c r="K13" s="8">
        <f t="shared" si="7"/>
        <v>1.2977391138090912</v>
      </c>
    </row>
    <row r="14" spans="1:12" ht="9.9499999999999993" customHeight="1" x14ac:dyDescent="0.25">
      <c r="A14" s="3"/>
      <c r="B14" s="7" t="s">
        <v>27</v>
      </c>
      <c r="C14" s="25">
        <v>38290</v>
      </c>
      <c r="D14" s="24">
        <v>850</v>
      </c>
      <c r="E14" s="8">
        <f t="shared" si="4"/>
        <v>2.2199007573779057</v>
      </c>
      <c r="F14" s="24">
        <v>2614</v>
      </c>
      <c r="G14" s="8">
        <f t="shared" si="5"/>
        <v>6.8268477409245225</v>
      </c>
      <c r="H14" s="24">
        <f>Dones!H14+Homes!H14</f>
        <v>1019</v>
      </c>
      <c r="I14" s="8">
        <f t="shared" si="6"/>
        <v>2.6612692609036301</v>
      </c>
      <c r="J14" s="24">
        <v>525</v>
      </c>
      <c r="K14" s="8">
        <f t="shared" si="7"/>
        <v>1.3711151736745886</v>
      </c>
    </row>
    <row r="15" spans="1:12" ht="9.9499999999999993" customHeight="1" x14ac:dyDescent="0.25">
      <c r="A15" s="3"/>
      <c r="B15" s="7" t="s">
        <v>28</v>
      </c>
      <c r="C15" s="25">
        <v>51718</v>
      </c>
      <c r="D15" s="24">
        <v>1181</v>
      </c>
      <c r="E15" s="8">
        <f t="shared" si="4"/>
        <v>2.2835376464673809</v>
      </c>
      <c r="F15" s="24">
        <v>3439</v>
      </c>
      <c r="G15" s="8">
        <f t="shared" si="5"/>
        <v>6.6495224099926533</v>
      </c>
      <c r="H15" s="24">
        <f>Dones!H15+Homes!H15</f>
        <v>1408</v>
      </c>
      <c r="I15" s="8">
        <f t="shared" si="6"/>
        <v>2.722456398159248</v>
      </c>
      <c r="J15" s="24">
        <v>757</v>
      </c>
      <c r="K15" s="8">
        <f t="shared" si="7"/>
        <v>1.4637070265671526</v>
      </c>
    </row>
    <row r="16" spans="1:12" ht="9.9499999999999993" customHeight="1" x14ac:dyDescent="0.25">
      <c r="A16" s="3"/>
      <c r="B16" s="7" t="s">
        <v>29</v>
      </c>
      <c r="C16" s="25">
        <v>31752</v>
      </c>
      <c r="D16" s="24">
        <v>763</v>
      </c>
      <c r="E16" s="8">
        <f t="shared" si="4"/>
        <v>2.4029982363315696</v>
      </c>
      <c r="F16" s="24">
        <v>2474</v>
      </c>
      <c r="G16" s="8">
        <f t="shared" si="5"/>
        <v>7.7916351725875534</v>
      </c>
      <c r="H16" s="24">
        <f>Dones!H16+Homes!H16</f>
        <v>912</v>
      </c>
      <c r="I16" s="8">
        <f t="shared" si="6"/>
        <v>2.872260015117158</v>
      </c>
      <c r="J16" s="24">
        <v>472</v>
      </c>
      <c r="K16" s="8">
        <f t="shared" si="7"/>
        <v>1.4865205341395817</v>
      </c>
      <c r="L16" s="1">
        <f>Dones!L16+Homes!L16</f>
        <v>0</v>
      </c>
    </row>
    <row r="17" spans="1:11" ht="9.9499999999999993" customHeight="1" x14ac:dyDescent="0.25">
      <c r="A17" s="3"/>
      <c r="B17" s="7" t="s">
        <v>30</v>
      </c>
      <c r="C17" s="25">
        <v>43433</v>
      </c>
      <c r="D17" s="24">
        <v>1073</v>
      </c>
      <c r="E17" s="8">
        <f t="shared" si="4"/>
        <v>2.4704717611033087</v>
      </c>
      <c r="F17" s="24">
        <v>3414</v>
      </c>
      <c r="G17" s="8">
        <f t="shared" si="5"/>
        <v>7.8603826583473397</v>
      </c>
      <c r="H17" s="24">
        <f>Dones!H17+Homes!H17</f>
        <v>1305</v>
      </c>
      <c r="I17" s="8">
        <f t="shared" si="6"/>
        <v>3.0046278175580778</v>
      </c>
      <c r="J17" s="24">
        <v>621</v>
      </c>
      <c r="K17" s="8">
        <f t="shared" si="7"/>
        <v>1.4297884097345337</v>
      </c>
    </row>
    <row r="18" spans="1:11" ht="9.9499999999999993" customHeight="1" x14ac:dyDescent="0.25">
      <c r="A18" s="3"/>
      <c r="B18" s="9"/>
      <c r="C18" s="46">
        <f>SUM(C12:C17)</f>
        <v>264851</v>
      </c>
      <c r="D18" s="46">
        <f>SUM(D12:D17)</f>
        <v>6104</v>
      </c>
      <c r="E18" s="47">
        <f t="shared" si="4"/>
        <v>2.3046920721462256</v>
      </c>
      <c r="F18" s="46">
        <f>SUM(F12:F17)</f>
        <v>19008</v>
      </c>
      <c r="G18" s="47">
        <f t="shared" si="5"/>
        <v>7.1768654828563978</v>
      </c>
      <c r="H18" s="46">
        <f>SUM(H12:H17)</f>
        <v>7319</v>
      </c>
      <c r="I18" s="47">
        <f t="shared" si="6"/>
        <v>2.7634405760219898</v>
      </c>
      <c r="J18" s="46">
        <f>SUM(J12:J17)</f>
        <v>3762</v>
      </c>
      <c r="K18" s="47">
        <f t="shared" si="7"/>
        <v>1.4204212934819955</v>
      </c>
    </row>
    <row r="19" spans="1:11" ht="9.9499999999999993" customHeight="1" x14ac:dyDescent="0.25">
      <c r="A19" s="3"/>
      <c r="B19" s="45" t="s">
        <v>7</v>
      </c>
      <c r="C19" s="5"/>
      <c r="D19" s="5"/>
      <c r="E19" s="12"/>
      <c r="F19" s="5"/>
      <c r="G19" s="12"/>
      <c r="H19" s="10"/>
      <c r="I19" s="11"/>
      <c r="J19" s="10"/>
      <c r="K19" s="8"/>
    </row>
    <row r="20" spans="1:11" ht="9.9499999999999993" customHeight="1" x14ac:dyDescent="0.25">
      <c r="A20" s="3"/>
      <c r="B20" s="7" t="s">
        <v>31</v>
      </c>
      <c r="C20" s="25">
        <v>57478</v>
      </c>
      <c r="D20" s="24">
        <v>1358</v>
      </c>
      <c r="E20" s="8">
        <f>(D20/C20)*100</f>
        <v>2.3626430982288875</v>
      </c>
      <c r="F20" s="24">
        <v>4042</v>
      </c>
      <c r="G20" s="8">
        <f>(F20/C20)*100</f>
        <v>7.0322558196179417</v>
      </c>
      <c r="H20" s="24">
        <f>Dones!H20+Homes!H20</f>
        <v>1568</v>
      </c>
      <c r="I20" s="8">
        <f>(H20/C20)*100</f>
        <v>2.7280002783673751</v>
      </c>
      <c r="J20" s="24">
        <v>802</v>
      </c>
      <c r="K20" s="8">
        <f>(J20/C20)*100</f>
        <v>1.3953164689098436</v>
      </c>
    </row>
    <row r="21" spans="1:11" ht="9.9499999999999993" customHeight="1" x14ac:dyDescent="0.25">
      <c r="A21" s="3"/>
      <c r="B21" s="7" t="s">
        <v>32</v>
      </c>
      <c r="C21" s="25">
        <v>42303</v>
      </c>
      <c r="D21" s="24">
        <v>1070</v>
      </c>
      <c r="E21" s="8">
        <f>(D21/C21)*100</f>
        <v>2.5293714393778219</v>
      </c>
      <c r="F21" s="24">
        <v>3118</v>
      </c>
      <c r="G21" s="8">
        <f>(F21/C21)*100</f>
        <v>7.3706356523178034</v>
      </c>
      <c r="H21" s="24">
        <f>Dones!H21+Homes!H21</f>
        <v>1209</v>
      </c>
      <c r="I21" s="8">
        <f>(H21/C21)*100</f>
        <v>2.8579533366427912</v>
      </c>
      <c r="J21" s="24">
        <v>654</v>
      </c>
      <c r="K21" s="8">
        <f>(J21/C21)*100</f>
        <v>1.5459896461243885</v>
      </c>
    </row>
    <row r="22" spans="1:11" ht="9.9499999999999993" customHeight="1" x14ac:dyDescent="0.25">
      <c r="A22" s="3"/>
      <c r="B22" s="7" t="s">
        <v>33</v>
      </c>
      <c r="C22" s="25">
        <v>51336</v>
      </c>
      <c r="D22" s="24">
        <v>1250</v>
      </c>
      <c r="E22" s="8">
        <f>(D22/C22)*100</f>
        <v>2.4349384447561166</v>
      </c>
      <c r="F22" s="24">
        <v>3841</v>
      </c>
      <c r="G22" s="8">
        <f>(F22/C22)*100</f>
        <v>7.4820788530465947</v>
      </c>
      <c r="H22" s="24">
        <f>Dones!H22+Homes!H22</f>
        <v>1437</v>
      </c>
      <c r="I22" s="8">
        <f>(H22/C22)*100</f>
        <v>2.7992052360916317</v>
      </c>
      <c r="J22" s="24">
        <v>748</v>
      </c>
      <c r="K22" s="8">
        <f>(J22/C22)*100</f>
        <v>1.4570671653420602</v>
      </c>
    </row>
    <row r="23" spans="1:11" ht="9.9499999999999993" customHeight="1" x14ac:dyDescent="0.25">
      <c r="A23" s="3"/>
      <c r="B23" s="7" t="s">
        <v>34</v>
      </c>
      <c r="C23" s="25">
        <v>31236</v>
      </c>
      <c r="D23" s="24">
        <v>845</v>
      </c>
      <c r="E23" s="8">
        <f>(D23/C23)*100</f>
        <v>2.7052119349468562</v>
      </c>
      <c r="F23" s="24">
        <v>3034</v>
      </c>
      <c r="G23" s="8">
        <f>(F23/C23)*100</f>
        <v>9.7131514918683575</v>
      </c>
      <c r="H23" s="24">
        <f>Dones!H23+Homes!H23</f>
        <v>1177</v>
      </c>
      <c r="I23" s="8">
        <f>(H23/C23)*100</f>
        <v>3.7680881034703546</v>
      </c>
      <c r="J23" s="24">
        <v>587</v>
      </c>
      <c r="K23" s="8">
        <f>(J23/C23)*100</f>
        <v>1.8792419003713663</v>
      </c>
    </row>
    <row r="24" spans="1:11" ht="9.9499999999999993" customHeight="1" x14ac:dyDescent="0.25">
      <c r="A24" s="3"/>
      <c r="B24" s="45"/>
      <c r="C24" s="46">
        <f>SUM(C20:C23)</f>
        <v>182353</v>
      </c>
      <c r="D24" s="46">
        <f>SUM(D20:D23)</f>
        <v>4523</v>
      </c>
      <c r="E24" s="47">
        <f>(D24/C24)*100</f>
        <v>2.4803540385954714</v>
      </c>
      <c r="F24" s="46">
        <f>SUM(F20:F23)</f>
        <v>14035</v>
      </c>
      <c r="G24" s="47">
        <f>(F24/C24)*100</f>
        <v>7.6966104204482511</v>
      </c>
      <c r="H24" s="46">
        <f>SUM(H20:H23)</f>
        <v>5391</v>
      </c>
      <c r="I24" s="47">
        <f>(H24/C24)*100</f>
        <v>2.9563538850471338</v>
      </c>
      <c r="J24" s="46">
        <f>SUM(J20:J23)</f>
        <v>2791</v>
      </c>
      <c r="K24" s="47">
        <f>(J24/C24)*100</f>
        <v>1.5305478933716472</v>
      </c>
    </row>
    <row r="25" spans="1:11" ht="9.9499999999999993" customHeight="1" x14ac:dyDescent="0.25">
      <c r="A25" s="3"/>
      <c r="B25" s="45" t="s">
        <v>8</v>
      </c>
      <c r="C25" s="5"/>
      <c r="D25" s="5"/>
      <c r="E25" s="12"/>
      <c r="F25" s="5"/>
      <c r="G25" s="12"/>
      <c r="H25" s="10"/>
      <c r="I25" s="11"/>
      <c r="J25" s="10"/>
      <c r="K25" s="8"/>
    </row>
    <row r="26" spans="1:11" ht="9.9499999999999993" customHeight="1" x14ac:dyDescent="0.25">
      <c r="A26" s="3"/>
      <c r="B26" s="7" t="s">
        <v>35</v>
      </c>
      <c r="C26" s="25">
        <v>46135</v>
      </c>
      <c r="D26" s="24">
        <v>1118</v>
      </c>
      <c r="E26" s="8">
        <f>(D26/C26)*100</f>
        <v>2.4233228568332068</v>
      </c>
      <c r="F26" s="24">
        <v>3544</v>
      </c>
      <c r="G26" s="8">
        <f>(F26/C26)*100</f>
        <v>7.6818034030562474</v>
      </c>
      <c r="H26" s="24">
        <f>Dones!H26+Homes!H26</f>
        <v>1343</v>
      </c>
      <c r="I26" s="8">
        <f>(H26/C26)*100</f>
        <v>2.9110220006502656</v>
      </c>
      <c r="J26" s="24">
        <v>715</v>
      </c>
      <c r="K26" s="8">
        <f>(J26/C26)*100</f>
        <v>1.5497995014630974</v>
      </c>
    </row>
    <row r="27" spans="1:11" ht="9.9499999999999993" customHeight="1" x14ac:dyDescent="0.25">
      <c r="A27" s="3"/>
      <c r="B27" s="7" t="s">
        <v>36</v>
      </c>
      <c r="C27" s="25">
        <v>35435</v>
      </c>
      <c r="D27" s="24">
        <v>828</v>
      </c>
      <c r="E27" s="8">
        <f>(D27/C27)*100</f>
        <v>2.3366727811485819</v>
      </c>
      <c r="F27" s="24">
        <v>3085</v>
      </c>
      <c r="G27" s="8">
        <f>(F27/C27)*100</f>
        <v>8.7060815577818538</v>
      </c>
      <c r="H27" s="24">
        <f>Dones!H27+Homes!H27</f>
        <v>1234</v>
      </c>
      <c r="I27" s="8">
        <f>(H27/C27)*100</f>
        <v>3.482432623112742</v>
      </c>
      <c r="J27" s="24">
        <v>619</v>
      </c>
      <c r="K27" s="8">
        <f>(J27/C27)*100</f>
        <v>1.7468604487089039</v>
      </c>
    </row>
    <row r="28" spans="1:11" ht="9.9499999999999993" customHeight="1" x14ac:dyDescent="0.25">
      <c r="A28" s="3"/>
      <c r="B28" s="9"/>
      <c r="C28" s="46">
        <f>SUM(C26:C27)</f>
        <v>81570</v>
      </c>
      <c r="D28" s="46">
        <f>SUM(D26:D27)</f>
        <v>1946</v>
      </c>
      <c r="E28" s="47">
        <f>(D28/C28)*100</f>
        <v>2.3856810101753094</v>
      </c>
      <c r="F28" s="46">
        <f>SUM(F26:F27)</f>
        <v>6629</v>
      </c>
      <c r="G28" s="47">
        <f>(F28/C28)*100</f>
        <v>8.12676229005762</v>
      </c>
      <c r="H28" s="46">
        <f>SUM(H26:H27)</f>
        <v>2577</v>
      </c>
      <c r="I28" s="47">
        <f>(H28/C28)*100</f>
        <v>3.1592497241632955</v>
      </c>
      <c r="J28" s="46">
        <f>SUM(J26:J27)</f>
        <v>1334</v>
      </c>
      <c r="K28" s="47">
        <f>(J28/C28)*100</f>
        <v>1.6354051734706387</v>
      </c>
    </row>
    <row r="29" spans="1:11" ht="9.9499999999999993" customHeight="1" x14ac:dyDescent="0.25">
      <c r="A29" s="3"/>
      <c r="B29" s="45" t="s">
        <v>9</v>
      </c>
      <c r="C29" s="5"/>
      <c r="D29" s="5"/>
      <c r="E29" s="12"/>
      <c r="F29" s="5"/>
      <c r="G29" s="12"/>
      <c r="H29" s="10"/>
      <c r="I29" s="11"/>
      <c r="J29" s="10"/>
      <c r="K29" s="8"/>
    </row>
    <row r="30" spans="1:11" ht="9.9499999999999993" customHeight="1" x14ac:dyDescent="0.25">
      <c r="A30" s="3"/>
      <c r="B30" s="7" t="s">
        <v>37</v>
      </c>
      <c r="C30" s="25">
        <v>45218</v>
      </c>
      <c r="D30" s="24">
        <v>1476</v>
      </c>
      <c r="E30" s="8">
        <f>(D30/C30)*100</f>
        <v>3.264186828254235</v>
      </c>
      <c r="F30" s="24">
        <v>5605</v>
      </c>
      <c r="G30" s="8">
        <f>(F30/C30)*100</f>
        <v>12.395506214339422</v>
      </c>
      <c r="H30" s="24">
        <f>Dones!H30+Homes!H30</f>
        <v>2042</v>
      </c>
      <c r="I30" s="8">
        <f>(H30/C30)*100</f>
        <v>4.5159007474899377</v>
      </c>
      <c r="J30" s="24">
        <v>941</v>
      </c>
      <c r="K30" s="8">
        <f>(J30/C30)*100</f>
        <v>2.0810296784466362</v>
      </c>
    </row>
    <row r="31" spans="1:11" ht="9.9499999999999993" customHeight="1" x14ac:dyDescent="0.25">
      <c r="A31" s="3"/>
      <c r="B31" s="7" t="s">
        <v>38</v>
      </c>
      <c r="C31" s="25">
        <v>100716</v>
      </c>
      <c r="D31" s="24">
        <v>2812</v>
      </c>
      <c r="E31" s="8">
        <f>(D31/C31)*100</f>
        <v>2.7920092140275625</v>
      </c>
      <c r="F31" s="24">
        <v>10155</v>
      </c>
      <c r="G31" s="8">
        <f>(F31/C31)*100</f>
        <v>10.082807101155725</v>
      </c>
      <c r="H31" s="24">
        <f>Dones!H31+Homes!H31</f>
        <v>3959</v>
      </c>
      <c r="I31" s="8">
        <f>(H31/C31)*100</f>
        <v>3.9308550776440687</v>
      </c>
      <c r="J31" s="24">
        <v>1998</v>
      </c>
      <c r="K31" s="8">
        <f>(J31/C31)*100</f>
        <v>1.9837960204932683</v>
      </c>
    </row>
    <row r="32" spans="1:11" ht="9.9499999999999993" customHeight="1" x14ac:dyDescent="0.25">
      <c r="A32" s="3"/>
      <c r="B32" s="9"/>
      <c r="C32" s="46">
        <f>SUM(C30:C31)</f>
        <v>145934</v>
      </c>
      <c r="D32" s="46">
        <f>SUM(D30:D31)</f>
        <v>4288</v>
      </c>
      <c r="E32" s="47">
        <f>(D32/C32)*100</f>
        <v>2.9383145805638167</v>
      </c>
      <c r="F32" s="46">
        <f>SUM(F30:F31)</f>
        <v>15760</v>
      </c>
      <c r="G32" s="47">
        <f>(F32/C32)*100</f>
        <v>10.79940246960955</v>
      </c>
      <c r="H32" s="46">
        <f>SUM(H30:H31)</f>
        <v>6001</v>
      </c>
      <c r="I32" s="47">
        <f>(H32/C32)*100</f>
        <v>4.1121328819877476</v>
      </c>
      <c r="J32" s="46">
        <f>SUM(J30:J31)</f>
        <v>2939</v>
      </c>
      <c r="K32" s="47">
        <f>(J32/C32)*100</f>
        <v>2.0139241026765524</v>
      </c>
    </row>
    <row r="33" spans="1:11" ht="9.9499999999999993" customHeight="1" x14ac:dyDescent="0.25">
      <c r="A33" s="3"/>
      <c r="B33" s="45" t="s">
        <v>10</v>
      </c>
      <c r="C33" s="5"/>
      <c r="D33" s="5"/>
      <c r="E33" s="12"/>
      <c r="F33" s="26"/>
      <c r="G33" s="12"/>
      <c r="H33" s="10"/>
      <c r="I33" s="11"/>
      <c r="J33" s="10"/>
      <c r="K33" s="8"/>
    </row>
    <row r="34" spans="1:11" ht="9.9499999999999993" customHeight="1" x14ac:dyDescent="0.25">
      <c r="A34" s="3"/>
      <c r="B34" s="7" t="s">
        <v>10</v>
      </c>
      <c r="C34" s="25">
        <v>50714</v>
      </c>
      <c r="D34" s="24">
        <v>1397</v>
      </c>
      <c r="E34" s="8">
        <f>(D34/C34)*100</f>
        <v>2.7546634065544033</v>
      </c>
      <c r="F34" s="24">
        <v>3640</v>
      </c>
      <c r="G34" s="8">
        <f>(F34/C34)*100</f>
        <v>7.1775052253815517</v>
      </c>
      <c r="H34" s="24">
        <f>Dones!H34+Homes!H34</f>
        <v>1148</v>
      </c>
      <c r="I34" s="8">
        <f>(H34/C34)*100</f>
        <v>2.2636747249280278</v>
      </c>
      <c r="J34" s="24">
        <v>599</v>
      </c>
      <c r="K34" s="8">
        <f>(J34/C34)*100</f>
        <v>1.1811334148361399</v>
      </c>
    </row>
    <row r="35" spans="1:11" ht="9.9499999999999993" customHeight="1" x14ac:dyDescent="0.25">
      <c r="A35" s="3"/>
      <c r="B35" s="7" t="s">
        <v>39</v>
      </c>
      <c r="C35" s="25">
        <v>34406</v>
      </c>
      <c r="D35" s="24">
        <v>877</v>
      </c>
      <c r="E35" s="8">
        <f>(D35/C35)*100</f>
        <v>2.5489740161599719</v>
      </c>
      <c r="F35" s="24">
        <v>2591</v>
      </c>
      <c r="G35" s="8">
        <f>(F35/C35)*100</f>
        <v>7.5306632564087668</v>
      </c>
      <c r="H35" s="24">
        <f>Dones!H35+Homes!H35</f>
        <v>928</v>
      </c>
      <c r="I35" s="8">
        <f>(H35/C35)*100</f>
        <v>2.6972039760506892</v>
      </c>
      <c r="J35" s="24">
        <v>520</v>
      </c>
      <c r="K35" s="8">
        <f>(J35/C35)*100</f>
        <v>1.5113642969249548</v>
      </c>
    </row>
    <row r="36" spans="1:11" ht="9.9499999999999993" customHeight="1" x14ac:dyDescent="0.25">
      <c r="A36" s="3"/>
      <c r="B36" s="7" t="s">
        <v>40</v>
      </c>
      <c r="C36" s="25">
        <v>35856</v>
      </c>
      <c r="D36" s="24">
        <v>976</v>
      </c>
      <c r="E36" s="8">
        <f>(D36/C36)*100</f>
        <v>2.7219991075412762</v>
      </c>
      <c r="F36" s="24">
        <v>3086</v>
      </c>
      <c r="G36" s="8">
        <f>(F36/C36)*100</f>
        <v>8.6066488174921911</v>
      </c>
      <c r="H36" s="24">
        <f>Dones!H36+Homes!H36</f>
        <v>1133</v>
      </c>
      <c r="I36" s="8">
        <f>(H36/C36)*100</f>
        <v>3.1598616688978134</v>
      </c>
      <c r="J36" s="24">
        <v>514</v>
      </c>
      <c r="K36" s="8">
        <f>(J36/C36)*100</f>
        <v>1.4335118250780903</v>
      </c>
    </row>
    <row r="37" spans="1:11" ht="9.9499999999999993" customHeight="1" x14ac:dyDescent="0.25">
      <c r="A37" s="3"/>
      <c r="B37" s="34"/>
      <c r="C37" s="46">
        <f>SUM(C34:C36)</f>
        <v>120976</v>
      </c>
      <c r="D37" s="46">
        <f>SUM(D34:D36)</f>
        <v>3250</v>
      </c>
      <c r="E37" s="47">
        <f>(D37/C37)*100</f>
        <v>2.6864832694088085</v>
      </c>
      <c r="F37" s="46">
        <f>SUM(F34:F36)</f>
        <v>9317</v>
      </c>
      <c r="G37" s="47">
        <f>(F37/C37)*100</f>
        <v>7.7015275757174981</v>
      </c>
      <c r="H37" s="46">
        <f>SUM(H34:H36)</f>
        <v>3209</v>
      </c>
      <c r="I37" s="47">
        <f>(H37/C37)*100</f>
        <v>2.6525922497024204</v>
      </c>
      <c r="J37" s="46">
        <f>SUM(J34:J36)</f>
        <v>1633</v>
      </c>
      <c r="K37" s="47">
        <f>(J37/C37)*100</f>
        <v>1.3498545165983336</v>
      </c>
    </row>
    <row r="38" spans="1:11" ht="9.9499999999999993" customHeight="1" x14ac:dyDescent="0.25">
      <c r="A38" s="3"/>
      <c r="B38" s="45" t="s">
        <v>11</v>
      </c>
      <c r="C38" s="5"/>
      <c r="D38" s="5"/>
      <c r="E38" s="12"/>
      <c r="F38" s="5"/>
      <c r="G38" s="12"/>
      <c r="H38" s="10"/>
      <c r="I38" s="11"/>
      <c r="J38" s="10"/>
      <c r="K38" s="8"/>
    </row>
    <row r="39" spans="1:11" ht="9.9499999999999993" customHeight="1" x14ac:dyDescent="0.25">
      <c r="A39" s="3"/>
      <c r="B39" s="7" t="s">
        <v>41</v>
      </c>
      <c r="C39" s="25">
        <v>36029</v>
      </c>
      <c r="D39" s="24">
        <v>865</v>
      </c>
      <c r="E39" s="8">
        <f t="shared" ref="E39:E44" si="8">(D39/C39)*100</f>
        <v>2.4008437647450664</v>
      </c>
      <c r="F39" s="24">
        <v>3136</v>
      </c>
      <c r="G39" s="8">
        <f t="shared" ref="G39:G44" si="9">(F39/C39)*100</f>
        <v>8.7040994754225753</v>
      </c>
      <c r="H39" s="24">
        <f>Dones!H39+Homes!H39</f>
        <v>1090</v>
      </c>
      <c r="I39" s="8">
        <f t="shared" ref="I39:I44" si="10">(H39/C39)*100</f>
        <v>3.0253406977712398</v>
      </c>
      <c r="J39" s="24">
        <v>580</v>
      </c>
      <c r="K39" s="8">
        <f t="shared" ref="K39:K44" si="11">(J39/C39)*100</f>
        <v>1.609814316245247</v>
      </c>
    </row>
    <row r="40" spans="1:11" ht="9.9499999999999993" customHeight="1" x14ac:dyDescent="0.25">
      <c r="A40" s="3"/>
      <c r="B40" s="7" t="s">
        <v>42</v>
      </c>
      <c r="C40" s="25">
        <v>29683</v>
      </c>
      <c r="D40" s="24">
        <v>664</v>
      </c>
      <c r="E40" s="8">
        <f t="shared" si="8"/>
        <v>2.2369706566047904</v>
      </c>
      <c r="F40" s="24">
        <v>2471</v>
      </c>
      <c r="G40" s="8">
        <f t="shared" si="9"/>
        <v>8.3246302597446356</v>
      </c>
      <c r="H40" s="24">
        <f>Dones!H40+Homes!H40</f>
        <v>994</v>
      </c>
      <c r="I40" s="8">
        <f t="shared" si="10"/>
        <v>3.3487181214836776</v>
      </c>
      <c r="J40" s="24">
        <v>467</v>
      </c>
      <c r="K40" s="8">
        <f t="shared" si="11"/>
        <v>1.5732911093892126</v>
      </c>
    </row>
    <row r="41" spans="1:11" ht="9.9499999999999993" customHeight="1" x14ac:dyDescent="0.25">
      <c r="A41" s="3"/>
      <c r="B41" s="7" t="s">
        <v>43</v>
      </c>
      <c r="C41" s="25">
        <v>31847</v>
      </c>
      <c r="D41" s="24">
        <v>840</v>
      </c>
      <c r="E41" s="8">
        <f t="shared" si="8"/>
        <v>2.6376110779665276</v>
      </c>
      <c r="F41" s="24">
        <v>2840</v>
      </c>
      <c r="G41" s="8">
        <f t="shared" si="9"/>
        <v>8.9176374540773065</v>
      </c>
      <c r="H41" s="24">
        <f>Dones!H41+Homes!H41</f>
        <v>1044</v>
      </c>
      <c r="I41" s="8">
        <f t="shared" si="10"/>
        <v>3.2781737683298271</v>
      </c>
      <c r="J41" s="24">
        <v>516</v>
      </c>
      <c r="K41" s="8">
        <f t="shared" si="11"/>
        <v>1.620246805036581</v>
      </c>
    </row>
    <row r="42" spans="1:11" ht="9.9499999999999993" customHeight="1" x14ac:dyDescent="0.25">
      <c r="A42" s="3"/>
      <c r="B42" s="7" t="s">
        <v>44</v>
      </c>
      <c r="C42" s="25">
        <v>34589</v>
      </c>
      <c r="D42" s="24">
        <v>830</v>
      </c>
      <c r="E42" s="8">
        <f t="shared" si="8"/>
        <v>2.3996068114140336</v>
      </c>
      <c r="F42" s="24">
        <v>2561</v>
      </c>
      <c r="G42" s="8">
        <f t="shared" si="9"/>
        <v>7.4040880048570363</v>
      </c>
      <c r="H42" s="24">
        <f>Dones!H42+Homes!H42</f>
        <v>995</v>
      </c>
      <c r="I42" s="8">
        <f t="shared" si="10"/>
        <v>2.8766370811529676</v>
      </c>
      <c r="J42" s="24">
        <v>506</v>
      </c>
      <c r="K42" s="8">
        <f t="shared" si="11"/>
        <v>1.4628928271993986</v>
      </c>
    </row>
    <row r="43" spans="1:11" ht="9.9499999999999993" customHeight="1" x14ac:dyDescent="0.25">
      <c r="A43" s="3"/>
      <c r="B43" s="7" t="s">
        <v>45</v>
      </c>
      <c r="C43" s="25">
        <v>35792</v>
      </c>
      <c r="D43" s="24">
        <v>945</v>
      </c>
      <c r="E43" s="8">
        <f t="shared" si="8"/>
        <v>2.6402548055431381</v>
      </c>
      <c r="F43" s="24">
        <v>2846</v>
      </c>
      <c r="G43" s="8">
        <f t="shared" si="9"/>
        <v>7.9514975413500224</v>
      </c>
      <c r="H43" s="24">
        <f>Dones!H43+Homes!H43</f>
        <v>1124</v>
      </c>
      <c r="I43" s="8">
        <f t="shared" si="10"/>
        <v>3.1403665623603043</v>
      </c>
      <c r="J43" s="24">
        <v>509</v>
      </c>
      <c r="K43" s="8">
        <f t="shared" si="11"/>
        <v>1.4221054984354045</v>
      </c>
    </row>
    <row r="44" spans="1:11" ht="9.9499999999999993" customHeight="1" x14ac:dyDescent="0.25">
      <c r="A44" s="3"/>
      <c r="B44" s="9"/>
      <c r="C44" s="46">
        <f>SUM(C39:C43)</f>
        <v>167940</v>
      </c>
      <c r="D44" s="46">
        <f>SUM(D39:D43)</f>
        <v>4144</v>
      </c>
      <c r="E44" s="47">
        <f t="shared" si="8"/>
        <v>2.4675479337858759</v>
      </c>
      <c r="F44" s="46">
        <f>SUM(F39:F43)</f>
        <v>13854</v>
      </c>
      <c r="G44" s="47">
        <f t="shared" si="9"/>
        <v>8.2493747767059666</v>
      </c>
      <c r="H44" s="46">
        <f>SUM(H39:H43)</f>
        <v>5247</v>
      </c>
      <c r="I44" s="47">
        <f t="shared" si="10"/>
        <v>3.12433011789925</v>
      </c>
      <c r="J44" s="46">
        <f>SUM(J39:J43)</f>
        <v>2578</v>
      </c>
      <c r="K44" s="47">
        <f t="shared" si="11"/>
        <v>1.5350720495415029</v>
      </c>
    </row>
    <row r="45" spans="1:11" ht="9.9499999999999993" customHeight="1" x14ac:dyDescent="0.25">
      <c r="A45" s="3"/>
      <c r="B45" s="45" t="s">
        <v>12</v>
      </c>
      <c r="C45" s="5"/>
      <c r="D45" s="5"/>
      <c r="E45" s="12"/>
      <c r="F45" s="5"/>
      <c r="G45" s="12"/>
      <c r="H45" s="10"/>
      <c r="I45" s="11"/>
      <c r="J45" s="10"/>
      <c r="K45" s="8"/>
    </row>
    <row r="46" spans="1:11" ht="9.9499999999999993" customHeight="1" x14ac:dyDescent="0.25">
      <c r="A46" s="3"/>
      <c r="B46" s="7" t="s">
        <v>46</v>
      </c>
      <c r="C46" s="25">
        <v>46327</v>
      </c>
      <c r="D46" s="24">
        <v>1212</v>
      </c>
      <c r="E46" s="8">
        <f t="shared" ref="E46:E51" si="12">(D46/C46)*100</f>
        <v>2.6161849461437172</v>
      </c>
      <c r="F46" s="24">
        <v>3898</v>
      </c>
      <c r="G46" s="8">
        <f t="shared" ref="G46:G51" si="13">(F46/C46)*100</f>
        <v>8.4140997690331769</v>
      </c>
      <c r="H46" s="24">
        <f>Dones!H46+Homes!H46</f>
        <v>1498</v>
      </c>
      <c r="I46" s="8">
        <f t="shared" ref="I46:I51" si="14">(H46/C46)*100</f>
        <v>3.2335355192436377</v>
      </c>
      <c r="J46" s="24">
        <v>707</v>
      </c>
      <c r="K46" s="8">
        <f t="shared" ref="K46:K51" si="15">(J46/C46)*100</f>
        <v>1.5261078852505019</v>
      </c>
    </row>
    <row r="47" spans="1:11" ht="9.9499999999999993" customHeight="1" x14ac:dyDescent="0.25">
      <c r="A47" s="3"/>
      <c r="B47" s="7" t="s">
        <v>47</v>
      </c>
      <c r="C47" s="25">
        <v>30416</v>
      </c>
      <c r="D47" s="24">
        <v>897</v>
      </c>
      <c r="E47" s="8">
        <f t="shared" si="12"/>
        <v>2.949105733824303</v>
      </c>
      <c r="F47" s="24">
        <v>2863</v>
      </c>
      <c r="G47" s="8">
        <f t="shared" si="13"/>
        <v>9.4128090478695423</v>
      </c>
      <c r="H47" s="24">
        <f>Dones!H47+Homes!H47</f>
        <v>1052</v>
      </c>
      <c r="I47" s="8">
        <f t="shared" si="14"/>
        <v>3.458705944239874</v>
      </c>
      <c r="J47" s="24">
        <v>538</v>
      </c>
      <c r="K47" s="8">
        <f t="shared" si="15"/>
        <v>1.768805891635981</v>
      </c>
    </row>
    <row r="48" spans="1:11" ht="9.9499999999999993" customHeight="1" x14ac:dyDescent="0.25">
      <c r="A48" s="3"/>
      <c r="B48" s="7" t="s">
        <v>48</v>
      </c>
      <c r="C48" s="25">
        <v>14062</v>
      </c>
      <c r="D48" s="24">
        <v>466</v>
      </c>
      <c r="E48" s="8">
        <f t="shared" si="12"/>
        <v>3.3138956051770729</v>
      </c>
      <c r="F48" s="24">
        <v>1559</v>
      </c>
      <c r="G48" s="8">
        <f t="shared" si="13"/>
        <v>11.08661641302802</v>
      </c>
      <c r="H48" s="24">
        <f>Dones!H48+Homes!H48</f>
        <v>571</v>
      </c>
      <c r="I48" s="8">
        <f t="shared" si="14"/>
        <v>4.0605888209358554</v>
      </c>
      <c r="J48" s="24">
        <v>269</v>
      </c>
      <c r="K48" s="8">
        <f t="shared" si="15"/>
        <v>1.9129569051344046</v>
      </c>
    </row>
    <row r="49" spans="1:11" ht="9.9499999999999993" customHeight="1" x14ac:dyDescent="0.25">
      <c r="A49" s="3"/>
      <c r="B49" s="7" t="s">
        <v>49</v>
      </c>
      <c r="C49" s="25">
        <v>49954</v>
      </c>
      <c r="D49" s="24">
        <v>1216</v>
      </c>
      <c r="E49" s="8">
        <f t="shared" si="12"/>
        <v>2.434239500340313</v>
      </c>
      <c r="F49" s="24">
        <v>3965</v>
      </c>
      <c r="G49" s="8">
        <f t="shared" si="13"/>
        <v>7.9373023181326818</v>
      </c>
      <c r="H49" s="24">
        <f>Dones!H49+Homes!H49</f>
        <v>1462</v>
      </c>
      <c r="I49" s="8">
        <f t="shared" si="14"/>
        <v>2.9266925571525806</v>
      </c>
      <c r="J49" s="24">
        <v>753</v>
      </c>
      <c r="K49" s="8">
        <f t="shared" si="15"/>
        <v>1.507386795852184</v>
      </c>
    </row>
    <row r="50" spans="1:11" ht="9.9499999999999993" customHeight="1" x14ac:dyDescent="0.25">
      <c r="A50" s="3"/>
      <c r="B50" s="7" t="s">
        <v>50</v>
      </c>
      <c r="C50" s="25">
        <v>24978</v>
      </c>
      <c r="D50" s="24">
        <v>682</v>
      </c>
      <c r="E50" s="8">
        <f t="shared" si="12"/>
        <v>2.7304027544238929</v>
      </c>
      <c r="F50" s="24">
        <v>2141</v>
      </c>
      <c r="G50" s="8">
        <f t="shared" si="13"/>
        <v>8.5715429578028655</v>
      </c>
      <c r="H50" s="24">
        <f>Dones!H50+Homes!H50</f>
        <v>758</v>
      </c>
      <c r="I50" s="8">
        <f t="shared" si="14"/>
        <v>3.0346705100488429</v>
      </c>
      <c r="J50" s="24">
        <v>420</v>
      </c>
      <c r="K50" s="8">
        <f t="shared" si="15"/>
        <v>1.6814797021378816</v>
      </c>
    </row>
    <row r="51" spans="1:11" ht="9.9499999999999993" customHeight="1" x14ac:dyDescent="0.25">
      <c r="A51" s="3"/>
      <c r="B51" s="9"/>
      <c r="C51" s="46">
        <f>SUM(C46:C50)</f>
        <v>165737</v>
      </c>
      <c r="D51" s="46">
        <f>SUM(D46:D50)</f>
        <v>4473</v>
      </c>
      <c r="E51" s="47">
        <f t="shared" si="12"/>
        <v>2.6988542087765555</v>
      </c>
      <c r="F51" s="46">
        <f>SUM(F46:F50)</f>
        <v>14426</v>
      </c>
      <c r="G51" s="47">
        <f t="shared" si="13"/>
        <v>8.7041517585089636</v>
      </c>
      <c r="H51" s="46">
        <f>SUM(H46:H50)</f>
        <v>5341</v>
      </c>
      <c r="I51" s="47">
        <f t="shared" si="14"/>
        <v>3.2225755262856213</v>
      </c>
      <c r="J51" s="46">
        <f>SUM(J46:J50)</f>
        <v>2687</v>
      </c>
      <c r="K51" s="47">
        <f t="shared" si="15"/>
        <v>1.6212432951000684</v>
      </c>
    </row>
    <row r="52" spans="1:11" ht="9.9499999999999993" customHeight="1" x14ac:dyDescent="0.25">
      <c r="A52" s="3"/>
      <c r="B52" s="45" t="s">
        <v>13</v>
      </c>
      <c r="C52" s="5"/>
      <c r="D52" s="5"/>
      <c r="E52" s="12"/>
      <c r="F52" s="5"/>
      <c r="G52" s="12"/>
      <c r="H52" s="10"/>
      <c r="I52" s="11"/>
      <c r="J52" s="10"/>
      <c r="K52" s="8"/>
    </row>
    <row r="53" spans="1:11" ht="9.9499999999999993" customHeight="1" x14ac:dyDescent="0.25">
      <c r="A53" s="3"/>
      <c r="B53" s="7" t="s">
        <v>51</v>
      </c>
      <c r="C53" s="25">
        <v>56285</v>
      </c>
      <c r="D53" s="24">
        <v>1519</v>
      </c>
      <c r="E53" s="8">
        <f>(D53/C53)*100</f>
        <v>2.6987652127565069</v>
      </c>
      <c r="F53" s="24">
        <v>5006</v>
      </c>
      <c r="G53" s="8">
        <f>(F53/C53)*100</f>
        <v>8.8940214977347427</v>
      </c>
      <c r="H53" s="24">
        <f>Dones!H53+Homes!H53</f>
        <v>1741</v>
      </c>
      <c r="I53" s="8">
        <f>(H53/C53)*100</f>
        <v>3.0931864617571287</v>
      </c>
      <c r="J53" s="24">
        <v>844</v>
      </c>
      <c r="K53" s="8">
        <f>(J53/C53)*100</f>
        <v>1.4995114151194813</v>
      </c>
    </row>
    <row r="54" spans="1:11" ht="9.9499999999999993" customHeight="1" x14ac:dyDescent="0.25">
      <c r="A54" s="3"/>
      <c r="B54" s="7" t="s">
        <v>52</v>
      </c>
      <c r="C54" s="25">
        <v>64638</v>
      </c>
      <c r="D54" s="24">
        <v>1590</v>
      </c>
      <c r="E54" s="8">
        <f>(D54/C54)*100</f>
        <v>2.4598533370463196</v>
      </c>
      <c r="F54" s="24">
        <v>5063</v>
      </c>
      <c r="G54" s="8">
        <f>(F54/C54)*100</f>
        <v>7.8328537392864881</v>
      </c>
      <c r="H54" s="24">
        <f>Dones!H54+Homes!H54</f>
        <v>1952</v>
      </c>
      <c r="I54" s="8">
        <f>(H54/C54)*100</f>
        <v>3.0198954175562363</v>
      </c>
      <c r="J54" s="24">
        <v>1013</v>
      </c>
      <c r="K54" s="8">
        <f>(J54/C54)*100</f>
        <v>1.5671895788854855</v>
      </c>
    </row>
    <row r="55" spans="1:11" ht="9.9499999999999993" customHeight="1" x14ac:dyDescent="0.25">
      <c r="A55" s="3"/>
      <c r="B55" s="7" t="s">
        <v>53</v>
      </c>
      <c r="C55" s="25">
        <v>25616</v>
      </c>
      <c r="D55" s="24">
        <v>949</v>
      </c>
      <c r="E55" s="8">
        <f>(D55/C55)*100</f>
        <v>3.7047158026233604</v>
      </c>
      <c r="F55" s="24">
        <v>2912</v>
      </c>
      <c r="G55" s="8">
        <f>(F55/C55)*100</f>
        <v>11.36789506558401</v>
      </c>
      <c r="H55" s="24">
        <f>Dones!H55+Homes!H55</f>
        <v>957</v>
      </c>
      <c r="I55" s="8">
        <f>(H55/C55)*100</f>
        <v>3.7359462835727673</v>
      </c>
      <c r="J55" s="24">
        <v>492</v>
      </c>
      <c r="K55" s="8">
        <f>(J55/C55)*100</f>
        <v>1.9206745783885073</v>
      </c>
    </row>
    <row r="56" spans="1:11" ht="9.9499999999999993" customHeight="1" x14ac:dyDescent="0.25">
      <c r="A56" s="3"/>
      <c r="B56" s="9"/>
      <c r="C56" s="46">
        <f>SUM(C53:C55)</f>
        <v>146539</v>
      </c>
      <c r="D56" s="46">
        <f>SUM(D53:D55)</f>
        <v>4058</v>
      </c>
      <c r="E56" s="47">
        <f>(D56/C56)*100</f>
        <v>2.769228669500952</v>
      </c>
      <c r="F56" s="46">
        <f>SUM(F53:F55)</f>
        <v>12981</v>
      </c>
      <c r="G56" s="47">
        <f>(F56/C56)*100</f>
        <v>8.8583926463262337</v>
      </c>
      <c r="H56" s="46">
        <f>SUM(H53:H55)</f>
        <v>4650</v>
      </c>
      <c r="I56" s="47">
        <f>(H56/C56)*100</f>
        <v>3.1732166863428848</v>
      </c>
      <c r="J56" s="46">
        <f>SUM(J53:J55)</f>
        <v>2349</v>
      </c>
      <c r="K56" s="47">
        <f>(J56/C56)*100</f>
        <v>1.6029862357461153</v>
      </c>
    </row>
    <row r="57" spans="1:11" ht="9.9499999999999993" customHeight="1" x14ac:dyDescent="0.25">
      <c r="A57" s="3"/>
      <c r="B57" s="45" t="s">
        <v>14</v>
      </c>
      <c r="C57" s="5"/>
      <c r="D57" s="5"/>
      <c r="E57" s="12"/>
      <c r="F57" s="5"/>
      <c r="G57" s="12"/>
      <c r="H57" s="10"/>
      <c r="I57" s="11"/>
      <c r="J57" s="10"/>
      <c r="K57" s="8"/>
    </row>
    <row r="58" spans="1:11" ht="9.9499999999999993" customHeight="1" x14ac:dyDescent="0.25">
      <c r="A58" s="3"/>
      <c r="B58" s="7" t="s">
        <v>54</v>
      </c>
      <c r="C58" s="25">
        <v>65179</v>
      </c>
      <c r="D58" s="24">
        <v>1538</v>
      </c>
      <c r="E58" s="8">
        <f t="shared" ref="E58:E63" si="16">(D58/C58)*100</f>
        <v>2.3596557173322696</v>
      </c>
      <c r="F58" s="24">
        <v>5080</v>
      </c>
      <c r="G58" s="8">
        <f t="shared" ref="G58:G63" si="17">(F58/C58)*100</f>
        <v>7.7939213550376651</v>
      </c>
      <c r="H58" s="24">
        <f>Dones!H58+Homes!H58</f>
        <v>2017</v>
      </c>
      <c r="I58" s="8">
        <f t="shared" ref="I58:I63" si="18">(H58/C58)*100</f>
        <v>3.0945549947068844</v>
      </c>
      <c r="J58" s="24">
        <v>1027</v>
      </c>
      <c r="K58" s="8">
        <f t="shared" ref="K58:K63" si="19">(J58/C58)*100</f>
        <v>1.5756608723668666</v>
      </c>
    </row>
    <row r="59" spans="1:11" ht="9.9499999999999993" customHeight="1" x14ac:dyDescent="0.25">
      <c r="A59" s="3"/>
      <c r="B59" s="7" t="s">
        <v>55</v>
      </c>
      <c r="C59" s="25">
        <v>23184</v>
      </c>
      <c r="D59" s="24">
        <v>692</v>
      </c>
      <c r="E59" s="8">
        <f t="shared" si="16"/>
        <v>2.9848171152518979</v>
      </c>
      <c r="F59" s="24">
        <v>2086</v>
      </c>
      <c r="G59" s="8">
        <f t="shared" si="17"/>
        <v>8.9975845410628015</v>
      </c>
      <c r="H59" s="24">
        <f>Dones!H59+Homes!H59</f>
        <v>795</v>
      </c>
      <c r="I59" s="8">
        <f t="shared" si="18"/>
        <v>3.4290890269151135</v>
      </c>
      <c r="J59" s="24">
        <v>413</v>
      </c>
      <c r="K59" s="8">
        <f t="shared" si="19"/>
        <v>1.7814009661835748</v>
      </c>
    </row>
    <row r="60" spans="1:11" ht="9.9499999999999993" customHeight="1" x14ac:dyDescent="0.25">
      <c r="A60" s="3"/>
      <c r="B60" s="7" t="s">
        <v>56</v>
      </c>
      <c r="C60" s="25">
        <v>55151</v>
      </c>
      <c r="D60" s="24">
        <v>1347</v>
      </c>
      <c r="E60" s="8">
        <f t="shared" si="16"/>
        <v>2.4423854508531124</v>
      </c>
      <c r="F60" s="24">
        <v>4484</v>
      </c>
      <c r="G60" s="8">
        <f t="shared" si="17"/>
        <v>8.1304056136788088</v>
      </c>
      <c r="H60" s="24">
        <f>Dones!H60+Homes!H60</f>
        <v>1663</v>
      </c>
      <c r="I60" s="8">
        <f t="shared" si="18"/>
        <v>3.0153578357600042</v>
      </c>
      <c r="J60" s="24">
        <v>874</v>
      </c>
      <c r="K60" s="8">
        <f t="shared" si="19"/>
        <v>1.5847400772424798</v>
      </c>
    </row>
    <row r="61" spans="1:11" ht="9.9499999999999993" customHeight="1" x14ac:dyDescent="0.25">
      <c r="A61" s="3"/>
      <c r="B61" s="7" t="s">
        <v>57</v>
      </c>
      <c r="C61" s="25">
        <v>23882</v>
      </c>
      <c r="D61" s="24">
        <v>694</v>
      </c>
      <c r="E61" s="8">
        <f t="shared" si="16"/>
        <v>2.9059542751863328</v>
      </c>
      <c r="F61" s="24">
        <v>2194</v>
      </c>
      <c r="G61" s="8">
        <f t="shared" si="17"/>
        <v>9.1868352734276861</v>
      </c>
      <c r="H61" s="24">
        <f>Dones!H61+Homes!H61</f>
        <v>923</v>
      </c>
      <c r="I61" s="8">
        <f t="shared" si="18"/>
        <v>3.8648354409178456</v>
      </c>
      <c r="J61" s="24">
        <v>419</v>
      </c>
      <c r="K61" s="8">
        <f t="shared" si="19"/>
        <v>1.7544594255087513</v>
      </c>
    </row>
    <row r="62" spans="1:11" ht="9.9499999999999993" customHeight="1" x14ac:dyDescent="0.25">
      <c r="A62" s="3"/>
      <c r="B62" s="7" t="s">
        <v>58</v>
      </c>
      <c r="C62" s="25">
        <v>66460</v>
      </c>
      <c r="D62" s="24">
        <v>2422</v>
      </c>
      <c r="E62" s="8">
        <f t="shared" si="16"/>
        <v>3.6442973216972616</v>
      </c>
      <c r="F62" s="24">
        <v>7058</v>
      </c>
      <c r="G62" s="8">
        <f t="shared" si="17"/>
        <v>10.61992175744809</v>
      </c>
      <c r="H62" s="24">
        <f>Dones!H62+Homes!H62</f>
        <v>2015</v>
      </c>
      <c r="I62" s="8">
        <f t="shared" si="18"/>
        <v>3.0318988865482996</v>
      </c>
      <c r="J62" s="24">
        <v>948</v>
      </c>
      <c r="K62" s="8">
        <f t="shared" si="19"/>
        <v>1.426421907914535</v>
      </c>
    </row>
    <row r="63" spans="1:11" ht="9.9499999999999993" customHeight="1" x14ac:dyDescent="0.25">
      <c r="A63" s="3"/>
      <c r="B63" s="9"/>
      <c r="C63" s="46">
        <f>SUM(C58:C62)</f>
        <v>233856</v>
      </c>
      <c r="D63" s="46">
        <f>SUM(D58:D62)</f>
        <v>6693</v>
      </c>
      <c r="E63" s="47">
        <f t="shared" si="16"/>
        <v>2.8620176518883418</v>
      </c>
      <c r="F63" s="46">
        <f>SUM(F58:F62)</f>
        <v>20902</v>
      </c>
      <c r="G63" s="47">
        <f t="shared" si="17"/>
        <v>8.9379789272030656</v>
      </c>
      <c r="H63" s="46">
        <f>SUM(H58:H62)</f>
        <v>7413</v>
      </c>
      <c r="I63" s="47">
        <f t="shared" si="18"/>
        <v>3.1698994252873565</v>
      </c>
      <c r="J63" s="46">
        <f>SUM(J58:J62)</f>
        <v>3681</v>
      </c>
      <c r="K63" s="47">
        <f t="shared" si="19"/>
        <v>1.5740455665024629</v>
      </c>
    </row>
    <row r="64" spans="1:11" ht="5.0999999999999996" customHeight="1" x14ac:dyDescent="0.25">
      <c r="A64" s="3"/>
      <c r="C64" s="27"/>
      <c r="D64" s="27"/>
      <c r="E64" s="28"/>
      <c r="F64" s="27"/>
      <c r="G64" s="13"/>
      <c r="H64" s="27"/>
      <c r="I64" s="11"/>
      <c r="J64" s="27"/>
      <c r="K64" s="11"/>
    </row>
    <row r="65" spans="1:11" ht="5.0999999999999996" customHeight="1" x14ac:dyDescent="0.25">
      <c r="A65" s="3"/>
      <c r="K65" s="1"/>
    </row>
    <row r="66" spans="1:11" s="29" customFormat="1" ht="9.9499999999999993" customHeight="1" x14ac:dyDescent="0.25">
      <c r="A66" s="36"/>
      <c r="B66" s="42" t="s">
        <v>17</v>
      </c>
      <c r="C66" s="43">
        <f>C10+C18+C24+C28+C32+C37+C44+C51+C56+C63</f>
        <v>1614090</v>
      </c>
      <c r="D66" s="43">
        <f>D10+D18+D24+D28+D32+D37+D44+D51+D56+D63</f>
        <v>42056</v>
      </c>
      <c r="E66" s="44">
        <f>(D66/C66)*100</f>
        <v>2.6055548327540596</v>
      </c>
      <c r="F66" s="43">
        <f>F10+F18+F24+F28+F32+F37+F44+F51+F56+F63</f>
        <v>134223</v>
      </c>
      <c r="G66" s="44">
        <f>(F66/C66)*100</f>
        <v>8.3157073025667714</v>
      </c>
      <c r="H66" s="43">
        <f>H10+H18+H24+H28+H32+H37+H44+H51+H56+H63</f>
        <v>49774</v>
      </c>
      <c r="I66" s="44">
        <f>(H66/C66)*100</f>
        <v>3.0837189995601237</v>
      </c>
      <c r="J66" s="43">
        <f>J10+J18+J24+J28+J32+J37+J44+J51+J56+J63</f>
        <v>25140</v>
      </c>
      <c r="K66" s="44">
        <f>(J66/C66)*100</f>
        <v>1.5575339665074439</v>
      </c>
    </row>
    <row r="67" spans="1:11" ht="6.75" customHeight="1" x14ac:dyDescent="0.25"/>
    <row r="68" spans="1:11" ht="9.9499999999999993" customHeight="1" x14ac:dyDescent="0.25">
      <c r="A68" s="3"/>
      <c r="B68" s="2"/>
      <c r="C68" s="30"/>
      <c r="D68" s="31"/>
      <c r="E68" s="32"/>
      <c r="F68" s="33"/>
      <c r="G68" s="30"/>
      <c r="H68" s="31"/>
      <c r="I68" s="14"/>
      <c r="J68" s="31"/>
      <c r="K68" s="16" t="s">
        <v>15</v>
      </c>
    </row>
    <row r="69" spans="1:11" ht="10.5" customHeight="1" x14ac:dyDescent="0.25">
      <c r="A69" s="3"/>
      <c r="B69" s="35" t="s">
        <v>59</v>
      </c>
      <c r="D69" s="6"/>
      <c r="E69" s="4"/>
      <c r="F69" s="6"/>
      <c r="G69" s="4"/>
      <c r="H69" s="6"/>
      <c r="I69" s="4"/>
      <c r="J69" s="4"/>
    </row>
    <row r="81" spans="11:11" x14ac:dyDescent="0.25">
      <c r="K81" s="1"/>
    </row>
    <row r="82" spans="11:11" x14ac:dyDescent="0.25">
      <c r="K82" s="1"/>
    </row>
    <row r="83" spans="11:11" x14ac:dyDescent="0.25">
      <c r="K83" s="1"/>
    </row>
    <row r="84" spans="11:11" x14ac:dyDescent="0.25">
      <c r="K84" s="1"/>
    </row>
    <row r="85" spans="11:11" x14ac:dyDescent="0.25">
      <c r="K85" s="1"/>
    </row>
    <row r="86" spans="11:11" x14ac:dyDescent="0.25">
      <c r="K86" s="1"/>
    </row>
    <row r="87" spans="11:11" x14ac:dyDescent="0.25">
      <c r="K87" s="1"/>
    </row>
    <row r="88" spans="11:11" x14ac:dyDescent="0.25">
      <c r="K88" s="1"/>
    </row>
    <row r="89" spans="11:11" x14ac:dyDescent="0.25">
      <c r="K89" s="1"/>
    </row>
    <row r="90" spans="11:11" x14ac:dyDescent="0.25">
      <c r="K90" s="1"/>
    </row>
    <row r="91" spans="11:11" x14ac:dyDescent="0.25">
      <c r="K91" s="1"/>
    </row>
    <row r="92" spans="11:11" x14ac:dyDescent="0.25">
      <c r="K92" s="1"/>
    </row>
    <row r="93" spans="11:11" x14ac:dyDescent="0.25">
      <c r="K93" s="1"/>
    </row>
    <row r="94" spans="11:11" x14ac:dyDescent="0.25">
      <c r="K94" s="1"/>
    </row>
    <row r="95" spans="11:11" x14ac:dyDescent="0.25">
      <c r="K95" s="1"/>
    </row>
    <row r="96" spans="11:11" x14ac:dyDescent="0.25">
      <c r="K96" s="1"/>
    </row>
    <row r="97" spans="11:11" x14ac:dyDescent="0.25">
      <c r="K97" s="1"/>
    </row>
    <row r="98" spans="11:11" x14ac:dyDescent="0.25">
      <c r="K98" s="1"/>
    </row>
    <row r="99" spans="11:11" x14ac:dyDescent="0.25">
      <c r="K99" s="1"/>
    </row>
    <row r="100" spans="11:11" x14ac:dyDescent="0.25">
      <c r="K100" s="1"/>
    </row>
    <row r="101" spans="11:11" x14ac:dyDescent="0.25">
      <c r="K101" s="1"/>
    </row>
    <row r="102" spans="11:11" x14ac:dyDescent="0.25">
      <c r="K102" s="1"/>
    </row>
    <row r="103" spans="11:11" x14ac:dyDescent="0.25">
      <c r="K103" s="1"/>
    </row>
  </sheetData>
  <mergeCells count="1">
    <mergeCell ref="B1:I2"/>
  </mergeCells>
  <printOptions horizontalCentered="1" verticalCentered="1"/>
  <pageMargins left="0.23622047244094491" right="0.23622047244094491" top="0.35433070866141736" bottom="0.55118110236220474" header="0" footer="0.31496062992125984"/>
  <pageSetup paperSize="8" scale="13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69"/>
  <sheetViews>
    <sheetView showGridLines="0" zoomScale="140" zoomScaleNormal="140" workbookViewId="0">
      <selection activeCell="H5" sqref="H5"/>
    </sheetView>
  </sheetViews>
  <sheetFormatPr defaultColWidth="9.140625" defaultRowHeight="15" x14ac:dyDescent="0.25"/>
  <cols>
    <col min="1" max="1" width="2" style="1" customWidth="1"/>
    <col min="2" max="2" width="30.5703125" style="1" customWidth="1"/>
    <col min="3" max="3" width="8.140625" style="1" customWidth="1"/>
    <col min="4" max="4" width="8" style="1" customWidth="1"/>
    <col min="5" max="5" width="6.5703125" style="1" customWidth="1"/>
    <col min="6" max="6" width="7.5703125" style="1" customWidth="1"/>
    <col min="7" max="7" width="6.5703125" style="1" customWidth="1"/>
    <col min="8" max="8" width="7.5703125" style="1" customWidth="1"/>
    <col min="9" max="9" width="7.42578125" style="1" customWidth="1"/>
    <col min="10" max="10" width="7.5703125" style="1" customWidth="1"/>
    <col min="11" max="11" width="8.42578125" style="15" customWidth="1"/>
    <col min="12" max="16384" width="9.140625" style="1"/>
  </cols>
  <sheetData>
    <row r="1" spans="1:11" ht="24.75" customHeight="1" x14ac:dyDescent="0.25">
      <c r="B1" s="48" t="s">
        <v>60</v>
      </c>
      <c r="C1" s="49"/>
      <c r="D1" s="50"/>
      <c r="E1" s="51"/>
      <c r="F1" s="51"/>
      <c r="G1" s="51"/>
      <c r="H1" s="51"/>
      <c r="I1" s="51"/>
    </row>
    <row r="2" spans="1:11" ht="18" customHeight="1" thickBot="1" x14ac:dyDescent="0.3">
      <c r="B2" s="52"/>
      <c r="C2" s="52"/>
      <c r="D2" s="52"/>
      <c r="E2" s="53"/>
      <c r="F2" s="53"/>
      <c r="G2" s="53"/>
      <c r="H2" s="53"/>
      <c r="I2" s="53"/>
      <c r="J2" s="41">
        <v>2013</v>
      </c>
    </row>
    <row r="3" spans="1:11" s="18" customFormat="1" ht="15.75" customHeight="1" thickBot="1" x14ac:dyDescent="0.25">
      <c r="A3" s="17"/>
      <c r="B3" s="37" t="s">
        <v>19</v>
      </c>
      <c r="C3" s="38" t="s">
        <v>0</v>
      </c>
      <c r="D3" s="39" t="s">
        <v>1</v>
      </c>
      <c r="E3" s="38" t="s">
        <v>2</v>
      </c>
      <c r="F3" s="39" t="s">
        <v>16</v>
      </c>
      <c r="G3" s="38" t="s">
        <v>2</v>
      </c>
      <c r="H3" s="39" t="s">
        <v>3</v>
      </c>
      <c r="I3" s="40" t="s">
        <v>2</v>
      </c>
      <c r="J3" s="39" t="s">
        <v>4</v>
      </c>
      <c r="K3" s="40" t="s">
        <v>2</v>
      </c>
    </row>
    <row r="4" spans="1:11" s="23" customFormat="1" ht="16.5" customHeight="1" x14ac:dyDescent="0.25">
      <c r="A4" s="19"/>
      <c r="B4" s="45" t="s">
        <v>5</v>
      </c>
      <c r="C4" s="20"/>
      <c r="D4" s="21"/>
      <c r="E4" s="22"/>
      <c r="F4" s="20"/>
      <c r="G4" s="22"/>
      <c r="H4" s="6"/>
      <c r="I4" s="4"/>
      <c r="J4" s="34"/>
      <c r="K4" s="20"/>
    </row>
    <row r="5" spans="1:11" ht="10.5" customHeight="1" x14ac:dyDescent="0.25">
      <c r="A5" s="3"/>
      <c r="B5" s="7" t="s">
        <v>20</v>
      </c>
      <c r="C5" s="24">
        <v>7590</v>
      </c>
      <c r="D5" s="24">
        <v>134</v>
      </c>
      <c r="E5" s="8">
        <f t="shared" ref="E5:E10" si="0">(D5/C5)*100</f>
        <v>1.7654808959156787</v>
      </c>
      <c r="F5" s="24">
        <v>461</v>
      </c>
      <c r="G5" s="8">
        <f t="shared" ref="G5:G10" si="1">(F5/C5)*100</f>
        <v>6.0737812911725957</v>
      </c>
      <c r="H5" s="24">
        <v>136</v>
      </c>
      <c r="I5" s="8">
        <f t="shared" ref="I5:I10" si="2">(H5/C5)*100</f>
        <v>1.7918313570487481</v>
      </c>
      <c r="J5" s="24">
        <v>86</v>
      </c>
      <c r="K5" s="8">
        <f t="shared" ref="K5:K10" si="3">(J5/C5)*100</f>
        <v>1.1330698287220025</v>
      </c>
    </row>
    <row r="6" spans="1:11" ht="9.9499999999999993" customHeight="1" x14ac:dyDescent="0.25">
      <c r="A6" s="3"/>
      <c r="B6" s="7" t="s">
        <v>21</v>
      </c>
      <c r="C6" s="24">
        <v>10460</v>
      </c>
      <c r="D6" s="24">
        <v>360</v>
      </c>
      <c r="E6" s="8">
        <f t="shared" si="0"/>
        <v>3.4416826003824093</v>
      </c>
      <c r="F6" s="24">
        <v>1010</v>
      </c>
      <c r="G6" s="8">
        <f t="shared" si="1"/>
        <v>9.6558317399617586</v>
      </c>
      <c r="H6" s="24">
        <v>346</v>
      </c>
      <c r="I6" s="8">
        <f t="shared" si="2"/>
        <v>3.3078393881453159</v>
      </c>
      <c r="J6" s="24">
        <v>157</v>
      </c>
      <c r="K6" s="8">
        <f t="shared" si="3"/>
        <v>1.5009560229445507</v>
      </c>
    </row>
    <row r="7" spans="1:11" ht="9.9499999999999993" customHeight="1" x14ac:dyDescent="0.25">
      <c r="A7" s="3"/>
      <c r="B7" s="7" t="s">
        <v>22</v>
      </c>
      <c r="C7" s="24">
        <v>11954</v>
      </c>
      <c r="D7" s="24">
        <v>337</v>
      </c>
      <c r="E7" s="8">
        <f t="shared" si="0"/>
        <v>2.819140036807763</v>
      </c>
      <c r="F7" s="24">
        <v>881</v>
      </c>
      <c r="G7" s="8">
        <f t="shared" si="1"/>
        <v>7.3699180190731139</v>
      </c>
      <c r="H7" s="24">
        <v>312</v>
      </c>
      <c r="I7" s="8">
        <f t="shared" si="2"/>
        <v>2.6100050192404218</v>
      </c>
      <c r="J7" s="24">
        <v>155</v>
      </c>
      <c r="K7" s="8">
        <f t="shared" si="3"/>
        <v>1.2966371089175173</v>
      </c>
    </row>
    <row r="8" spans="1:11" ht="9.9499999999999993" customHeight="1" x14ac:dyDescent="0.25">
      <c r="A8" s="3"/>
      <c r="B8" s="7" t="s">
        <v>23</v>
      </c>
      <c r="C8" s="24">
        <v>11387</v>
      </c>
      <c r="D8" s="24">
        <v>264</v>
      </c>
      <c r="E8" s="8">
        <f t="shared" si="0"/>
        <v>2.3184333011328708</v>
      </c>
      <c r="F8" s="24">
        <v>689</v>
      </c>
      <c r="G8" s="8">
        <f t="shared" si="1"/>
        <v>6.0507596381838935</v>
      </c>
      <c r="H8" s="24">
        <v>256</v>
      </c>
      <c r="I8" s="8">
        <f t="shared" si="2"/>
        <v>2.248177746553087</v>
      </c>
      <c r="J8" s="24">
        <v>101</v>
      </c>
      <c r="K8" s="8">
        <f t="shared" si="3"/>
        <v>0.88697637656977246</v>
      </c>
    </row>
    <row r="9" spans="1:11" ht="9.9499999999999993" customHeight="1" x14ac:dyDescent="0.25">
      <c r="A9" s="3"/>
      <c r="B9" s="7" t="s">
        <v>24</v>
      </c>
      <c r="C9" s="24">
        <v>7751</v>
      </c>
      <c r="D9" s="24">
        <v>158</v>
      </c>
      <c r="E9" s="8">
        <f t="shared" si="0"/>
        <v>2.0384466520448976</v>
      </c>
      <c r="F9" s="24">
        <v>441</v>
      </c>
      <c r="G9" s="8">
        <f t="shared" si="1"/>
        <v>5.6895884402012644</v>
      </c>
      <c r="H9" s="24">
        <v>171</v>
      </c>
      <c r="I9" s="8">
        <f t="shared" si="2"/>
        <v>2.20616694620049</v>
      </c>
      <c r="J9" s="24">
        <v>83</v>
      </c>
      <c r="K9" s="8">
        <f t="shared" si="3"/>
        <v>1.0708295703780157</v>
      </c>
    </row>
    <row r="10" spans="1:11" ht="9.9499999999999993" customHeight="1" x14ac:dyDescent="0.25">
      <c r="A10" s="3"/>
      <c r="B10" s="9"/>
      <c r="C10" s="46">
        <f>SUM(C5:C9)</f>
        <v>49142</v>
      </c>
      <c r="D10" s="46">
        <f t="shared" ref="D10:J10" si="4">SUM(D5:D9)</f>
        <v>1253</v>
      </c>
      <c r="E10" s="47">
        <f t="shared" si="0"/>
        <v>2.5497537747751413</v>
      </c>
      <c r="F10" s="46">
        <f t="shared" si="4"/>
        <v>3482</v>
      </c>
      <c r="G10" s="47">
        <f t="shared" si="1"/>
        <v>7.0855887021285255</v>
      </c>
      <c r="H10" s="46">
        <f t="shared" si="4"/>
        <v>1221</v>
      </c>
      <c r="I10" s="47">
        <f t="shared" si="2"/>
        <v>2.4846363599365104</v>
      </c>
      <c r="J10" s="46">
        <f t="shared" si="4"/>
        <v>582</v>
      </c>
      <c r="K10" s="47">
        <f t="shared" si="3"/>
        <v>1.1843229823775996</v>
      </c>
    </row>
    <row r="11" spans="1:11" ht="9.9499999999999993" customHeight="1" x14ac:dyDescent="0.25">
      <c r="A11" s="3"/>
      <c r="B11" s="45" t="s">
        <v>6</v>
      </c>
      <c r="C11" s="5"/>
      <c r="D11" s="5"/>
      <c r="E11" s="12"/>
      <c r="F11" s="5"/>
      <c r="G11" s="12"/>
      <c r="H11" s="10"/>
      <c r="I11" s="11"/>
      <c r="J11" s="10"/>
      <c r="K11" s="8"/>
    </row>
    <row r="12" spans="1:11" ht="9.9499999999999993" customHeight="1" x14ac:dyDescent="0.25">
      <c r="A12" s="3"/>
      <c r="B12" s="7" t="s">
        <v>25</v>
      </c>
      <c r="C12" s="25">
        <v>31118</v>
      </c>
      <c r="D12" s="24">
        <v>641</v>
      </c>
      <c r="E12" s="8">
        <f t="shared" ref="E12:E18" si="5">(D12/C12)*100</f>
        <v>2.0599010219165756</v>
      </c>
      <c r="F12" s="24">
        <v>1977</v>
      </c>
      <c r="G12" s="8">
        <f t="shared" ref="G12:G18" si="6">(F12/C12)*100</f>
        <v>6.3532360691561154</v>
      </c>
      <c r="H12" s="24">
        <v>765</v>
      </c>
      <c r="I12" s="8">
        <f t="shared" ref="I12:I18" si="7">(H12/C12)*100</f>
        <v>2.4583842149238384</v>
      </c>
      <c r="J12" s="24">
        <v>414</v>
      </c>
      <c r="K12" s="8">
        <f t="shared" ref="K12:K18" si="8">(J12/C12)*100</f>
        <v>1.3304196927823124</v>
      </c>
    </row>
    <row r="13" spans="1:11" ht="9.9499999999999993" customHeight="1" x14ac:dyDescent="0.25">
      <c r="A13" s="3"/>
      <c r="B13" s="7" t="s">
        <v>26</v>
      </c>
      <c r="C13" s="25">
        <v>22578</v>
      </c>
      <c r="D13" s="24">
        <v>444</v>
      </c>
      <c r="E13" s="8">
        <f t="shared" si="5"/>
        <v>1.9665160775976613</v>
      </c>
      <c r="F13" s="24">
        <v>1459</v>
      </c>
      <c r="G13" s="8">
        <f t="shared" si="6"/>
        <v>6.4620426964301538</v>
      </c>
      <c r="H13" s="24">
        <v>560</v>
      </c>
      <c r="I13" s="8">
        <f t="shared" si="7"/>
        <v>2.4802905483213746</v>
      </c>
      <c r="J13" s="24">
        <v>254</v>
      </c>
      <c r="K13" s="8">
        <f t="shared" si="8"/>
        <v>1.1249889272743379</v>
      </c>
    </row>
    <row r="14" spans="1:11" ht="9.9499999999999993" customHeight="1" x14ac:dyDescent="0.25">
      <c r="A14" s="3"/>
      <c r="B14" s="7" t="s">
        <v>27</v>
      </c>
      <c r="C14" s="25">
        <v>20298</v>
      </c>
      <c r="D14" s="24">
        <v>380</v>
      </c>
      <c r="E14" s="8">
        <f t="shared" si="5"/>
        <v>1.8721056261700662</v>
      </c>
      <c r="F14" s="24">
        <v>1301</v>
      </c>
      <c r="G14" s="8">
        <f t="shared" si="6"/>
        <v>6.4094984727559368</v>
      </c>
      <c r="H14" s="24">
        <v>519</v>
      </c>
      <c r="I14" s="8">
        <f t="shared" si="7"/>
        <v>2.556902157848064</v>
      </c>
      <c r="J14" s="24">
        <v>263</v>
      </c>
      <c r="K14" s="8">
        <f t="shared" si="8"/>
        <v>1.2956941570598088</v>
      </c>
    </row>
    <row r="15" spans="1:11" ht="9.9499999999999993" customHeight="1" x14ac:dyDescent="0.25">
      <c r="A15" s="3"/>
      <c r="B15" s="7" t="s">
        <v>28</v>
      </c>
      <c r="C15" s="25">
        <v>27972</v>
      </c>
      <c r="D15" s="24">
        <v>532</v>
      </c>
      <c r="E15" s="8">
        <f t="shared" si="5"/>
        <v>1.9019019019019021</v>
      </c>
      <c r="F15" s="24">
        <v>1683</v>
      </c>
      <c r="G15" s="8">
        <f t="shared" si="6"/>
        <v>6.0167310167310166</v>
      </c>
      <c r="H15" s="24">
        <v>695</v>
      </c>
      <c r="I15" s="8">
        <f t="shared" si="7"/>
        <v>2.4846274846274845</v>
      </c>
      <c r="J15" s="24">
        <v>368</v>
      </c>
      <c r="K15" s="8">
        <f t="shared" si="8"/>
        <v>1.3156013156013158</v>
      </c>
    </row>
    <row r="16" spans="1:11" ht="9.9499999999999993" customHeight="1" x14ac:dyDescent="0.25">
      <c r="A16" s="3"/>
      <c r="B16" s="7" t="s">
        <v>29</v>
      </c>
      <c r="C16" s="25">
        <v>16892</v>
      </c>
      <c r="D16" s="24">
        <v>376</v>
      </c>
      <c r="E16" s="8">
        <f t="shared" si="5"/>
        <v>2.2259057542031733</v>
      </c>
      <c r="F16" s="24">
        <v>1204</v>
      </c>
      <c r="G16" s="8">
        <f t="shared" si="6"/>
        <v>7.1276343831399487</v>
      </c>
      <c r="H16" s="24">
        <v>443</v>
      </c>
      <c r="I16" s="8">
        <f t="shared" si="7"/>
        <v>2.6225432157234194</v>
      </c>
      <c r="J16" s="24">
        <v>236</v>
      </c>
      <c r="K16" s="8">
        <f t="shared" si="8"/>
        <v>1.3971110584892257</v>
      </c>
    </row>
    <row r="17" spans="1:11" ht="9.9499999999999993" customHeight="1" x14ac:dyDescent="0.25">
      <c r="A17" s="3"/>
      <c r="B17" s="7" t="s">
        <v>30</v>
      </c>
      <c r="C17" s="25">
        <v>23617</v>
      </c>
      <c r="D17" s="24">
        <v>520</v>
      </c>
      <c r="E17" s="8">
        <f t="shared" si="5"/>
        <v>2.2018037854088157</v>
      </c>
      <c r="F17" s="24">
        <v>1637</v>
      </c>
      <c r="G17" s="8">
        <f t="shared" si="6"/>
        <v>6.931447685988906</v>
      </c>
      <c r="H17" s="24">
        <v>633</v>
      </c>
      <c r="I17" s="8">
        <f t="shared" si="7"/>
        <v>2.6802726849303466</v>
      </c>
      <c r="J17" s="24">
        <v>296</v>
      </c>
      <c r="K17" s="8">
        <f t="shared" si="8"/>
        <v>1.2533344624634797</v>
      </c>
    </row>
    <row r="18" spans="1:11" ht="9.9499999999999993" customHeight="1" x14ac:dyDescent="0.25">
      <c r="A18" s="3"/>
      <c r="B18" s="9"/>
      <c r="C18" s="46">
        <f>SUM(C12:C17)</f>
        <v>142475</v>
      </c>
      <c r="D18" s="46">
        <f t="shared" ref="D18:J18" si="9">SUM(D12:D17)</f>
        <v>2893</v>
      </c>
      <c r="E18" s="47">
        <f t="shared" si="5"/>
        <v>2.030531672223197</v>
      </c>
      <c r="F18" s="46">
        <f t="shared" si="9"/>
        <v>9261</v>
      </c>
      <c r="G18" s="47">
        <f t="shared" si="6"/>
        <v>6.5000877346902968</v>
      </c>
      <c r="H18" s="46">
        <f t="shared" si="9"/>
        <v>3615</v>
      </c>
      <c r="I18" s="47">
        <f t="shared" si="7"/>
        <v>2.537287243376031</v>
      </c>
      <c r="J18" s="46">
        <f t="shared" si="9"/>
        <v>1831</v>
      </c>
      <c r="K18" s="47">
        <f t="shared" si="8"/>
        <v>1.2851377434637656</v>
      </c>
    </row>
    <row r="19" spans="1:11" ht="9.9499999999999993" customHeight="1" x14ac:dyDescent="0.25">
      <c r="A19" s="3"/>
      <c r="B19" s="45" t="s">
        <v>7</v>
      </c>
      <c r="C19" s="5"/>
      <c r="D19" s="5"/>
      <c r="E19" s="12"/>
      <c r="F19" s="5"/>
      <c r="G19" s="12"/>
      <c r="H19" s="10"/>
      <c r="I19" s="11"/>
      <c r="J19" s="10"/>
      <c r="K19" s="8"/>
    </row>
    <row r="20" spans="1:11" ht="9.9499999999999993" customHeight="1" x14ac:dyDescent="0.25">
      <c r="A20" s="3"/>
      <c r="B20" s="7" t="s">
        <v>31</v>
      </c>
      <c r="C20" s="25">
        <v>30385</v>
      </c>
      <c r="D20" s="24">
        <v>633</v>
      </c>
      <c r="E20" s="8">
        <f>(D20/C20)*100</f>
        <v>2.0832647688003947</v>
      </c>
      <c r="F20" s="24">
        <v>1946</v>
      </c>
      <c r="G20" s="8">
        <f>(F20/C20)*100</f>
        <v>6.4044758927102192</v>
      </c>
      <c r="H20" s="24">
        <v>705</v>
      </c>
      <c r="I20" s="8">
        <f>(H20/C20)*100</f>
        <v>2.3202237946355111</v>
      </c>
      <c r="J20" s="24">
        <v>387</v>
      </c>
      <c r="K20" s="8">
        <f>(J20/C20)*100</f>
        <v>1.2736547638637485</v>
      </c>
    </row>
    <row r="21" spans="1:11" ht="9.9499999999999993" customHeight="1" x14ac:dyDescent="0.25">
      <c r="A21" s="3"/>
      <c r="B21" s="7" t="s">
        <v>32</v>
      </c>
      <c r="C21" s="25">
        <v>22038</v>
      </c>
      <c r="D21" s="24">
        <v>519</v>
      </c>
      <c r="E21" s="8">
        <f>(D21/C21)*100</f>
        <v>2.3550231418459027</v>
      </c>
      <c r="F21" s="24">
        <v>1517</v>
      </c>
      <c r="G21" s="8">
        <f>(F21/C21)*100</f>
        <v>6.8835647517923597</v>
      </c>
      <c r="H21" s="24">
        <v>557</v>
      </c>
      <c r="I21" s="8">
        <f>(H21/C21)*100</f>
        <v>2.5274525819039844</v>
      </c>
      <c r="J21" s="24">
        <v>343</v>
      </c>
      <c r="K21" s="8">
        <f>(J21/C21)*100</f>
        <v>1.5564025773663672</v>
      </c>
    </row>
    <row r="22" spans="1:11" ht="9.9499999999999993" customHeight="1" x14ac:dyDescent="0.25">
      <c r="A22" s="3"/>
      <c r="B22" s="7" t="s">
        <v>33</v>
      </c>
      <c r="C22" s="25">
        <v>26290</v>
      </c>
      <c r="D22" s="24">
        <v>602</v>
      </c>
      <c r="E22" s="8">
        <f>(D22/C22)*100</f>
        <v>2.2898440471662229</v>
      </c>
      <c r="F22" s="24">
        <v>1882</v>
      </c>
      <c r="G22" s="8">
        <f>(F22/C22)*100</f>
        <v>7.1586154431342708</v>
      </c>
      <c r="H22" s="24">
        <v>700</v>
      </c>
      <c r="I22" s="8">
        <f>(H22/C22)*100</f>
        <v>2.6626093571700267</v>
      </c>
      <c r="J22" s="24">
        <v>363</v>
      </c>
      <c r="K22" s="8">
        <f>(J22/C22)*100</f>
        <v>1.380753138075314</v>
      </c>
    </row>
    <row r="23" spans="1:11" ht="9.9499999999999993" customHeight="1" x14ac:dyDescent="0.25">
      <c r="A23" s="3"/>
      <c r="B23" s="7" t="s">
        <v>34</v>
      </c>
      <c r="C23" s="25">
        <v>16139</v>
      </c>
      <c r="D23" s="24">
        <v>405</v>
      </c>
      <c r="E23" s="8">
        <f>(D23/C23)*100</f>
        <v>2.5094491604188613</v>
      </c>
      <c r="F23" s="24">
        <v>1472</v>
      </c>
      <c r="G23" s="8">
        <f>(F23/C23)*100</f>
        <v>9.1207633682384284</v>
      </c>
      <c r="H23" s="24">
        <v>582</v>
      </c>
      <c r="I23" s="8">
        <f>(H23/C23)*100</f>
        <v>3.6061713860834002</v>
      </c>
      <c r="J23" s="24">
        <v>278</v>
      </c>
      <c r="K23" s="8">
        <f>(J23/C23)*100</f>
        <v>1.7225354730776379</v>
      </c>
    </row>
    <row r="24" spans="1:11" ht="9.9499999999999993" customHeight="1" x14ac:dyDescent="0.25">
      <c r="A24" s="3"/>
      <c r="B24" s="45"/>
      <c r="C24" s="46">
        <f>SUM(C20:C23)</f>
        <v>94852</v>
      </c>
      <c r="D24" s="46">
        <f t="shared" ref="D24:J24" si="10">SUM(D20:D23)</f>
        <v>2159</v>
      </c>
      <c r="E24" s="47">
        <f>(D24/C24)*100</f>
        <v>2.2761776240880529</v>
      </c>
      <c r="F24" s="46">
        <f t="shared" si="10"/>
        <v>6817</v>
      </c>
      <c r="G24" s="47">
        <f>(F24/C24)*100</f>
        <v>7.1869860414118847</v>
      </c>
      <c r="H24" s="46">
        <f t="shared" si="10"/>
        <v>2544</v>
      </c>
      <c r="I24" s="47">
        <f>(H24/C24)*100</f>
        <v>2.6820731244465059</v>
      </c>
      <c r="J24" s="46">
        <f t="shared" si="10"/>
        <v>1371</v>
      </c>
      <c r="K24" s="47">
        <f>(J24/C24)*100</f>
        <v>1.4454096908868552</v>
      </c>
    </row>
    <row r="25" spans="1:11" ht="9.9499999999999993" customHeight="1" x14ac:dyDescent="0.25">
      <c r="A25" s="3"/>
      <c r="B25" s="45" t="s">
        <v>8</v>
      </c>
      <c r="C25" s="5"/>
      <c r="D25" s="5"/>
      <c r="E25" s="12"/>
      <c r="F25" s="5"/>
      <c r="G25" s="12"/>
      <c r="H25" s="10"/>
      <c r="I25" s="11"/>
      <c r="J25" s="10"/>
      <c r="K25" s="8"/>
    </row>
    <row r="26" spans="1:11" ht="9.9499999999999993" customHeight="1" x14ac:dyDescent="0.25">
      <c r="A26" s="3"/>
      <c r="B26" s="7" t="s">
        <v>35</v>
      </c>
      <c r="C26" s="25">
        <v>24587</v>
      </c>
      <c r="D26" s="24">
        <v>540</v>
      </c>
      <c r="E26" s="8">
        <f>(D26/C26)*100</f>
        <v>2.1962825883597024</v>
      </c>
      <c r="F26" s="24">
        <v>1733</v>
      </c>
      <c r="G26" s="8">
        <f>(F26/C26)*100</f>
        <v>7.0484402326432676</v>
      </c>
      <c r="H26" s="24">
        <v>635</v>
      </c>
      <c r="I26" s="8">
        <f>(H26/C26)*100</f>
        <v>2.5826656363118721</v>
      </c>
      <c r="J26" s="24">
        <v>351</v>
      </c>
      <c r="K26" s="8">
        <f>(J26/C26)*100</f>
        <v>1.4275836824338064</v>
      </c>
    </row>
    <row r="27" spans="1:11" ht="9.9499999999999993" customHeight="1" x14ac:dyDescent="0.25">
      <c r="A27" s="3"/>
      <c r="B27" s="7" t="s">
        <v>36</v>
      </c>
      <c r="C27" s="25">
        <v>18866</v>
      </c>
      <c r="D27" s="24">
        <v>412</v>
      </c>
      <c r="E27" s="8">
        <f>(D27/C27)*100</f>
        <v>2.1838227499204921</v>
      </c>
      <c r="F27" s="24">
        <v>1478</v>
      </c>
      <c r="G27" s="8">
        <f>(F27/C27)*100</f>
        <v>7.8341990883070078</v>
      </c>
      <c r="H27" s="24">
        <v>613</v>
      </c>
      <c r="I27" s="8">
        <f>(H27/C27)*100</f>
        <v>3.2492314216050042</v>
      </c>
      <c r="J27" s="24">
        <v>316</v>
      </c>
      <c r="K27" s="8">
        <f>(J27/C27)*100</f>
        <v>1.6749708470263964</v>
      </c>
    </row>
    <row r="28" spans="1:11" ht="9.9499999999999993" customHeight="1" x14ac:dyDescent="0.25">
      <c r="A28" s="3"/>
      <c r="B28" s="9"/>
      <c r="C28" s="46">
        <f>SUM(C26:C27)</f>
        <v>43453</v>
      </c>
      <c r="D28" s="46">
        <f t="shared" ref="D28:J28" si="11">SUM(D26:D27)</f>
        <v>952</v>
      </c>
      <c r="E28" s="47">
        <f>(D28/C28)*100</f>
        <v>2.1908728971532461</v>
      </c>
      <c r="F28" s="46">
        <f t="shared" si="11"/>
        <v>3211</v>
      </c>
      <c r="G28" s="47">
        <f>(F28/C28)*100</f>
        <v>7.3895933537385217</v>
      </c>
      <c r="H28" s="46">
        <f t="shared" si="11"/>
        <v>1248</v>
      </c>
      <c r="I28" s="47">
        <f>(H28/C28)*100</f>
        <v>2.872068671898373</v>
      </c>
      <c r="J28" s="46">
        <f t="shared" si="11"/>
        <v>667</v>
      </c>
      <c r="K28" s="47">
        <f>(J28/C28)*100</f>
        <v>1.5349918302533774</v>
      </c>
    </row>
    <row r="29" spans="1:11" ht="9.9499999999999993" customHeight="1" x14ac:dyDescent="0.25">
      <c r="A29" s="3"/>
      <c r="B29" s="45" t="s">
        <v>9</v>
      </c>
      <c r="C29" s="5"/>
      <c r="D29" s="5"/>
      <c r="E29" s="12"/>
      <c r="F29" s="5"/>
      <c r="G29" s="12"/>
      <c r="H29" s="10"/>
      <c r="I29" s="11"/>
      <c r="J29" s="10"/>
      <c r="K29" s="8"/>
    </row>
    <row r="30" spans="1:11" ht="9.9499999999999993" customHeight="1" x14ac:dyDescent="0.25">
      <c r="A30" s="3"/>
      <c r="B30" s="7" t="s">
        <v>37</v>
      </c>
      <c r="C30" s="25">
        <v>24182</v>
      </c>
      <c r="D30" s="24">
        <v>726</v>
      </c>
      <c r="E30" s="8">
        <f>(D30/C30)*100</f>
        <v>3.0022330659167977</v>
      </c>
      <c r="F30" s="24">
        <v>2686</v>
      </c>
      <c r="G30" s="8">
        <f>(F30/C30)*100</f>
        <v>11.107435282441486</v>
      </c>
      <c r="H30" s="24">
        <v>1018</v>
      </c>
      <c r="I30" s="8">
        <f>(H30/C30)*100</f>
        <v>4.209742783888843</v>
      </c>
      <c r="J30" s="24">
        <v>466</v>
      </c>
      <c r="K30" s="8">
        <f>(J30/C30)*100</f>
        <v>1.9270531800512778</v>
      </c>
    </row>
    <row r="31" spans="1:11" ht="9.9499999999999993" customHeight="1" x14ac:dyDescent="0.25">
      <c r="A31" s="3"/>
      <c r="B31" s="7" t="s">
        <v>38</v>
      </c>
      <c r="C31" s="25">
        <v>55002</v>
      </c>
      <c r="D31" s="24">
        <v>1418</v>
      </c>
      <c r="E31" s="8">
        <f>(D31/C31)*100</f>
        <v>2.5780880695247443</v>
      </c>
      <c r="F31" s="24">
        <v>5002</v>
      </c>
      <c r="G31" s="8">
        <f>(F31/C31)*100</f>
        <v>9.0942147558270605</v>
      </c>
      <c r="H31" s="24">
        <v>1965</v>
      </c>
      <c r="I31" s="8">
        <f>(H31/C31)*100</f>
        <v>3.5725973600959962</v>
      </c>
      <c r="J31" s="24">
        <v>1042</v>
      </c>
      <c r="K31" s="8">
        <f>(J31/C31)*100</f>
        <v>1.8944765644885639</v>
      </c>
    </row>
    <row r="32" spans="1:11" ht="9.9499999999999993" customHeight="1" x14ac:dyDescent="0.25">
      <c r="A32" s="3"/>
      <c r="B32" s="9"/>
      <c r="C32" s="46">
        <f>SUM(C30:C31)</f>
        <v>79184</v>
      </c>
      <c r="D32" s="46">
        <f t="shared" ref="D32:J32" si="12">SUM(D30:D31)</f>
        <v>2144</v>
      </c>
      <c r="E32" s="47">
        <f>(D32/C32)*100</f>
        <v>2.7076177005455646</v>
      </c>
      <c r="F32" s="46">
        <f t="shared" si="12"/>
        <v>7688</v>
      </c>
      <c r="G32" s="47">
        <f>(F32/C32)*100</f>
        <v>9.7090321277025655</v>
      </c>
      <c r="H32" s="46">
        <f t="shared" si="12"/>
        <v>2983</v>
      </c>
      <c r="I32" s="47">
        <f>(H32/C32)*100</f>
        <v>3.7671751869064454</v>
      </c>
      <c r="J32" s="46">
        <f t="shared" si="12"/>
        <v>1508</v>
      </c>
      <c r="K32" s="47">
        <f>(J32/C32)*100</f>
        <v>1.9044251363911902</v>
      </c>
    </row>
    <row r="33" spans="1:11" ht="9.9499999999999993" customHeight="1" x14ac:dyDescent="0.25">
      <c r="A33" s="3"/>
      <c r="B33" s="45" t="s">
        <v>10</v>
      </c>
      <c r="C33" s="5"/>
      <c r="D33" s="5"/>
      <c r="E33" s="12"/>
      <c r="F33" s="26"/>
      <c r="G33" s="12"/>
      <c r="H33" s="10"/>
      <c r="I33" s="11"/>
      <c r="J33" s="10"/>
      <c r="K33" s="8"/>
    </row>
    <row r="34" spans="1:11" ht="9.9499999999999993" customHeight="1" x14ac:dyDescent="0.25">
      <c r="A34" s="3"/>
      <c r="B34" s="7" t="s">
        <v>10</v>
      </c>
      <c r="C34" s="25">
        <v>27570</v>
      </c>
      <c r="D34" s="24">
        <v>660</v>
      </c>
      <c r="E34" s="8">
        <f>(D34/C34)*100</f>
        <v>2.3939064200217626</v>
      </c>
      <c r="F34" s="24">
        <v>1740</v>
      </c>
      <c r="G34" s="8">
        <f>(F34/C34)*100</f>
        <v>6.3112078346028291</v>
      </c>
      <c r="H34" s="24">
        <v>558</v>
      </c>
      <c r="I34" s="8">
        <f>(H34/C34)*100</f>
        <v>2.0239390642002175</v>
      </c>
      <c r="J34" s="24">
        <v>282</v>
      </c>
      <c r="K34" s="8">
        <f>(J34/C34)*100</f>
        <v>1.0228509249183897</v>
      </c>
    </row>
    <row r="35" spans="1:11" ht="9.9499999999999993" customHeight="1" x14ac:dyDescent="0.25">
      <c r="A35" s="3"/>
      <c r="B35" s="7" t="s">
        <v>39</v>
      </c>
      <c r="C35" s="25">
        <v>18630</v>
      </c>
      <c r="D35" s="24">
        <v>419</v>
      </c>
      <c r="E35" s="8">
        <f>(D35/C35)*100</f>
        <v>2.2490606548577561</v>
      </c>
      <c r="F35" s="24">
        <v>1267</v>
      </c>
      <c r="G35" s="8">
        <f>(F35/C35)*100</f>
        <v>6.800858829844338</v>
      </c>
      <c r="H35" s="24">
        <v>455</v>
      </c>
      <c r="I35" s="8">
        <f>(H35/C35)*100</f>
        <v>2.4422973698336019</v>
      </c>
      <c r="J35" s="24">
        <v>259</v>
      </c>
      <c r="K35" s="8">
        <f>(J35/C35)*100</f>
        <v>1.3902308105206655</v>
      </c>
    </row>
    <row r="36" spans="1:11" ht="9.9499999999999993" customHeight="1" x14ac:dyDescent="0.25">
      <c r="A36" s="3"/>
      <c r="B36" s="7" t="s">
        <v>40</v>
      </c>
      <c r="C36" s="25">
        <v>19299</v>
      </c>
      <c r="D36" s="24">
        <v>465</v>
      </c>
      <c r="E36" s="8">
        <f>(D36/C36)*100</f>
        <v>2.409451266905021</v>
      </c>
      <c r="F36" s="24">
        <v>1501</v>
      </c>
      <c r="G36" s="8">
        <f>(F36/C36)*100</f>
        <v>7.7776050572568529</v>
      </c>
      <c r="H36" s="24">
        <v>544</v>
      </c>
      <c r="I36" s="8">
        <f>(H36/C36)*100</f>
        <v>2.818798901497487</v>
      </c>
      <c r="J36" s="24">
        <v>263</v>
      </c>
      <c r="K36" s="8">
        <f>(J36/C36)*100</f>
        <v>1.3627649100989689</v>
      </c>
    </row>
    <row r="37" spans="1:11" ht="9.9499999999999993" customHeight="1" x14ac:dyDescent="0.25">
      <c r="A37" s="3"/>
      <c r="B37" s="34"/>
      <c r="C37" s="46">
        <f>SUM(C34:C36)</f>
        <v>65499</v>
      </c>
      <c r="D37" s="46">
        <f t="shared" ref="D37:J37" si="13">SUM(D34:D36)</f>
        <v>1544</v>
      </c>
      <c r="E37" s="47">
        <f>(D37/C37)*100</f>
        <v>2.3572878975251532</v>
      </c>
      <c r="F37" s="46">
        <f t="shared" si="13"/>
        <v>4508</v>
      </c>
      <c r="G37" s="47">
        <f>(F37/C37)*100</f>
        <v>6.8825478251576371</v>
      </c>
      <c r="H37" s="46">
        <f t="shared" si="13"/>
        <v>1557</v>
      </c>
      <c r="I37" s="47">
        <f>(H37/C37)*100</f>
        <v>2.3771355287866993</v>
      </c>
      <c r="J37" s="46">
        <f t="shared" si="13"/>
        <v>804</v>
      </c>
      <c r="K37" s="47">
        <f>(J37/C37)*100</f>
        <v>1.2274996564833052</v>
      </c>
    </row>
    <row r="38" spans="1:11" ht="9.9499999999999993" customHeight="1" x14ac:dyDescent="0.25">
      <c r="A38" s="3"/>
      <c r="B38" s="45" t="s">
        <v>11</v>
      </c>
      <c r="C38" s="5"/>
      <c r="D38" s="5"/>
      <c r="E38" s="12"/>
      <c r="F38" s="5"/>
      <c r="G38" s="12"/>
      <c r="H38" s="10"/>
      <c r="I38" s="11"/>
      <c r="J38" s="10"/>
      <c r="K38" s="8"/>
    </row>
    <row r="39" spans="1:11" ht="9.9499999999999993" customHeight="1" x14ac:dyDescent="0.25">
      <c r="A39" s="3"/>
      <c r="B39" s="7" t="s">
        <v>41</v>
      </c>
      <c r="C39" s="25">
        <v>18994</v>
      </c>
      <c r="D39" s="24">
        <v>424</v>
      </c>
      <c r="E39" s="8">
        <f t="shared" ref="E39:E44" si="14">(D39/C39)*100</f>
        <v>2.2322838791197221</v>
      </c>
      <c r="F39" s="24">
        <v>1512</v>
      </c>
      <c r="G39" s="8">
        <f t="shared" ref="G39:G44" si="15">(F39/C39)*100</f>
        <v>7.9604085500684434</v>
      </c>
      <c r="H39" s="24">
        <v>525</v>
      </c>
      <c r="I39" s="8">
        <f t="shared" ref="I39:I44" si="16">(H39/C39)*100</f>
        <v>2.7640307465515424</v>
      </c>
      <c r="J39" s="24">
        <v>278</v>
      </c>
      <c r="K39" s="8">
        <f t="shared" ref="K39:K44" si="17">(J39/C39)*100</f>
        <v>1.4636200905549119</v>
      </c>
    </row>
    <row r="40" spans="1:11" ht="9.9499999999999993" customHeight="1" x14ac:dyDescent="0.25">
      <c r="A40" s="3"/>
      <c r="B40" s="7" t="s">
        <v>42</v>
      </c>
      <c r="C40" s="25">
        <v>15632</v>
      </c>
      <c r="D40" s="24">
        <v>325</v>
      </c>
      <c r="E40" s="8">
        <f t="shared" si="14"/>
        <v>2.0790685772773796</v>
      </c>
      <c r="F40" s="24">
        <v>1212</v>
      </c>
      <c r="G40" s="8">
        <f t="shared" si="15"/>
        <v>7.7533265097236432</v>
      </c>
      <c r="H40" s="24">
        <v>488</v>
      </c>
      <c r="I40" s="8">
        <f t="shared" si="16"/>
        <v>3.1218014329580348</v>
      </c>
      <c r="J40" s="24">
        <v>229</v>
      </c>
      <c r="K40" s="8">
        <f t="shared" si="17"/>
        <v>1.4649437052200616</v>
      </c>
    </row>
    <row r="41" spans="1:11" ht="9.9499999999999993" customHeight="1" x14ac:dyDescent="0.25">
      <c r="A41" s="3"/>
      <c r="B41" s="7" t="s">
        <v>43</v>
      </c>
      <c r="C41" s="25">
        <v>16509</v>
      </c>
      <c r="D41" s="24">
        <v>426</v>
      </c>
      <c r="E41" s="8">
        <f t="shared" si="14"/>
        <v>2.580410685080865</v>
      </c>
      <c r="F41" s="24">
        <v>1397</v>
      </c>
      <c r="G41" s="8">
        <f t="shared" si="15"/>
        <v>8.4620510024834932</v>
      </c>
      <c r="H41" s="24">
        <v>516</v>
      </c>
      <c r="I41" s="8">
        <f t="shared" si="16"/>
        <v>3.1255678720697802</v>
      </c>
      <c r="J41" s="24">
        <v>252</v>
      </c>
      <c r="K41" s="8">
        <f t="shared" si="17"/>
        <v>1.5264401235689624</v>
      </c>
    </row>
    <row r="42" spans="1:11" ht="9.9499999999999993" customHeight="1" x14ac:dyDescent="0.25">
      <c r="A42" s="3"/>
      <c r="B42" s="7" t="s">
        <v>44</v>
      </c>
      <c r="C42" s="25">
        <v>18560</v>
      </c>
      <c r="D42" s="24">
        <v>411</v>
      </c>
      <c r="E42" s="8">
        <f t="shared" si="14"/>
        <v>2.2144396551724137</v>
      </c>
      <c r="F42" s="24">
        <v>1207</v>
      </c>
      <c r="G42" s="8">
        <f t="shared" si="15"/>
        <v>6.5032327586206904</v>
      </c>
      <c r="H42" s="24">
        <v>461</v>
      </c>
      <c r="I42" s="8">
        <f t="shared" si="16"/>
        <v>2.4838362068965516</v>
      </c>
      <c r="J42" s="24">
        <v>239</v>
      </c>
      <c r="K42" s="8">
        <f t="shared" si="17"/>
        <v>1.2877155172413792</v>
      </c>
    </row>
    <row r="43" spans="1:11" ht="9.9499999999999993" customHeight="1" x14ac:dyDescent="0.25">
      <c r="A43" s="3"/>
      <c r="B43" s="7" t="s">
        <v>45</v>
      </c>
      <c r="C43" s="25">
        <v>19232</v>
      </c>
      <c r="D43" s="24">
        <v>479</v>
      </c>
      <c r="E43" s="8">
        <f t="shared" si="14"/>
        <v>2.4906405990016638</v>
      </c>
      <c r="F43" s="24">
        <v>1399</v>
      </c>
      <c r="G43" s="8">
        <f t="shared" si="15"/>
        <v>7.2743344425956744</v>
      </c>
      <c r="H43" s="24">
        <v>556</v>
      </c>
      <c r="I43" s="8">
        <f t="shared" si="16"/>
        <v>2.891014975041597</v>
      </c>
      <c r="J43" s="24">
        <v>242</v>
      </c>
      <c r="K43" s="8">
        <f t="shared" si="17"/>
        <v>1.2583194675540765</v>
      </c>
    </row>
    <row r="44" spans="1:11" ht="9.9499999999999993" customHeight="1" x14ac:dyDescent="0.25">
      <c r="A44" s="3"/>
      <c r="B44" s="9"/>
      <c r="C44" s="46">
        <f>SUM(C39:C43)</f>
        <v>88927</v>
      </c>
      <c r="D44" s="46">
        <f t="shared" ref="D44:J44" si="18">SUM(D39:D43)</f>
        <v>2065</v>
      </c>
      <c r="E44" s="47">
        <f t="shared" si="14"/>
        <v>2.322129387025313</v>
      </c>
      <c r="F44" s="46">
        <f t="shared" si="18"/>
        <v>6727</v>
      </c>
      <c r="G44" s="47">
        <f t="shared" si="15"/>
        <v>7.5646316641739864</v>
      </c>
      <c r="H44" s="46">
        <f t="shared" si="18"/>
        <v>2546</v>
      </c>
      <c r="I44" s="47">
        <f t="shared" si="16"/>
        <v>2.8630224791120806</v>
      </c>
      <c r="J44" s="46">
        <f t="shared" si="18"/>
        <v>1240</v>
      </c>
      <c r="K44" s="47">
        <f t="shared" si="17"/>
        <v>1.394402150078154</v>
      </c>
    </row>
    <row r="45" spans="1:11" ht="9.9499999999999993" customHeight="1" x14ac:dyDescent="0.25">
      <c r="A45" s="3"/>
      <c r="B45" s="45" t="s">
        <v>12</v>
      </c>
      <c r="C45" s="5"/>
      <c r="D45" s="5"/>
      <c r="E45" s="12"/>
      <c r="F45" s="5"/>
      <c r="G45" s="12"/>
      <c r="H45" s="10"/>
      <c r="I45" s="11"/>
      <c r="J45" s="10"/>
      <c r="K45" s="8"/>
    </row>
    <row r="46" spans="1:11" ht="9.9499999999999993" customHeight="1" x14ac:dyDescent="0.25">
      <c r="A46" s="3"/>
      <c r="B46" s="7" t="s">
        <v>46</v>
      </c>
      <c r="C46" s="25">
        <v>24436</v>
      </c>
      <c r="D46" s="24">
        <v>597</v>
      </c>
      <c r="E46" s="8">
        <f t="shared" ref="E46:E51" si="19">(D46/C46)*100</f>
        <v>2.4431167130463249</v>
      </c>
      <c r="F46" s="24">
        <v>1870</v>
      </c>
      <c r="G46" s="8">
        <f t="shared" ref="G46:G51" si="20">(F46/C46)*100</f>
        <v>7.6526436405303659</v>
      </c>
      <c r="H46" s="24">
        <v>719</v>
      </c>
      <c r="I46" s="8">
        <f t="shared" ref="I46:I51" si="21">(H46/C46)*100</f>
        <v>2.942380094941889</v>
      </c>
      <c r="J46" s="24">
        <v>329</v>
      </c>
      <c r="K46" s="8">
        <f t="shared" ref="K46:K51" si="22">(J46/C46)*100</f>
        <v>1.3463742019970535</v>
      </c>
    </row>
    <row r="47" spans="1:11" ht="9.9499999999999993" customHeight="1" x14ac:dyDescent="0.25">
      <c r="A47" s="3"/>
      <c r="B47" s="7" t="s">
        <v>47</v>
      </c>
      <c r="C47" s="25">
        <v>15726</v>
      </c>
      <c r="D47" s="24">
        <v>459</v>
      </c>
      <c r="E47" s="8">
        <f t="shared" si="19"/>
        <v>2.9187333078977491</v>
      </c>
      <c r="F47" s="24">
        <v>1359</v>
      </c>
      <c r="G47" s="8">
        <f t="shared" si="20"/>
        <v>8.6417397939717677</v>
      </c>
      <c r="H47" s="24">
        <v>503</v>
      </c>
      <c r="I47" s="8">
        <f t="shared" si="21"/>
        <v>3.1985247361058122</v>
      </c>
      <c r="J47" s="24">
        <v>260</v>
      </c>
      <c r="K47" s="8">
        <f t="shared" si="22"/>
        <v>1.6533129848658272</v>
      </c>
    </row>
    <row r="48" spans="1:11" ht="9.9499999999999993" customHeight="1" x14ac:dyDescent="0.25">
      <c r="A48" s="3"/>
      <c r="B48" s="7" t="s">
        <v>48</v>
      </c>
      <c r="C48" s="25">
        <v>7027</v>
      </c>
      <c r="D48" s="24">
        <v>225</v>
      </c>
      <c r="E48" s="8">
        <f t="shared" si="19"/>
        <v>3.2019353920592</v>
      </c>
      <c r="F48" s="24">
        <v>771</v>
      </c>
      <c r="G48" s="8">
        <f t="shared" si="20"/>
        <v>10.971965276789525</v>
      </c>
      <c r="H48" s="24">
        <v>300</v>
      </c>
      <c r="I48" s="8">
        <f t="shared" si="21"/>
        <v>4.2692471894122663</v>
      </c>
      <c r="J48" s="24">
        <v>130</v>
      </c>
      <c r="K48" s="8">
        <f t="shared" si="22"/>
        <v>1.8500071154119824</v>
      </c>
    </row>
    <row r="49" spans="1:11" ht="9.9499999999999993" customHeight="1" x14ac:dyDescent="0.25">
      <c r="A49" s="3"/>
      <c r="B49" s="7" t="s">
        <v>49</v>
      </c>
      <c r="C49" s="25">
        <v>26688</v>
      </c>
      <c r="D49" s="24">
        <v>628</v>
      </c>
      <c r="E49" s="8">
        <f t="shared" si="19"/>
        <v>2.3531175059952036</v>
      </c>
      <c r="F49" s="24">
        <v>1963</v>
      </c>
      <c r="G49" s="8">
        <f t="shared" si="20"/>
        <v>7.3553657074340526</v>
      </c>
      <c r="H49" s="24">
        <v>711</v>
      </c>
      <c r="I49" s="8">
        <f t="shared" si="21"/>
        <v>2.6641187050359711</v>
      </c>
      <c r="J49" s="24">
        <v>369</v>
      </c>
      <c r="K49" s="8">
        <f t="shared" si="22"/>
        <v>1.3826438848920863</v>
      </c>
    </row>
    <row r="50" spans="1:11" ht="9.9499999999999993" customHeight="1" x14ac:dyDescent="0.25">
      <c r="A50" s="3"/>
      <c r="B50" s="7" t="s">
        <v>50</v>
      </c>
      <c r="C50" s="25">
        <v>13421</v>
      </c>
      <c r="D50" s="24">
        <v>319</v>
      </c>
      <c r="E50" s="8">
        <f t="shared" si="19"/>
        <v>2.3768720661649652</v>
      </c>
      <c r="F50" s="24">
        <v>1086</v>
      </c>
      <c r="G50" s="8">
        <f t="shared" si="20"/>
        <v>8.0917964384174041</v>
      </c>
      <c r="H50" s="24">
        <v>371</v>
      </c>
      <c r="I50" s="8">
        <f t="shared" si="21"/>
        <v>2.7643245659786904</v>
      </c>
      <c r="J50" s="24">
        <v>207</v>
      </c>
      <c r="K50" s="8">
        <f t="shared" si="22"/>
        <v>1.5423589896430965</v>
      </c>
    </row>
    <row r="51" spans="1:11" ht="9.9499999999999993" customHeight="1" x14ac:dyDescent="0.25">
      <c r="A51" s="3"/>
      <c r="B51" s="9"/>
      <c r="C51" s="46">
        <f>SUM(C46:C50)</f>
        <v>87298</v>
      </c>
      <c r="D51" s="46">
        <f t="shared" ref="D51:J51" si="23">SUM(D46:D50)</f>
        <v>2228</v>
      </c>
      <c r="E51" s="47">
        <f t="shared" si="19"/>
        <v>2.552177598570414</v>
      </c>
      <c r="F51" s="46">
        <f t="shared" si="23"/>
        <v>7049</v>
      </c>
      <c r="G51" s="47">
        <f t="shared" si="20"/>
        <v>8.0746408852436495</v>
      </c>
      <c r="H51" s="46">
        <f t="shared" si="23"/>
        <v>2604</v>
      </c>
      <c r="I51" s="47">
        <f t="shared" si="21"/>
        <v>2.9828862058695504</v>
      </c>
      <c r="J51" s="46">
        <f t="shared" si="23"/>
        <v>1295</v>
      </c>
      <c r="K51" s="47">
        <f t="shared" si="22"/>
        <v>1.4834245916286741</v>
      </c>
    </row>
    <row r="52" spans="1:11" ht="9.9499999999999993" customHeight="1" x14ac:dyDescent="0.25">
      <c r="A52" s="3"/>
      <c r="B52" s="45" t="s">
        <v>13</v>
      </c>
      <c r="C52" s="5"/>
      <c r="D52" s="5"/>
      <c r="E52" s="12"/>
      <c r="F52" s="5"/>
      <c r="G52" s="12"/>
      <c r="H52" s="10"/>
      <c r="I52" s="11"/>
      <c r="J52" s="10"/>
      <c r="K52" s="8"/>
    </row>
    <row r="53" spans="1:11" ht="9.9499999999999993" customHeight="1" x14ac:dyDescent="0.25">
      <c r="A53" s="3"/>
      <c r="B53" s="7" t="s">
        <v>51</v>
      </c>
      <c r="C53" s="25">
        <v>29639</v>
      </c>
      <c r="D53" s="24">
        <v>720</v>
      </c>
      <c r="E53" s="8">
        <f>(D53/C53)*100</f>
        <v>2.4292317554573368</v>
      </c>
      <c r="F53" s="24">
        <v>2464</v>
      </c>
      <c r="G53" s="8">
        <f>(F53/C53)*100</f>
        <v>8.3133708964539963</v>
      </c>
      <c r="H53" s="24">
        <v>838</v>
      </c>
      <c r="I53" s="8">
        <f>(H53/C53)*100</f>
        <v>2.8273558487128447</v>
      </c>
      <c r="J53" s="24">
        <v>382</v>
      </c>
      <c r="K53" s="8">
        <f>(J53/C53)*100</f>
        <v>1.2888424035898647</v>
      </c>
    </row>
    <row r="54" spans="1:11" ht="9.9499999999999993" customHeight="1" x14ac:dyDescent="0.25">
      <c r="A54" s="3"/>
      <c r="B54" s="7" t="s">
        <v>52</v>
      </c>
      <c r="C54" s="25">
        <v>34588</v>
      </c>
      <c r="D54" s="24">
        <v>771</v>
      </c>
      <c r="E54" s="8">
        <f>(D54/C54)*100</f>
        <v>2.2290967965768473</v>
      </c>
      <c r="F54" s="24">
        <v>2469</v>
      </c>
      <c r="G54" s="8">
        <f>(F54/C54)*100</f>
        <v>7.138313866080721</v>
      </c>
      <c r="H54" s="24">
        <v>967</v>
      </c>
      <c r="I54" s="8">
        <f>(H54/C54)*100</f>
        <v>2.7957673181450216</v>
      </c>
      <c r="J54" s="24">
        <v>510</v>
      </c>
      <c r="K54" s="8">
        <f>(J54/C54)*100</f>
        <v>1.4744998265294322</v>
      </c>
    </row>
    <row r="55" spans="1:11" ht="9.9499999999999993" customHeight="1" x14ac:dyDescent="0.25">
      <c r="A55" s="3"/>
      <c r="B55" s="7" t="s">
        <v>53</v>
      </c>
      <c r="C55" s="25">
        <v>12595</v>
      </c>
      <c r="D55" s="24">
        <v>464</v>
      </c>
      <c r="E55" s="8">
        <f>(D55/C55)*100</f>
        <v>3.6840015879317192</v>
      </c>
      <c r="F55" s="24">
        <v>1433</v>
      </c>
      <c r="G55" s="8">
        <f>(F55/C55)*100</f>
        <v>11.377530766177054</v>
      </c>
      <c r="H55" s="24">
        <v>454</v>
      </c>
      <c r="I55" s="8">
        <f>(H55/C55)*100</f>
        <v>3.6046050019849147</v>
      </c>
      <c r="J55" s="24">
        <v>238</v>
      </c>
      <c r="K55" s="8">
        <f>(J55/C55)*100</f>
        <v>1.8896387455339418</v>
      </c>
    </row>
    <row r="56" spans="1:11" ht="9.9499999999999993" customHeight="1" x14ac:dyDescent="0.25">
      <c r="A56" s="3"/>
      <c r="B56" s="9"/>
      <c r="C56" s="46">
        <f>SUM(C53:C55)</f>
        <v>76822</v>
      </c>
      <c r="D56" s="46">
        <f t="shared" ref="D56:J56" si="24">SUM(D53:D55)</f>
        <v>1955</v>
      </c>
      <c r="E56" s="47">
        <f>(D56/C56)*100</f>
        <v>2.5448439249173416</v>
      </c>
      <c r="F56" s="46">
        <f t="shared" si="24"/>
        <v>6366</v>
      </c>
      <c r="G56" s="47">
        <f>(F56/C56)*100</f>
        <v>8.2866887089635792</v>
      </c>
      <c r="H56" s="46">
        <f t="shared" si="24"/>
        <v>2259</v>
      </c>
      <c r="I56" s="47">
        <f>(H56/C56)*100</f>
        <v>2.9405639009658691</v>
      </c>
      <c r="J56" s="46">
        <f t="shared" si="24"/>
        <v>1130</v>
      </c>
      <c r="K56" s="47">
        <f>(J56/C56)*100</f>
        <v>1.4709328057066986</v>
      </c>
    </row>
    <row r="57" spans="1:11" ht="9.9499999999999993" customHeight="1" x14ac:dyDescent="0.25">
      <c r="A57" s="3"/>
      <c r="B57" s="45" t="s">
        <v>14</v>
      </c>
      <c r="C57" s="5"/>
      <c r="D57" s="5"/>
      <c r="E57" s="12"/>
      <c r="F57" s="5"/>
      <c r="G57" s="12"/>
      <c r="H57" s="10"/>
      <c r="I57" s="11"/>
      <c r="J57" s="10"/>
      <c r="K57" s="8"/>
    </row>
    <row r="58" spans="1:11" ht="9.9499999999999993" customHeight="1" x14ac:dyDescent="0.25">
      <c r="A58" s="3"/>
      <c r="B58" s="7" t="s">
        <v>54</v>
      </c>
      <c r="C58" s="25">
        <v>34277</v>
      </c>
      <c r="D58" s="24">
        <v>750</v>
      </c>
      <c r="E58" s="8">
        <f t="shared" ref="E58:E63" si="25">(D58/C58)*100</f>
        <v>2.1880561309332789</v>
      </c>
      <c r="F58" s="24">
        <v>2497</v>
      </c>
      <c r="G58" s="8">
        <f t="shared" ref="G58:G63" si="26">(F58/C58)*100</f>
        <v>7.2847682119205297</v>
      </c>
      <c r="H58" s="24">
        <v>949</v>
      </c>
      <c r="I58" s="8">
        <f t="shared" ref="I58:I63" si="27">(H58/C58)*100</f>
        <v>2.7686203576742421</v>
      </c>
      <c r="J58" s="24">
        <v>488</v>
      </c>
      <c r="K58" s="8">
        <f t="shared" ref="K58:K63" si="28">(J58/C58)*100</f>
        <v>1.42369518919392</v>
      </c>
    </row>
    <row r="59" spans="1:11" ht="9.9499999999999993" customHeight="1" x14ac:dyDescent="0.25">
      <c r="A59" s="3"/>
      <c r="B59" s="7" t="s">
        <v>55</v>
      </c>
      <c r="C59" s="25">
        <v>11281</v>
      </c>
      <c r="D59" s="24">
        <v>347</v>
      </c>
      <c r="E59" s="8">
        <f t="shared" si="25"/>
        <v>3.0759684425139615</v>
      </c>
      <c r="F59" s="24">
        <v>984</v>
      </c>
      <c r="G59" s="8">
        <f t="shared" si="26"/>
        <v>8.7226309724315225</v>
      </c>
      <c r="H59" s="24">
        <v>388</v>
      </c>
      <c r="I59" s="8">
        <f t="shared" si="27"/>
        <v>3.4394113996986082</v>
      </c>
      <c r="J59" s="24">
        <v>191</v>
      </c>
      <c r="K59" s="8">
        <f t="shared" si="28"/>
        <v>1.6931123127382324</v>
      </c>
    </row>
    <row r="60" spans="1:11" ht="9.9499999999999993" customHeight="1" x14ac:dyDescent="0.25">
      <c r="A60" s="3"/>
      <c r="B60" s="7" t="s">
        <v>56</v>
      </c>
      <c r="C60" s="25">
        <v>28982</v>
      </c>
      <c r="D60" s="24">
        <v>636</v>
      </c>
      <c r="E60" s="8">
        <f t="shared" si="25"/>
        <v>2.1944655303291696</v>
      </c>
      <c r="F60" s="24">
        <v>2156</v>
      </c>
      <c r="G60" s="8">
        <f t="shared" si="26"/>
        <v>7.4391001311158655</v>
      </c>
      <c r="H60" s="24">
        <v>827</v>
      </c>
      <c r="I60" s="8">
        <f t="shared" si="27"/>
        <v>2.8534952729280243</v>
      </c>
      <c r="J60" s="24">
        <v>423</v>
      </c>
      <c r="K60" s="8">
        <f t="shared" si="28"/>
        <v>1.4595266027189291</v>
      </c>
    </row>
    <row r="61" spans="1:11" ht="9.9499999999999993" customHeight="1" x14ac:dyDescent="0.25">
      <c r="A61" s="3"/>
      <c r="B61" s="7" t="s">
        <v>57</v>
      </c>
      <c r="C61" s="25">
        <v>12329</v>
      </c>
      <c r="D61" s="24">
        <v>338</v>
      </c>
      <c r="E61" s="8">
        <f t="shared" si="25"/>
        <v>2.7415037715954256</v>
      </c>
      <c r="F61" s="24">
        <v>1065</v>
      </c>
      <c r="G61" s="8">
        <f t="shared" si="26"/>
        <v>8.6381701678968295</v>
      </c>
      <c r="H61" s="24">
        <v>439</v>
      </c>
      <c r="I61" s="8">
        <f t="shared" si="27"/>
        <v>3.5607105199124014</v>
      </c>
      <c r="J61" s="24">
        <v>204</v>
      </c>
      <c r="K61" s="8">
        <f t="shared" si="28"/>
        <v>1.6546354124422094</v>
      </c>
    </row>
    <row r="62" spans="1:11" ht="9.9499999999999993" customHeight="1" x14ac:dyDescent="0.25">
      <c r="A62" s="3"/>
      <c r="B62" s="7" t="s">
        <v>58</v>
      </c>
      <c r="C62" s="25">
        <v>34098</v>
      </c>
      <c r="D62" s="24">
        <v>1238</v>
      </c>
      <c r="E62" s="8">
        <f t="shared" si="25"/>
        <v>3.6307114786791015</v>
      </c>
      <c r="F62" s="24">
        <v>3432</v>
      </c>
      <c r="G62" s="8">
        <f t="shared" si="26"/>
        <v>10.065106457856766</v>
      </c>
      <c r="H62" s="24">
        <v>980</v>
      </c>
      <c r="I62" s="8">
        <f t="shared" si="27"/>
        <v>2.8740688603437152</v>
      </c>
      <c r="J62" s="24">
        <v>436</v>
      </c>
      <c r="K62" s="8">
        <f t="shared" si="28"/>
        <v>1.2786673705202651</v>
      </c>
    </row>
    <row r="63" spans="1:11" ht="9.9499999999999993" customHeight="1" x14ac:dyDescent="0.25">
      <c r="A63" s="3"/>
      <c r="B63" s="9"/>
      <c r="C63" s="46">
        <f>SUM(C58:C62)</f>
        <v>120967</v>
      </c>
      <c r="D63" s="46">
        <f t="shared" ref="D63:J63" si="29">SUM(D58:D62)</f>
        <v>3309</v>
      </c>
      <c r="E63" s="47">
        <f t="shared" si="25"/>
        <v>2.7354567774682352</v>
      </c>
      <c r="F63" s="46">
        <f t="shared" si="29"/>
        <v>10134</v>
      </c>
      <c r="G63" s="47">
        <f t="shared" si="26"/>
        <v>8.3774913819471433</v>
      </c>
      <c r="H63" s="46">
        <f t="shared" si="29"/>
        <v>3583</v>
      </c>
      <c r="I63" s="47">
        <f t="shared" si="27"/>
        <v>2.9619648333843114</v>
      </c>
      <c r="J63" s="46">
        <f t="shared" si="29"/>
        <v>1742</v>
      </c>
      <c r="K63" s="47">
        <f t="shared" si="28"/>
        <v>1.4400621657146164</v>
      </c>
    </row>
    <row r="64" spans="1:11" ht="5.0999999999999996" customHeight="1" x14ac:dyDescent="0.25">
      <c r="A64" s="3"/>
      <c r="C64" s="27"/>
      <c r="D64" s="27"/>
      <c r="E64" s="28"/>
      <c r="F64" s="27"/>
      <c r="G64" s="13"/>
      <c r="H64" s="27"/>
      <c r="I64" s="11"/>
      <c r="J64" s="27"/>
      <c r="K64" s="11"/>
    </row>
    <row r="65" spans="1:11" ht="5.0999999999999996" customHeight="1" x14ac:dyDescent="0.25">
      <c r="A65" s="3"/>
      <c r="K65" s="1"/>
    </row>
    <row r="66" spans="1:11" s="29" customFormat="1" ht="9.9499999999999993" customHeight="1" x14ac:dyDescent="0.25">
      <c r="A66" s="36"/>
      <c r="B66" s="42" t="s">
        <v>17</v>
      </c>
      <c r="C66" s="43">
        <f>C10+C18+C24+C28+C32+C37+C44+C51+C56+C63</f>
        <v>848619</v>
      </c>
      <c r="D66" s="43">
        <f>D10+D18+D24+D28+D32+D37+D44+D51+D56+D63</f>
        <v>20502</v>
      </c>
      <c r="E66" s="44">
        <f>(D66/C66)*100</f>
        <v>2.4159251678315004</v>
      </c>
      <c r="F66" s="43">
        <f>F10+F18+F24+F28+F32+F37+F44+F51+F56+F63</f>
        <v>65243</v>
      </c>
      <c r="G66" s="44">
        <f>(F66/C66)*100</f>
        <v>7.6881380218920379</v>
      </c>
      <c r="H66" s="43">
        <f>H10+H18+H24+H28+H32+H37+H44+H51+H56+H63</f>
        <v>24160</v>
      </c>
      <c r="I66" s="44">
        <f>(H66/C66)*100</f>
        <v>2.8469784438010461</v>
      </c>
      <c r="J66" s="43">
        <f>J10+J18+J24+J28+J32+J37+J44+J51+J56+J63</f>
        <v>12170</v>
      </c>
      <c r="K66" s="44">
        <f>(J66/C66)*100</f>
        <v>1.434094687957729</v>
      </c>
    </row>
    <row r="67" spans="1:11" ht="6.75" customHeight="1" x14ac:dyDescent="0.25"/>
    <row r="68" spans="1:11" ht="9.9499999999999993" customHeight="1" x14ac:dyDescent="0.25">
      <c r="A68" s="3"/>
      <c r="B68" s="2"/>
      <c r="C68" s="30"/>
      <c r="D68" s="31"/>
      <c r="E68" s="32"/>
      <c r="F68" s="33"/>
      <c r="G68" s="30"/>
      <c r="H68" s="31"/>
      <c r="I68" s="14"/>
      <c r="J68" s="31"/>
      <c r="K68" s="16" t="s">
        <v>15</v>
      </c>
    </row>
    <row r="69" spans="1:11" ht="10.5" customHeight="1" x14ac:dyDescent="0.25">
      <c r="A69" s="3"/>
      <c r="B69" s="35" t="s">
        <v>59</v>
      </c>
      <c r="D69" s="6"/>
      <c r="E69" s="4"/>
      <c r="F69" s="6"/>
      <c r="G69" s="4"/>
      <c r="H69" s="6"/>
      <c r="I69" s="4"/>
      <c r="J69" s="4"/>
    </row>
  </sheetData>
  <mergeCells count="1">
    <mergeCell ref="B1:I2"/>
  </mergeCells>
  <printOptions horizontalCentered="1" verticalCentered="1"/>
  <pageMargins left="0.23622047244094491" right="0.23622047244094491" top="0.35433070866141736" bottom="0.55118110236220474" header="0" footer="0.31496062992125984"/>
  <pageSetup paperSize="8" scale="13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03"/>
  <sheetViews>
    <sheetView showGridLines="0" zoomScale="150" zoomScaleNormal="150" workbookViewId="0">
      <selection activeCell="B24" sqref="B24"/>
    </sheetView>
  </sheetViews>
  <sheetFormatPr defaultColWidth="9.140625" defaultRowHeight="15" x14ac:dyDescent="0.25"/>
  <cols>
    <col min="1" max="1" width="2" style="1" customWidth="1"/>
    <col min="2" max="2" width="30.5703125" style="1" customWidth="1"/>
    <col min="3" max="3" width="8.140625" style="1" customWidth="1"/>
    <col min="4" max="4" width="8" style="1" customWidth="1"/>
    <col min="5" max="5" width="6.5703125" style="1" customWidth="1"/>
    <col min="6" max="6" width="7.5703125" style="1" customWidth="1"/>
    <col min="7" max="7" width="6.5703125" style="1" customWidth="1"/>
    <col min="8" max="8" width="7.5703125" style="1" customWidth="1"/>
    <col min="9" max="9" width="7.42578125" style="1" customWidth="1"/>
    <col min="10" max="10" width="7.5703125" style="1" customWidth="1"/>
    <col min="11" max="11" width="8.42578125" style="15" customWidth="1"/>
    <col min="12" max="16384" width="9.140625" style="1"/>
  </cols>
  <sheetData>
    <row r="1" spans="1:11" ht="24.75" customHeight="1" x14ac:dyDescent="0.25">
      <c r="B1" s="48" t="s">
        <v>61</v>
      </c>
      <c r="C1" s="49"/>
      <c r="D1" s="50"/>
      <c r="E1" s="51"/>
      <c r="F1" s="51"/>
      <c r="G1" s="51"/>
      <c r="H1" s="51"/>
      <c r="I1" s="51"/>
    </row>
    <row r="2" spans="1:11" ht="18" customHeight="1" thickBot="1" x14ac:dyDescent="0.3">
      <c r="B2" s="52"/>
      <c r="C2" s="52"/>
      <c r="D2" s="52"/>
      <c r="E2" s="53"/>
      <c r="F2" s="53"/>
      <c r="G2" s="53"/>
      <c r="H2" s="53"/>
      <c r="I2" s="53"/>
      <c r="J2" s="41">
        <v>2013</v>
      </c>
    </row>
    <row r="3" spans="1:11" s="18" customFormat="1" ht="15.75" customHeight="1" thickBot="1" x14ac:dyDescent="0.25">
      <c r="A3" s="17"/>
      <c r="B3" s="37" t="s">
        <v>19</v>
      </c>
      <c r="C3" s="38" t="s">
        <v>0</v>
      </c>
      <c r="D3" s="39" t="s">
        <v>1</v>
      </c>
      <c r="E3" s="38" t="s">
        <v>2</v>
      </c>
      <c r="F3" s="39" t="s">
        <v>16</v>
      </c>
      <c r="G3" s="38" t="s">
        <v>2</v>
      </c>
      <c r="H3" s="39" t="s">
        <v>3</v>
      </c>
      <c r="I3" s="40" t="s">
        <v>2</v>
      </c>
      <c r="J3" s="39" t="s">
        <v>4</v>
      </c>
      <c r="K3" s="40" t="s">
        <v>2</v>
      </c>
    </row>
    <row r="4" spans="1:11" s="23" customFormat="1" ht="16.5" customHeight="1" x14ac:dyDescent="0.25">
      <c r="A4" s="19"/>
      <c r="B4" s="45" t="s">
        <v>5</v>
      </c>
      <c r="C4" s="20"/>
      <c r="D4" s="21"/>
      <c r="E4" s="22"/>
      <c r="F4" s="20"/>
      <c r="G4" s="22"/>
      <c r="H4" s="6"/>
      <c r="I4" s="4"/>
      <c r="J4" s="34"/>
      <c r="K4" s="20"/>
    </row>
    <row r="5" spans="1:11" ht="10.5" customHeight="1" x14ac:dyDescent="0.25">
      <c r="A5" s="3"/>
      <c r="B5" s="7" t="s">
        <v>20</v>
      </c>
      <c r="C5" s="24">
        <v>8735</v>
      </c>
      <c r="D5" s="24">
        <v>171</v>
      </c>
      <c r="E5" s="8">
        <f t="shared" ref="E5:E10" si="0">(D5/C5)*100</f>
        <v>1.9576416714367488</v>
      </c>
      <c r="F5" s="24">
        <v>465</v>
      </c>
      <c r="G5" s="8">
        <f t="shared" ref="G5:G10" si="1">(F5/C5)*100</f>
        <v>5.3234115626788778</v>
      </c>
      <c r="H5" s="24">
        <v>163</v>
      </c>
      <c r="I5" s="8">
        <f t="shared" ref="I5:I10" si="2">(H5/C5)*100</f>
        <v>1.8660560961648542</v>
      </c>
      <c r="J5" s="24">
        <v>71</v>
      </c>
      <c r="K5" s="8">
        <f t="shared" ref="K5:K10" si="3">(J5/C5)*100</f>
        <v>0.8128219805380652</v>
      </c>
    </row>
    <row r="6" spans="1:11" ht="9.9499999999999993" customHeight="1" x14ac:dyDescent="0.25">
      <c r="A6" s="3"/>
      <c r="B6" s="7" t="s">
        <v>21</v>
      </c>
      <c r="C6" s="24">
        <v>14098</v>
      </c>
      <c r="D6" s="24">
        <v>394</v>
      </c>
      <c r="E6" s="8">
        <f t="shared" si="0"/>
        <v>2.7947226556958431</v>
      </c>
      <c r="F6" s="24">
        <v>1087</v>
      </c>
      <c r="G6" s="8">
        <f t="shared" si="1"/>
        <v>7.7103135196481762</v>
      </c>
      <c r="H6" s="24">
        <v>415</v>
      </c>
      <c r="I6" s="8">
        <f t="shared" si="2"/>
        <v>2.94367995460349</v>
      </c>
      <c r="J6" s="24">
        <v>219</v>
      </c>
      <c r="K6" s="8">
        <f t="shared" si="3"/>
        <v>1.5534118314654561</v>
      </c>
    </row>
    <row r="7" spans="1:11" ht="9.9499999999999993" customHeight="1" x14ac:dyDescent="0.25">
      <c r="A7" s="3"/>
      <c r="B7" s="7" t="s">
        <v>22</v>
      </c>
      <c r="C7" s="24">
        <v>13110</v>
      </c>
      <c r="D7" s="24">
        <v>326</v>
      </c>
      <c r="E7" s="8">
        <f t="shared" si="0"/>
        <v>2.486651411136537</v>
      </c>
      <c r="F7" s="24">
        <v>1007</v>
      </c>
      <c r="G7" s="8">
        <f t="shared" si="1"/>
        <v>7.6811594202898554</v>
      </c>
      <c r="H7" s="24">
        <v>371</v>
      </c>
      <c r="I7" s="8">
        <f t="shared" si="2"/>
        <v>2.8299008390541571</v>
      </c>
      <c r="J7" s="24">
        <v>210</v>
      </c>
      <c r="K7" s="8">
        <f t="shared" si="3"/>
        <v>1.6018306636155606</v>
      </c>
    </row>
    <row r="8" spans="1:11" ht="9.9499999999999993" customHeight="1" x14ac:dyDescent="0.25">
      <c r="A8" s="3"/>
      <c r="B8" s="7" t="s">
        <v>23</v>
      </c>
      <c r="C8" s="24">
        <v>11430</v>
      </c>
      <c r="D8" s="24">
        <v>273</v>
      </c>
      <c r="E8" s="8">
        <f t="shared" si="0"/>
        <v>2.3884514435695539</v>
      </c>
      <c r="F8" s="24">
        <v>738</v>
      </c>
      <c r="G8" s="8">
        <f t="shared" si="1"/>
        <v>6.4566929133858268</v>
      </c>
      <c r="H8" s="24">
        <v>268</v>
      </c>
      <c r="I8" s="8">
        <f t="shared" si="2"/>
        <v>2.3447069116360453</v>
      </c>
      <c r="J8" s="24">
        <v>202</v>
      </c>
      <c r="K8" s="8">
        <f t="shared" si="3"/>
        <v>1.7672790901137356</v>
      </c>
    </row>
    <row r="9" spans="1:11" ht="9.9499999999999993" customHeight="1" x14ac:dyDescent="0.25">
      <c r="A9" s="3"/>
      <c r="B9" s="7" t="s">
        <v>24</v>
      </c>
      <c r="C9" s="24">
        <v>7819</v>
      </c>
      <c r="D9" s="24">
        <v>160</v>
      </c>
      <c r="E9" s="8">
        <f t="shared" si="0"/>
        <v>2.0462974804962273</v>
      </c>
      <c r="F9" s="24">
        <v>532</v>
      </c>
      <c r="G9" s="8">
        <f t="shared" si="1"/>
        <v>6.8039391226499548</v>
      </c>
      <c r="H9" s="24">
        <v>188</v>
      </c>
      <c r="I9" s="8">
        <f t="shared" si="2"/>
        <v>2.4043995395830668</v>
      </c>
      <c r="J9" s="24">
        <v>102</v>
      </c>
      <c r="K9" s="8">
        <f t="shared" si="3"/>
        <v>1.3045146438163449</v>
      </c>
    </row>
    <row r="10" spans="1:11" ht="9.9499999999999993" customHeight="1" x14ac:dyDescent="0.25">
      <c r="A10" s="3"/>
      <c r="B10" s="9"/>
      <c r="C10" s="46">
        <f>SUM(C5:C9)</f>
        <v>55192</v>
      </c>
      <c r="D10" s="46">
        <f t="shared" ref="D10:J10" si="4">SUM(D5:D9)</f>
        <v>1324</v>
      </c>
      <c r="E10" s="47">
        <f t="shared" si="0"/>
        <v>2.3988983910711701</v>
      </c>
      <c r="F10" s="46">
        <f t="shared" si="4"/>
        <v>3829</v>
      </c>
      <c r="G10" s="47">
        <f t="shared" si="1"/>
        <v>6.9375996521234971</v>
      </c>
      <c r="H10" s="46">
        <f t="shared" si="4"/>
        <v>1405</v>
      </c>
      <c r="I10" s="47">
        <f t="shared" si="2"/>
        <v>2.5456587911291493</v>
      </c>
      <c r="J10" s="46">
        <f t="shared" si="4"/>
        <v>804</v>
      </c>
      <c r="K10" s="47">
        <f t="shared" si="3"/>
        <v>1.4567328598347586</v>
      </c>
    </row>
    <row r="11" spans="1:11" ht="9.9499999999999993" customHeight="1" x14ac:dyDescent="0.25">
      <c r="A11" s="3"/>
      <c r="B11" s="45" t="s">
        <v>6</v>
      </c>
      <c r="C11" s="5"/>
      <c r="D11" s="5"/>
      <c r="E11" s="12"/>
      <c r="F11" s="5"/>
      <c r="G11" s="12"/>
      <c r="H11" s="10"/>
      <c r="I11" s="11"/>
      <c r="J11" s="10"/>
      <c r="K11" s="8"/>
    </row>
    <row r="12" spans="1:11" ht="9.9499999999999993" customHeight="1" x14ac:dyDescent="0.25">
      <c r="A12" s="3"/>
      <c r="B12" s="7" t="s">
        <v>25</v>
      </c>
      <c r="C12" s="25">
        <v>26698</v>
      </c>
      <c r="D12" s="24">
        <v>671</v>
      </c>
      <c r="E12" s="8">
        <f t="shared" ref="E12:E18" si="5">(D12/C12)*100</f>
        <v>2.5132968761704997</v>
      </c>
      <c r="F12" s="24">
        <v>2076</v>
      </c>
      <c r="G12" s="8">
        <f t="shared" ref="G12:G18" si="6">(F12/C12)*100</f>
        <v>7.7758633605513525</v>
      </c>
      <c r="H12" s="24">
        <v>773</v>
      </c>
      <c r="I12" s="8">
        <f t="shared" ref="I12:I18" si="7">(H12/C12)*100</f>
        <v>2.8953479661397856</v>
      </c>
      <c r="J12" s="24">
        <v>430</v>
      </c>
      <c r="K12" s="8">
        <f t="shared" ref="K12:K18" si="8">(J12/C12)*100</f>
        <v>1.6106075361450294</v>
      </c>
    </row>
    <row r="13" spans="1:11" ht="9.9499999999999993" customHeight="1" x14ac:dyDescent="0.25">
      <c r="A13" s="3"/>
      <c r="B13" s="7" t="s">
        <v>26</v>
      </c>
      <c r="C13" s="25">
        <v>19264</v>
      </c>
      <c r="D13" s="24">
        <v>481</v>
      </c>
      <c r="E13" s="8">
        <f t="shared" si="5"/>
        <v>2.4968853820598005</v>
      </c>
      <c r="F13" s="24">
        <v>1555</v>
      </c>
      <c r="G13" s="8">
        <f t="shared" si="6"/>
        <v>8.0720514950166127</v>
      </c>
      <c r="H13" s="24">
        <v>577</v>
      </c>
      <c r="I13" s="8">
        <f t="shared" si="7"/>
        <v>2.9952242524916945</v>
      </c>
      <c r="J13" s="24">
        <v>289</v>
      </c>
      <c r="K13" s="8">
        <f t="shared" si="8"/>
        <v>1.5002076411960132</v>
      </c>
    </row>
    <row r="14" spans="1:11" ht="9.9499999999999993" customHeight="1" x14ac:dyDescent="0.25">
      <c r="A14" s="3"/>
      <c r="B14" s="7" t="s">
        <v>27</v>
      </c>
      <c r="C14" s="25">
        <v>17992</v>
      </c>
      <c r="D14" s="24">
        <v>470</v>
      </c>
      <c r="E14" s="8">
        <f t="shared" si="5"/>
        <v>2.6122721209426412</v>
      </c>
      <c r="F14" s="24">
        <v>1313</v>
      </c>
      <c r="G14" s="8">
        <f t="shared" si="6"/>
        <v>7.297687861271676</v>
      </c>
      <c r="H14" s="24">
        <v>500</v>
      </c>
      <c r="I14" s="8">
        <f t="shared" si="7"/>
        <v>2.7790128946198314</v>
      </c>
      <c r="J14" s="24">
        <v>262</v>
      </c>
      <c r="K14" s="8">
        <f t="shared" si="8"/>
        <v>1.4562027567807916</v>
      </c>
    </row>
    <row r="15" spans="1:11" ht="9.9499999999999993" customHeight="1" x14ac:dyDescent="0.25">
      <c r="A15" s="3"/>
      <c r="B15" s="7" t="s">
        <v>28</v>
      </c>
      <c r="C15" s="25">
        <v>23746</v>
      </c>
      <c r="D15" s="24">
        <v>649</v>
      </c>
      <c r="E15" s="8">
        <f t="shared" si="5"/>
        <v>2.7330918891602796</v>
      </c>
      <c r="F15" s="24">
        <v>1756</v>
      </c>
      <c r="G15" s="8">
        <f t="shared" si="6"/>
        <v>7.3949296723658726</v>
      </c>
      <c r="H15" s="24">
        <v>713</v>
      </c>
      <c r="I15" s="8">
        <f t="shared" si="7"/>
        <v>3.0026109660574414</v>
      </c>
      <c r="J15" s="24">
        <v>389</v>
      </c>
      <c r="K15" s="8">
        <f t="shared" si="8"/>
        <v>1.6381706392655606</v>
      </c>
    </row>
    <row r="16" spans="1:11" ht="9.9499999999999993" customHeight="1" x14ac:dyDescent="0.25">
      <c r="A16" s="3"/>
      <c r="B16" s="7" t="s">
        <v>29</v>
      </c>
      <c r="C16" s="25">
        <v>14860</v>
      </c>
      <c r="D16" s="24">
        <v>387</v>
      </c>
      <c r="E16" s="8">
        <f t="shared" si="5"/>
        <v>2.6043068640646028</v>
      </c>
      <c r="F16" s="24">
        <v>1270</v>
      </c>
      <c r="G16" s="8">
        <f t="shared" si="6"/>
        <v>8.5464333781965003</v>
      </c>
      <c r="H16" s="24">
        <v>469</v>
      </c>
      <c r="I16" s="8">
        <f t="shared" si="7"/>
        <v>3.1561238223418573</v>
      </c>
      <c r="J16" s="24">
        <v>236</v>
      </c>
      <c r="K16" s="8">
        <f t="shared" si="8"/>
        <v>1.5881561238223418</v>
      </c>
    </row>
    <row r="17" spans="1:11" ht="9.9499999999999993" customHeight="1" x14ac:dyDescent="0.25">
      <c r="A17" s="3"/>
      <c r="B17" s="7" t="s">
        <v>30</v>
      </c>
      <c r="C17" s="25">
        <v>19816</v>
      </c>
      <c r="D17" s="24">
        <v>553</v>
      </c>
      <c r="E17" s="8">
        <f t="shared" si="5"/>
        <v>2.7906742026645137</v>
      </c>
      <c r="F17" s="24">
        <v>1777</v>
      </c>
      <c r="G17" s="8">
        <f t="shared" si="6"/>
        <v>8.9675010092854262</v>
      </c>
      <c r="H17" s="24">
        <v>672</v>
      </c>
      <c r="I17" s="8">
        <f t="shared" si="7"/>
        <v>3.391199031085991</v>
      </c>
      <c r="J17" s="24">
        <v>325</v>
      </c>
      <c r="K17" s="8">
        <f t="shared" si="8"/>
        <v>1.640088817117481</v>
      </c>
    </row>
    <row r="18" spans="1:11" ht="9.9499999999999993" customHeight="1" x14ac:dyDescent="0.25">
      <c r="A18" s="3"/>
      <c r="B18" s="9"/>
      <c r="C18" s="46">
        <f>SUM(C12:C17)</f>
        <v>122376</v>
      </c>
      <c r="D18" s="46">
        <f t="shared" ref="D18:J18" si="9">SUM(D12:D17)</f>
        <v>3211</v>
      </c>
      <c r="E18" s="47">
        <f t="shared" si="5"/>
        <v>2.6238804994443354</v>
      </c>
      <c r="F18" s="46">
        <f t="shared" si="9"/>
        <v>9747</v>
      </c>
      <c r="G18" s="47">
        <f t="shared" si="6"/>
        <v>7.9647970190233384</v>
      </c>
      <c r="H18" s="46">
        <f t="shared" si="9"/>
        <v>3704</v>
      </c>
      <c r="I18" s="47">
        <f t="shared" si="7"/>
        <v>3.0267372687455056</v>
      </c>
      <c r="J18" s="46">
        <f t="shared" si="9"/>
        <v>1931</v>
      </c>
      <c r="K18" s="47">
        <f t="shared" si="8"/>
        <v>1.5779237759037719</v>
      </c>
    </row>
    <row r="19" spans="1:11" ht="9.9499999999999993" customHeight="1" x14ac:dyDescent="0.25">
      <c r="A19" s="3"/>
      <c r="B19" s="45" t="s">
        <v>7</v>
      </c>
      <c r="C19" s="5"/>
      <c r="D19" s="5"/>
      <c r="E19" s="12"/>
      <c r="F19" s="5"/>
      <c r="G19" s="12"/>
      <c r="H19" s="10"/>
      <c r="I19" s="11"/>
      <c r="J19" s="10"/>
      <c r="K19" s="8"/>
    </row>
    <row r="20" spans="1:11" ht="9.9499999999999993" customHeight="1" x14ac:dyDescent="0.25">
      <c r="A20" s="3"/>
      <c r="B20" s="7" t="s">
        <v>31</v>
      </c>
      <c r="C20" s="25">
        <v>27093</v>
      </c>
      <c r="D20" s="24">
        <v>725</v>
      </c>
      <c r="E20" s="8">
        <f>(D20/C20)*100</f>
        <v>2.6759679622042594</v>
      </c>
      <c r="F20" s="24">
        <v>2096</v>
      </c>
      <c r="G20" s="8">
        <f>(F20/C20)*100</f>
        <v>7.7363156534898305</v>
      </c>
      <c r="H20" s="24">
        <v>863</v>
      </c>
      <c r="I20" s="8">
        <f>(H20/C20)*100</f>
        <v>3.1853246225962426</v>
      </c>
      <c r="J20" s="24">
        <v>415</v>
      </c>
      <c r="K20" s="8">
        <f>(J20/C20)*100</f>
        <v>1.5317609714686451</v>
      </c>
    </row>
    <row r="21" spans="1:11" ht="9.9499999999999993" customHeight="1" x14ac:dyDescent="0.25">
      <c r="A21" s="3"/>
      <c r="B21" s="7" t="s">
        <v>32</v>
      </c>
      <c r="C21" s="25">
        <v>20265</v>
      </c>
      <c r="D21" s="24">
        <v>551</v>
      </c>
      <c r="E21" s="8">
        <f>(D21/C21)*100</f>
        <v>2.7189735998026157</v>
      </c>
      <c r="F21" s="24">
        <v>1601</v>
      </c>
      <c r="G21" s="8">
        <f>(F21/C21)*100</f>
        <v>7.9003207500616828</v>
      </c>
      <c r="H21" s="24">
        <v>652</v>
      </c>
      <c r="I21" s="8">
        <f>(H21/C21)*100</f>
        <v>3.2173698494942018</v>
      </c>
      <c r="J21" s="24">
        <v>311</v>
      </c>
      <c r="K21" s="8">
        <f>(J21/C21)*100</f>
        <v>1.5346656797434</v>
      </c>
    </row>
    <row r="22" spans="1:11" ht="9.9499999999999993" customHeight="1" x14ac:dyDescent="0.25">
      <c r="A22" s="3"/>
      <c r="B22" s="7" t="s">
        <v>33</v>
      </c>
      <c r="C22" s="25">
        <v>25046</v>
      </c>
      <c r="D22" s="24">
        <v>648</v>
      </c>
      <c r="E22" s="8">
        <f>(D22/C22)*100</f>
        <v>2.5872394793579812</v>
      </c>
      <c r="F22" s="24">
        <v>1959</v>
      </c>
      <c r="G22" s="8">
        <f>(F22/C22)*100</f>
        <v>7.8216082408368592</v>
      </c>
      <c r="H22" s="24">
        <v>737</v>
      </c>
      <c r="I22" s="8">
        <f>(H22/C22)*100</f>
        <v>2.9425856424179511</v>
      </c>
      <c r="J22" s="24">
        <v>385</v>
      </c>
      <c r="K22" s="8">
        <f>(J22/C22)*100</f>
        <v>1.5371716042481833</v>
      </c>
    </row>
    <row r="23" spans="1:11" ht="9.9499999999999993" customHeight="1" x14ac:dyDescent="0.25">
      <c r="A23" s="3"/>
      <c r="B23" s="7" t="s">
        <v>34</v>
      </c>
      <c r="C23" s="25">
        <v>15097</v>
      </c>
      <c r="D23" s="24">
        <v>440</v>
      </c>
      <c r="E23" s="8">
        <f>(D23/C23)*100</f>
        <v>2.9144863217857853</v>
      </c>
      <c r="F23" s="24">
        <v>1562</v>
      </c>
      <c r="G23" s="8">
        <f>(F23/C23)*100</f>
        <v>10.346426442339537</v>
      </c>
      <c r="H23" s="24">
        <v>595</v>
      </c>
      <c r="I23" s="8">
        <f>(H23/C23)*100</f>
        <v>3.9411803669603227</v>
      </c>
      <c r="J23" s="24">
        <v>309</v>
      </c>
      <c r="K23" s="8">
        <f>(J23/C23)*100</f>
        <v>2.0467642577995626</v>
      </c>
    </row>
    <row r="24" spans="1:11" ht="9.9499999999999993" customHeight="1" x14ac:dyDescent="0.25">
      <c r="A24" s="3"/>
      <c r="B24" s="45"/>
      <c r="C24" s="46">
        <f>SUM(C20:C23)</f>
        <v>87501</v>
      </c>
      <c r="D24" s="46">
        <f t="shared" ref="D24:J24" si="10">SUM(D20:D23)</f>
        <v>2364</v>
      </c>
      <c r="E24" s="47">
        <f>(D24/C24)*100</f>
        <v>2.7016834093324649</v>
      </c>
      <c r="F24" s="46">
        <f t="shared" si="10"/>
        <v>7218</v>
      </c>
      <c r="G24" s="47">
        <f>(F24/C24)*100</f>
        <v>8.2490485823019171</v>
      </c>
      <c r="H24" s="46">
        <f t="shared" si="10"/>
        <v>2847</v>
      </c>
      <c r="I24" s="47">
        <f>(H24/C24)*100</f>
        <v>3.2536771008331336</v>
      </c>
      <c r="J24" s="46">
        <f t="shared" si="10"/>
        <v>1420</v>
      </c>
      <c r="K24" s="47">
        <f>(J24/C24)*100</f>
        <v>1.6228385961303298</v>
      </c>
    </row>
    <row r="25" spans="1:11" ht="9.9499999999999993" customHeight="1" x14ac:dyDescent="0.25">
      <c r="A25" s="3"/>
      <c r="B25" s="45" t="s">
        <v>8</v>
      </c>
      <c r="C25" s="5"/>
      <c r="D25" s="5"/>
      <c r="E25" s="12"/>
      <c r="F25" s="5"/>
      <c r="G25" s="12"/>
      <c r="H25" s="10"/>
      <c r="I25" s="11"/>
      <c r="J25" s="10"/>
      <c r="K25" s="8"/>
    </row>
    <row r="26" spans="1:11" ht="9.9499999999999993" customHeight="1" x14ac:dyDescent="0.25">
      <c r="A26" s="3"/>
      <c r="B26" s="7" t="s">
        <v>35</v>
      </c>
      <c r="C26" s="25">
        <v>21548</v>
      </c>
      <c r="D26" s="24">
        <v>578</v>
      </c>
      <c r="E26" s="8">
        <f>(D26/C26)*100</f>
        <v>2.6823835158715426</v>
      </c>
      <c r="F26" s="24">
        <v>1811</v>
      </c>
      <c r="G26" s="8">
        <f>(F26/C26)*100</f>
        <v>8.4044922962687956</v>
      </c>
      <c r="H26" s="24">
        <v>708</v>
      </c>
      <c r="I26" s="8">
        <f>(H26/C26)*100</f>
        <v>3.2856877668461113</v>
      </c>
      <c r="J26" s="24">
        <v>364</v>
      </c>
      <c r="K26" s="8">
        <f>(J26/C26)*100</f>
        <v>1.6892519027287918</v>
      </c>
    </row>
    <row r="27" spans="1:11" ht="9.9499999999999993" customHeight="1" x14ac:dyDescent="0.25">
      <c r="A27" s="3"/>
      <c r="B27" s="7" t="s">
        <v>36</v>
      </c>
      <c r="C27" s="25">
        <v>16569</v>
      </c>
      <c r="D27" s="24">
        <v>416</v>
      </c>
      <c r="E27" s="8">
        <f>(D27/C27)*100</f>
        <v>2.5107127768724724</v>
      </c>
      <c r="F27" s="24">
        <v>1607</v>
      </c>
      <c r="G27" s="8">
        <f>(F27/C27)*100</f>
        <v>9.6988351741203438</v>
      </c>
      <c r="H27" s="24">
        <v>621</v>
      </c>
      <c r="I27" s="8">
        <f>(H27/C27)*100</f>
        <v>3.7479630635524175</v>
      </c>
      <c r="J27" s="24">
        <v>303</v>
      </c>
      <c r="K27" s="8">
        <f>(J27/C27)*100</f>
        <v>1.8287162773854788</v>
      </c>
    </row>
    <row r="28" spans="1:11" ht="9.9499999999999993" customHeight="1" x14ac:dyDescent="0.25">
      <c r="A28" s="3"/>
      <c r="B28" s="9"/>
      <c r="C28" s="46">
        <f>SUM(C26:C27)</f>
        <v>38117</v>
      </c>
      <c r="D28" s="46">
        <f t="shared" ref="D28:J28" si="11">SUM(D26:D27)</f>
        <v>994</v>
      </c>
      <c r="E28" s="47">
        <f>(D28/C28)*100</f>
        <v>2.6077603169189603</v>
      </c>
      <c r="F28" s="46">
        <f t="shared" si="11"/>
        <v>3418</v>
      </c>
      <c r="G28" s="47">
        <f>(F28/C28)*100</f>
        <v>8.9671275283994021</v>
      </c>
      <c r="H28" s="46">
        <f t="shared" si="11"/>
        <v>1329</v>
      </c>
      <c r="I28" s="47">
        <f>(H28/C28)*100</f>
        <v>3.4866332607497967</v>
      </c>
      <c r="J28" s="46">
        <f t="shared" si="11"/>
        <v>667</v>
      </c>
      <c r="K28" s="47">
        <f>(J28/C28)*100</f>
        <v>1.7498753836870686</v>
      </c>
    </row>
    <row r="29" spans="1:11" ht="9.9499999999999993" customHeight="1" x14ac:dyDescent="0.25">
      <c r="A29" s="3"/>
      <c r="B29" s="45" t="s">
        <v>9</v>
      </c>
      <c r="C29" s="5"/>
      <c r="D29" s="5"/>
      <c r="E29" s="12"/>
      <c r="F29" s="5"/>
      <c r="G29" s="12"/>
      <c r="H29" s="10"/>
      <c r="I29" s="11"/>
      <c r="J29" s="10"/>
      <c r="K29" s="8"/>
    </row>
    <row r="30" spans="1:11" ht="9.9499999999999993" customHeight="1" x14ac:dyDescent="0.25">
      <c r="A30" s="3"/>
      <c r="B30" s="7" t="s">
        <v>37</v>
      </c>
      <c r="C30" s="25">
        <v>21036</v>
      </c>
      <c r="D30" s="24">
        <v>750</v>
      </c>
      <c r="E30" s="8">
        <f>(D30/C30)*100</f>
        <v>3.5653166001140901</v>
      </c>
      <c r="F30" s="24">
        <v>2919</v>
      </c>
      <c r="G30" s="8">
        <f>(F30/C30)*100</f>
        <v>13.87621220764404</v>
      </c>
      <c r="H30" s="24">
        <v>1024</v>
      </c>
      <c r="I30" s="8">
        <f>(H30/C30)*100</f>
        <v>4.8678455980224378</v>
      </c>
      <c r="J30" s="24">
        <v>475</v>
      </c>
      <c r="K30" s="8">
        <f>(J30/C30)*100</f>
        <v>2.2580338467389236</v>
      </c>
    </row>
    <row r="31" spans="1:11" ht="9.9499999999999993" customHeight="1" x14ac:dyDescent="0.25">
      <c r="A31" s="3"/>
      <c r="B31" s="7" t="s">
        <v>38</v>
      </c>
      <c r="C31" s="25">
        <v>45714</v>
      </c>
      <c r="D31" s="24">
        <v>1394</v>
      </c>
      <c r="E31" s="8">
        <f>(D31/C31)*100</f>
        <v>3.049394058712867</v>
      </c>
      <c r="F31" s="24">
        <v>5153</v>
      </c>
      <c r="G31" s="8">
        <f>(F31/C31)*100</f>
        <v>11.272257951612199</v>
      </c>
      <c r="H31" s="24">
        <v>1994</v>
      </c>
      <c r="I31" s="8">
        <f>(H31/C31)*100</f>
        <v>4.3619022618891368</v>
      </c>
      <c r="J31" s="24">
        <v>956</v>
      </c>
      <c r="K31" s="8">
        <f>(J31/C31)*100</f>
        <v>2.0912630703941901</v>
      </c>
    </row>
    <row r="32" spans="1:11" ht="9.9499999999999993" customHeight="1" x14ac:dyDescent="0.25">
      <c r="A32" s="3"/>
      <c r="B32" s="9"/>
      <c r="C32" s="46">
        <f>SUM(C30:C31)</f>
        <v>66750</v>
      </c>
      <c r="D32" s="46">
        <f t="shared" ref="D32:J32" si="12">SUM(D30:D31)</f>
        <v>2144</v>
      </c>
      <c r="E32" s="47">
        <f>(D32/C32)*100</f>
        <v>3.2119850187265917</v>
      </c>
      <c r="F32" s="46">
        <f t="shared" si="12"/>
        <v>8072</v>
      </c>
      <c r="G32" s="47">
        <f>(F32/C32)*100</f>
        <v>12.092883895131086</v>
      </c>
      <c r="H32" s="46">
        <f t="shared" si="12"/>
        <v>3018</v>
      </c>
      <c r="I32" s="47">
        <f>(H32/C32)*100</f>
        <v>4.5213483146067412</v>
      </c>
      <c r="J32" s="46">
        <f t="shared" si="12"/>
        <v>1431</v>
      </c>
      <c r="K32" s="47">
        <f>(J32/C32)*100</f>
        <v>2.1438202247191009</v>
      </c>
    </row>
    <row r="33" spans="1:11" ht="9.9499999999999993" customHeight="1" x14ac:dyDescent="0.25">
      <c r="A33" s="3"/>
      <c r="B33" s="45" t="s">
        <v>10</v>
      </c>
      <c r="C33" s="5"/>
      <c r="D33" s="5"/>
      <c r="E33" s="12"/>
      <c r="F33" s="26"/>
      <c r="G33" s="12"/>
      <c r="H33" s="10"/>
      <c r="I33" s="11"/>
      <c r="J33" s="10"/>
      <c r="K33" s="8"/>
    </row>
    <row r="34" spans="1:11" ht="9.9499999999999993" customHeight="1" x14ac:dyDescent="0.25">
      <c r="A34" s="3"/>
      <c r="B34" s="7" t="s">
        <v>10</v>
      </c>
      <c r="C34" s="25">
        <v>23144</v>
      </c>
      <c r="D34" s="24">
        <v>737</v>
      </c>
      <c r="E34" s="8">
        <f>(D34/C34)*100</f>
        <v>3.1844106463878328</v>
      </c>
      <c r="F34" s="24">
        <v>1900</v>
      </c>
      <c r="G34" s="8">
        <f>(F34/C34)*100</f>
        <v>8.2094711372277924</v>
      </c>
      <c r="H34" s="24">
        <v>590</v>
      </c>
      <c r="I34" s="8">
        <f>(H34/C34)*100</f>
        <v>2.5492568268233669</v>
      </c>
      <c r="J34" s="24">
        <v>317</v>
      </c>
      <c r="K34" s="8">
        <f>(J34/C34)*100</f>
        <v>1.3696854476322158</v>
      </c>
    </row>
    <row r="35" spans="1:11" ht="9.9499999999999993" customHeight="1" x14ac:dyDescent="0.25">
      <c r="A35" s="3"/>
      <c r="B35" s="7" t="s">
        <v>39</v>
      </c>
      <c r="C35" s="25">
        <v>15776</v>
      </c>
      <c r="D35" s="24">
        <v>458</v>
      </c>
      <c r="E35" s="8">
        <f>(D35/C35)*100</f>
        <v>2.9031440162271807</v>
      </c>
      <c r="F35" s="24">
        <v>1324</v>
      </c>
      <c r="G35" s="8">
        <f>(F35/C35)*100</f>
        <v>8.3924949290060855</v>
      </c>
      <c r="H35" s="24">
        <v>473</v>
      </c>
      <c r="I35" s="8">
        <f>(H35/C35)*100</f>
        <v>2.9982251521298173</v>
      </c>
      <c r="J35" s="24">
        <v>261</v>
      </c>
      <c r="K35" s="8">
        <f>(J35/C35)*100</f>
        <v>1.6544117647058825</v>
      </c>
    </row>
    <row r="36" spans="1:11" ht="9.9499999999999993" customHeight="1" x14ac:dyDescent="0.25">
      <c r="A36" s="3"/>
      <c r="B36" s="7" t="s">
        <v>40</v>
      </c>
      <c r="C36" s="25">
        <v>16557</v>
      </c>
      <c r="D36" s="24">
        <v>511</v>
      </c>
      <c r="E36" s="8">
        <f>(D36/C36)*100</f>
        <v>3.0863079060216223</v>
      </c>
      <c r="F36" s="24">
        <v>1585</v>
      </c>
      <c r="G36" s="8">
        <f>(F36/C36)*100</f>
        <v>9.5729902760161867</v>
      </c>
      <c r="H36" s="24">
        <v>589</v>
      </c>
      <c r="I36" s="8">
        <f>(H36/C36)*100</f>
        <v>3.5574077429486017</v>
      </c>
      <c r="J36" s="24">
        <v>251</v>
      </c>
      <c r="K36" s="8">
        <f>(J36/C36)*100</f>
        <v>1.5159751162650237</v>
      </c>
    </row>
    <row r="37" spans="1:11" ht="9.9499999999999993" customHeight="1" x14ac:dyDescent="0.25">
      <c r="A37" s="3"/>
      <c r="B37" s="34"/>
      <c r="C37" s="46">
        <f>SUM(C34:C36)</f>
        <v>55477</v>
      </c>
      <c r="D37" s="46">
        <f t="shared" ref="D37:J37" si="13">SUM(D34:D36)</f>
        <v>1706</v>
      </c>
      <c r="E37" s="47">
        <f>(D37/C37)*100</f>
        <v>3.0751482596391297</v>
      </c>
      <c r="F37" s="46">
        <f t="shared" si="13"/>
        <v>4809</v>
      </c>
      <c r="G37" s="47">
        <f>(F37/C37)*100</f>
        <v>8.6684571984786487</v>
      </c>
      <c r="H37" s="46">
        <f t="shared" si="13"/>
        <v>1652</v>
      </c>
      <c r="I37" s="47">
        <f>(H37/C37)*100</f>
        <v>2.9778106242226507</v>
      </c>
      <c r="J37" s="46">
        <f t="shared" si="13"/>
        <v>829</v>
      </c>
      <c r="K37" s="47">
        <f>(J37/C37)*100</f>
        <v>1.4943129585233521</v>
      </c>
    </row>
    <row r="38" spans="1:11" ht="9.9499999999999993" customHeight="1" x14ac:dyDescent="0.25">
      <c r="A38" s="3"/>
      <c r="B38" s="45" t="s">
        <v>11</v>
      </c>
      <c r="C38" s="5"/>
      <c r="D38" s="5"/>
      <c r="E38" s="12"/>
      <c r="F38" s="5"/>
      <c r="G38" s="12"/>
      <c r="H38" s="10"/>
      <c r="I38" s="11"/>
      <c r="J38" s="10"/>
      <c r="K38" s="8"/>
    </row>
    <row r="39" spans="1:11" ht="9.9499999999999993" customHeight="1" x14ac:dyDescent="0.25">
      <c r="A39" s="3"/>
      <c r="B39" s="7" t="s">
        <v>41</v>
      </c>
      <c r="C39" s="25">
        <v>17035</v>
      </c>
      <c r="D39" s="24">
        <v>441</v>
      </c>
      <c r="E39" s="8">
        <f t="shared" ref="E39:E44" si="14">(D39/C39)*100</f>
        <v>2.5887877898444378</v>
      </c>
      <c r="F39" s="24">
        <v>1624</v>
      </c>
      <c r="G39" s="8">
        <f t="shared" ref="G39:G44" si="15">(F39/C39)*100</f>
        <v>9.5333137657763434</v>
      </c>
      <c r="H39" s="24">
        <v>565</v>
      </c>
      <c r="I39" s="8">
        <f t="shared" ref="I39:I44" si="16">(H39/C39)*100</f>
        <v>3.3167009098914</v>
      </c>
      <c r="J39" s="24">
        <v>302</v>
      </c>
      <c r="K39" s="8">
        <f t="shared" ref="K39:K44" si="17">(J39/C39)*100</f>
        <v>1.772820663340182</v>
      </c>
    </row>
    <row r="40" spans="1:11" ht="9.9499999999999993" customHeight="1" x14ac:dyDescent="0.25">
      <c r="A40" s="3"/>
      <c r="B40" s="7" t="s">
        <v>42</v>
      </c>
      <c r="C40" s="25">
        <v>14051</v>
      </c>
      <c r="D40" s="24">
        <v>339</v>
      </c>
      <c r="E40" s="8">
        <f t="shared" si="14"/>
        <v>2.4126396697743933</v>
      </c>
      <c r="F40" s="24">
        <v>1259</v>
      </c>
      <c r="G40" s="8">
        <f t="shared" si="15"/>
        <v>8.9602163547078497</v>
      </c>
      <c r="H40" s="24">
        <v>506</v>
      </c>
      <c r="I40" s="8">
        <f t="shared" si="16"/>
        <v>3.601167176713401</v>
      </c>
      <c r="J40" s="24">
        <v>238</v>
      </c>
      <c r="K40" s="8">
        <f t="shared" si="17"/>
        <v>1.6938296206675683</v>
      </c>
    </row>
    <row r="41" spans="1:11" ht="9.9499999999999993" customHeight="1" x14ac:dyDescent="0.25">
      <c r="A41" s="3"/>
      <c r="B41" s="7" t="s">
        <v>43</v>
      </c>
      <c r="C41" s="25">
        <v>15338</v>
      </c>
      <c r="D41" s="24">
        <v>414</v>
      </c>
      <c r="E41" s="8">
        <f t="shared" si="14"/>
        <v>2.6991785108879904</v>
      </c>
      <c r="F41" s="24">
        <v>1443</v>
      </c>
      <c r="G41" s="8">
        <f t="shared" si="15"/>
        <v>9.4080062589646634</v>
      </c>
      <c r="H41" s="24">
        <v>528</v>
      </c>
      <c r="I41" s="8">
        <f t="shared" si="16"/>
        <v>3.4424305646107705</v>
      </c>
      <c r="J41" s="24">
        <v>264</v>
      </c>
      <c r="K41" s="8">
        <f t="shared" si="17"/>
        <v>1.7212152823053852</v>
      </c>
    </row>
    <row r="42" spans="1:11" ht="9.9499999999999993" customHeight="1" x14ac:dyDescent="0.25">
      <c r="A42" s="3"/>
      <c r="B42" s="7" t="s">
        <v>44</v>
      </c>
      <c r="C42" s="25">
        <v>16029</v>
      </c>
      <c r="D42" s="24">
        <v>419</v>
      </c>
      <c r="E42" s="8">
        <f t="shared" si="14"/>
        <v>2.6140121030631978</v>
      </c>
      <c r="F42" s="24">
        <v>1354</v>
      </c>
      <c r="G42" s="8">
        <f t="shared" si="15"/>
        <v>8.4471894690872791</v>
      </c>
      <c r="H42" s="24">
        <v>534</v>
      </c>
      <c r="I42" s="8">
        <f t="shared" si="16"/>
        <v>3.3314617256223098</v>
      </c>
      <c r="J42" s="24">
        <v>267</v>
      </c>
      <c r="K42" s="8">
        <f t="shared" si="17"/>
        <v>1.6657308628111549</v>
      </c>
    </row>
    <row r="43" spans="1:11" ht="9.9499999999999993" customHeight="1" x14ac:dyDescent="0.25">
      <c r="A43" s="3"/>
      <c r="B43" s="7" t="s">
        <v>45</v>
      </c>
      <c r="C43" s="25">
        <v>16560</v>
      </c>
      <c r="D43" s="24">
        <v>466</v>
      </c>
      <c r="E43" s="8">
        <f t="shared" si="14"/>
        <v>2.8140096618357489</v>
      </c>
      <c r="F43" s="24">
        <v>1447</v>
      </c>
      <c r="G43" s="8">
        <f t="shared" si="15"/>
        <v>8.7379227053140092</v>
      </c>
      <c r="H43" s="24">
        <v>568</v>
      </c>
      <c r="I43" s="8">
        <f t="shared" si="16"/>
        <v>3.4299516908212562</v>
      </c>
      <c r="J43" s="24">
        <v>267</v>
      </c>
      <c r="K43" s="8">
        <f t="shared" si="17"/>
        <v>1.61231884057971</v>
      </c>
    </row>
    <row r="44" spans="1:11" ht="9.9499999999999993" customHeight="1" x14ac:dyDescent="0.25">
      <c r="A44" s="3"/>
      <c r="B44" s="9"/>
      <c r="C44" s="46">
        <f>SUM(C39:C43)</f>
        <v>79013</v>
      </c>
      <c r="D44" s="46">
        <f t="shared" ref="D44:J44" si="18">SUM(D39:D43)</f>
        <v>2079</v>
      </c>
      <c r="E44" s="47">
        <f t="shared" si="14"/>
        <v>2.6312125852707782</v>
      </c>
      <c r="F44" s="46">
        <f t="shared" si="18"/>
        <v>7127</v>
      </c>
      <c r="G44" s="47">
        <f t="shared" si="15"/>
        <v>9.020034677837824</v>
      </c>
      <c r="H44" s="46">
        <f t="shared" si="18"/>
        <v>2701</v>
      </c>
      <c r="I44" s="47">
        <f t="shared" si="16"/>
        <v>3.418424816169491</v>
      </c>
      <c r="J44" s="46">
        <f t="shared" si="18"/>
        <v>1338</v>
      </c>
      <c r="K44" s="47">
        <f t="shared" si="17"/>
        <v>1.6933922265956236</v>
      </c>
    </row>
    <row r="45" spans="1:11" ht="9.9499999999999993" customHeight="1" x14ac:dyDescent="0.25">
      <c r="A45" s="3"/>
      <c r="B45" s="45" t="s">
        <v>12</v>
      </c>
      <c r="C45" s="5"/>
      <c r="D45" s="5"/>
      <c r="E45" s="12"/>
      <c r="F45" s="5"/>
      <c r="G45" s="12"/>
      <c r="H45" s="10"/>
      <c r="I45" s="11"/>
      <c r="J45" s="10"/>
      <c r="K45" s="8"/>
    </row>
    <row r="46" spans="1:11" ht="9.9499999999999993" customHeight="1" x14ac:dyDescent="0.25">
      <c r="A46" s="3"/>
      <c r="B46" s="7" t="s">
        <v>46</v>
      </c>
      <c r="C46" s="25">
        <v>21891</v>
      </c>
      <c r="D46" s="24">
        <v>615</v>
      </c>
      <c r="E46" s="8">
        <f t="shared" ref="E46:E51" si="19">(D46/C46)*100</f>
        <v>2.8093737152254352</v>
      </c>
      <c r="F46" s="24">
        <v>2028</v>
      </c>
      <c r="G46" s="8">
        <f t="shared" ref="G46:G51" si="20">(F46/C46)*100</f>
        <v>9.264081129231192</v>
      </c>
      <c r="H46" s="24">
        <v>779</v>
      </c>
      <c r="I46" s="8">
        <f t="shared" ref="I46:I51" si="21">(H46/C46)*100</f>
        <v>3.5585400392855506</v>
      </c>
      <c r="J46" s="24">
        <v>378</v>
      </c>
      <c r="K46" s="8">
        <f t="shared" ref="K46:K51" si="22">(J46/C46)*100</f>
        <v>1.726737015211731</v>
      </c>
    </row>
    <row r="47" spans="1:11" ht="9.9499999999999993" customHeight="1" x14ac:dyDescent="0.25">
      <c r="A47" s="3"/>
      <c r="B47" s="7" t="s">
        <v>47</v>
      </c>
      <c r="C47" s="25">
        <v>14690</v>
      </c>
      <c r="D47" s="24">
        <v>438</v>
      </c>
      <c r="E47" s="8">
        <f t="shared" si="19"/>
        <v>2.9816201497617425</v>
      </c>
      <c r="F47" s="24">
        <v>1504</v>
      </c>
      <c r="G47" s="8">
        <f t="shared" si="20"/>
        <v>10.238257317903336</v>
      </c>
      <c r="H47" s="24">
        <v>549</v>
      </c>
      <c r="I47" s="8">
        <f t="shared" si="21"/>
        <v>3.7372362151123211</v>
      </c>
      <c r="J47" s="24">
        <v>278</v>
      </c>
      <c r="K47" s="8">
        <f t="shared" si="22"/>
        <v>1.8924438393464942</v>
      </c>
    </row>
    <row r="48" spans="1:11" ht="9.9499999999999993" customHeight="1" x14ac:dyDescent="0.25">
      <c r="A48" s="3"/>
      <c r="B48" s="7" t="s">
        <v>48</v>
      </c>
      <c r="C48" s="25">
        <v>7035</v>
      </c>
      <c r="D48" s="24">
        <v>241</v>
      </c>
      <c r="E48" s="8">
        <f t="shared" si="19"/>
        <v>3.4257285003553664</v>
      </c>
      <c r="F48" s="24">
        <v>788</v>
      </c>
      <c r="G48" s="8">
        <f t="shared" si="20"/>
        <v>11.201137171286426</v>
      </c>
      <c r="H48" s="24">
        <v>271</v>
      </c>
      <c r="I48" s="8">
        <f t="shared" si="21"/>
        <v>3.8521677327647477</v>
      </c>
      <c r="J48" s="24">
        <v>139</v>
      </c>
      <c r="K48" s="8">
        <f t="shared" si="22"/>
        <v>1.9758351101634684</v>
      </c>
    </row>
    <row r="49" spans="1:11" ht="9.9499999999999993" customHeight="1" x14ac:dyDescent="0.25">
      <c r="A49" s="3"/>
      <c r="B49" s="7" t="s">
        <v>49</v>
      </c>
      <c r="C49" s="25">
        <v>23266</v>
      </c>
      <c r="D49" s="24">
        <v>588</v>
      </c>
      <c r="E49" s="8">
        <f t="shared" si="19"/>
        <v>2.5272930456460072</v>
      </c>
      <c r="F49" s="24">
        <v>2002</v>
      </c>
      <c r="G49" s="8">
        <f t="shared" si="20"/>
        <v>8.6048310839852142</v>
      </c>
      <c r="H49" s="24">
        <v>751</v>
      </c>
      <c r="I49" s="8">
        <f t="shared" si="21"/>
        <v>3.2278861858505974</v>
      </c>
      <c r="J49" s="24">
        <v>384</v>
      </c>
      <c r="K49" s="8">
        <f t="shared" si="22"/>
        <v>1.6504770910341269</v>
      </c>
    </row>
    <row r="50" spans="1:11" ht="9.9499999999999993" customHeight="1" x14ac:dyDescent="0.25">
      <c r="A50" s="3"/>
      <c r="B50" s="7" t="s">
        <v>50</v>
      </c>
      <c r="C50" s="25">
        <v>11557</v>
      </c>
      <c r="D50" s="24">
        <v>363</v>
      </c>
      <c r="E50" s="8">
        <f t="shared" si="19"/>
        <v>3.1409535346543218</v>
      </c>
      <c r="F50" s="24">
        <v>1055</v>
      </c>
      <c r="G50" s="8">
        <f t="shared" si="20"/>
        <v>9.12866660898157</v>
      </c>
      <c r="H50" s="24">
        <v>387</v>
      </c>
      <c r="I50" s="8">
        <f t="shared" si="21"/>
        <v>3.3486198840529551</v>
      </c>
      <c r="J50" s="24">
        <v>213</v>
      </c>
      <c r="K50" s="8">
        <f t="shared" si="22"/>
        <v>1.8430388509128666</v>
      </c>
    </row>
    <row r="51" spans="1:11" ht="9.9499999999999993" customHeight="1" x14ac:dyDescent="0.25">
      <c r="A51" s="3"/>
      <c r="B51" s="9"/>
      <c r="C51" s="46">
        <f>SUM(C46:C50)</f>
        <v>78439</v>
      </c>
      <c r="D51" s="46">
        <f t="shared" ref="D51:J51" si="23">SUM(D46:D50)</f>
        <v>2245</v>
      </c>
      <c r="E51" s="47">
        <f t="shared" si="19"/>
        <v>2.8620966610997081</v>
      </c>
      <c r="F51" s="46">
        <f t="shared" si="23"/>
        <v>7377</v>
      </c>
      <c r="G51" s="47">
        <f t="shared" si="20"/>
        <v>9.4047603870523595</v>
      </c>
      <c r="H51" s="46">
        <f t="shared" si="23"/>
        <v>2737</v>
      </c>
      <c r="I51" s="47">
        <f t="shared" si="21"/>
        <v>3.4893356621068601</v>
      </c>
      <c r="J51" s="46">
        <f t="shared" si="23"/>
        <v>1392</v>
      </c>
      <c r="K51" s="47">
        <f t="shared" si="22"/>
        <v>1.7746274174836498</v>
      </c>
    </row>
    <row r="52" spans="1:11" ht="9.9499999999999993" customHeight="1" x14ac:dyDescent="0.25">
      <c r="A52" s="3"/>
      <c r="B52" s="45" t="s">
        <v>13</v>
      </c>
      <c r="C52" s="5"/>
      <c r="D52" s="5"/>
      <c r="E52" s="12"/>
      <c r="F52" s="5"/>
      <c r="G52" s="12"/>
      <c r="H52" s="10"/>
      <c r="I52" s="11"/>
      <c r="J52" s="10"/>
      <c r="K52" s="8"/>
    </row>
    <row r="53" spans="1:11" ht="9.9499999999999993" customHeight="1" x14ac:dyDescent="0.25">
      <c r="A53" s="3"/>
      <c r="B53" s="7" t="s">
        <v>51</v>
      </c>
      <c r="C53" s="25">
        <v>26646</v>
      </c>
      <c r="D53" s="24">
        <v>799</v>
      </c>
      <c r="E53" s="8">
        <f>(D53/C53)*100</f>
        <v>2.9985738947684455</v>
      </c>
      <c r="F53" s="24">
        <v>2542</v>
      </c>
      <c r="G53" s="8">
        <f>(F53/C53)*100</f>
        <v>9.5398934173984848</v>
      </c>
      <c r="H53" s="24">
        <v>903</v>
      </c>
      <c r="I53" s="8">
        <f>(H53/C53)*100</f>
        <v>3.3888763791938752</v>
      </c>
      <c r="J53" s="24">
        <v>462</v>
      </c>
      <c r="K53" s="8">
        <f>(J53/C53)*100</f>
        <v>1.7338437288898896</v>
      </c>
    </row>
    <row r="54" spans="1:11" ht="9.9499999999999993" customHeight="1" x14ac:dyDescent="0.25">
      <c r="A54" s="3"/>
      <c r="B54" s="7" t="s">
        <v>52</v>
      </c>
      <c r="C54" s="25">
        <v>30050</v>
      </c>
      <c r="D54" s="24">
        <v>819</v>
      </c>
      <c r="E54" s="8">
        <f>(D54/C54)*100</f>
        <v>2.725457570715474</v>
      </c>
      <c r="F54" s="24">
        <v>2594</v>
      </c>
      <c r="G54" s="8">
        <f>(F54/C54)*100</f>
        <v>8.6322795341098164</v>
      </c>
      <c r="H54" s="24">
        <v>985</v>
      </c>
      <c r="I54" s="8">
        <f>(H54/C54)*100</f>
        <v>3.2778702163061566</v>
      </c>
      <c r="J54" s="24">
        <v>503</v>
      </c>
      <c r="K54" s="8">
        <f>(J54/C54)*100</f>
        <v>1.6738768718801997</v>
      </c>
    </row>
    <row r="55" spans="1:11" ht="9.9499999999999993" customHeight="1" x14ac:dyDescent="0.25">
      <c r="A55" s="3"/>
      <c r="B55" s="7" t="s">
        <v>53</v>
      </c>
      <c r="C55" s="25">
        <v>13021</v>
      </c>
      <c r="D55" s="24">
        <v>485</v>
      </c>
      <c r="E55" s="8">
        <f>(D55/C55)*100</f>
        <v>3.7247523231702635</v>
      </c>
      <c r="F55" s="24">
        <v>1479</v>
      </c>
      <c r="G55" s="8">
        <f>(F55/C55)*100</f>
        <v>11.358574610244988</v>
      </c>
      <c r="H55" s="24">
        <v>503</v>
      </c>
      <c r="I55" s="8">
        <f>(H55/C55)*100</f>
        <v>3.8629905537209122</v>
      </c>
      <c r="J55" s="24">
        <v>254</v>
      </c>
      <c r="K55" s="8">
        <f>(J55/C55)*100</f>
        <v>1.9506950311036018</v>
      </c>
    </row>
    <row r="56" spans="1:11" ht="9.9499999999999993" customHeight="1" x14ac:dyDescent="0.25">
      <c r="A56" s="3"/>
      <c r="B56" s="9"/>
      <c r="C56" s="46">
        <f>SUM(C53:C55)</f>
        <v>69717</v>
      </c>
      <c r="D56" s="46">
        <f t="shared" ref="D56:J56" si="24">SUM(D53:D55)</f>
        <v>2103</v>
      </c>
      <c r="E56" s="47">
        <f>(D56/C56)*100</f>
        <v>3.0164809157020525</v>
      </c>
      <c r="F56" s="46">
        <f t="shared" si="24"/>
        <v>6615</v>
      </c>
      <c r="G56" s="47">
        <f>(F56/C56)*100</f>
        <v>9.4883600843409788</v>
      </c>
      <c r="H56" s="46">
        <f t="shared" si="24"/>
        <v>2391</v>
      </c>
      <c r="I56" s="47">
        <f>(H56/C56)*100</f>
        <v>3.4295795860407075</v>
      </c>
      <c r="J56" s="46">
        <f t="shared" si="24"/>
        <v>1219</v>
      </c>
      <c r="K56" s="47">
        <f>(J56/C56)*100</f>
        <v>1.7484974970236815</v>
      </c>
    </row>
    <row r="57" spans="1:11" ht="9.9499999999999993" customHeight="1" x14ac:dyDescent="0.25">
      <c r="A57" s="3"/>
      <c r="B57" s="45" t="s">
        <v>14</v>
      </c>
      <c r="C57" s="5"/>
      <c r="D57" s="5"/>
      <c r="E57" s="12"/>
      <c r="F57" s="5"/>
      <c r="G57" s="12"/>
      <c r="H57" s="10"/>
      <c r="I57" s="11"/>
      <c r="J57" s="10"/>
      <c r="K57" s="8"/>
    </row>
    <row r="58" spans="1:11" ht="9.9499999999999993" customHeight="1" x14ac:dyDescent="0.25">
      <c r="A58" s="3"/>
      <c r="B58" s="7" t="s">
        <v>54</v>
      </c>
      <c r="C58" s="25">
        <v>30902</v>
      </c>
      <c r="D58" s="24">
        <v>788</v>
      </c>
      <c r="E58" s="8">
        <f t="shared" ref="E58:E63" si="25">(D58/C58)*100</f>
        <v>2.5499967639634975</v>
      </c>
      <c r="F58" s="24">
        <v>2583</v>
      </c>
      <c r="G58" s="8">
        <f t="shared" ref="G58:G63" si="26">(F58/C58)*100</f>
        <v>8.3586822859361849</v>
      </c>
      <c r="H58" s="24">
        <v>1068</v>
      </c>
      <c r="I58" s="8">
        <f t="shared" ref="I58:I63" si="27">(H58/C58)*100</f>
        <v>3.4560869846611872</v>
      </c>
      <c r="J58" s="24">
        <v>539</v>
      </c>
      <c r="K58" s="8">
        <f t="shared" ref="K58:K63" si="28">(J58/C58)*100</f>
        <v>1.7442236748430522</v>
      </c>
    </row>
    <row r="59" spans="1:11" ht="9.9499999999999993" customHeight="1" x14ac:dyDescent="0.25">
      <c r="A59" s="3"/>
      <c r="B59" s="7" t="s">
        <v>55</v>
      </c>
      <c r="C59" s="25">
        <v>11903</v>
      </c>
      <c r="D59" s="24">
        <v>345</v>
      </c>
      <c r="E59" s="8">
        <f t="shared" si="25"/>
        <v>2.8984289674871881</v>
      </c>
      <c r="F59" s="24">
        <v>1102</v>
      </c>
      <c r="G59" s="8">
        <f t="shared" si="26"/>
        <v>9.2581702091909612</v>
      </c>
      <c r="H59" s="24">
        <v>407</v>
      </c>
      <c r="I59" s="8">
        <f t="shared" si="27"/>
        <v>3.4193060572964797</v>
      </c>
      <c r="J59" s="24">
        <v>222</v>
      </c>
      <c r="K59" s="8">
        <f t="shared" si="28"/>
        <v>1.8650760312526253</v>
      </c>
    </row>
    <row r="60" spans="1:11" ht="9.9499999999999993" customHeight="1" x14ac:dyDescent="0.25">
      <c r="A60" s="3"/>
      <c r="B60" s="7" t="s">
        <v>56</v>
      </c>
      <c r="C60" s="25">
        <v>26169</v>
      </c>
      <c r="D60" s="24">
        <v>711</v>
      </c>
      <c r="E60" s="8">
        <f t="shared" si="25"/>
        <v>2.7169551759715693</v>
      </c>
      <c r="F60" s="24">
        <v>2328</v>
      </c>
      <c r="G60" s="8">
        <f t="shared" si="26"/>
        <v>8.8960220107761092</v>
      </c>
      <c r="H60" s="24">
        <v>836</v>
      </c>
      <c r="I60" s="8">
        <f t="shared" si="27"/>
        <v>3.1946195880622112</v>
      </c>
      <c r="J60" s="24">
        <v>451</v>
      </c>
      <c r="K60" s="8">
        <f t="shared" si="28"/>
        <v>1.7234131988230348</v>
      </c>
    </row>
    <row r="61" spans="1:11" ht="9.9499999999999993" customHeight="1" x14ac:dyDescent="0.25">
      <c r="A61" s="3"/>
      <c r="B61" s="7" t="s">
        <v>57</v>
      </c>
      <c r="C61" s="25">
        <v>11553</v>
      </c>
      <c r="D61" s="24">
        <v>356</v>
      </c>
      <c r="E61" s="8">
        <f t="shared" si="25"/>
        <v>3.0814507054444733</v>
      </c>
      <c r="F61" s="24">
        <v>1129</v>
      </c>
      <c r="G61" s="8">
        <f t="shared" si="26"/>
        <v>9.7723535012550844</v>
      </c>
      <c r="H61" s="24">
        <v>484</v>
      </c>
      <c r="I61" s="8">
        <f t="shared" si="27"/>
        <v>4.1893880377391151</v>
      </c>
      <c r="J61" s="24">
        <v>215</v>
      </c>
      <c r="K61" s="8">
        <f t="shared" si="28"/>
        <v>1.8609884878386564</v>
      </c>
    </row>
    <row r="62" spans="1:11" ht="9.9499999999999993" customHeight="1" x14ac:dyDescent="0.25">
      <c r="A62" s="3"/>
      <c r="B62" s="7" t="s">
        <v>58</v>
      </c>
      <c r="C62" s="25">
        <v>32362</v>
      </c>
      <c r="D62" s="24">
        <v>1184</v>
      </c>
      <c r="E62" s="8">
        <f t="shared" si="25"/>
        <v>3.6586119522897227</v>
      </c>
      <c r="F62" s="24">
        <v>3626</v>
      </c>
      <c r="G62" s="8">
        <f t="shared" si="26"/>
        <v>11.204499103887274</v>
      </c>
      <c r="H62" s="24">
        <v>1035</v>
      </c>
      <c r="I62" s="8">
        <f t="shared" si="27"/>
        <v>3.1981954143748839</v>
      </c>
      <c r="J62" s="24">
        <v>512</v>
      </c>
      <c r="K62" s="8">
        <f t="shared" si="28"/>
        <v>1.5821024658550151</v>
      </c>
    </row>
    <row r="63" spans="1:11" ht="9.9499999999999993" customHeight="1" x14ac:dyDescent="0.25">
      <c r="A63" s="3"/>
      <c r="B63" s="9"/>
      <c r="C63" s="46">
        <f>SUM(C58:C62)</f>
        <v>112889</v>
      </c>
      <c r="D63" s="46">
        <f t="shared" ref="D63:J63" si="29">SUM(D58:D62)</f>
        <v>3384</v>
      </c>
      <c r="E63" s="47">
        <f t="shared" si="25"/>
        <v>2.9976348448475938</v>
      </c>
      <c r="F63" s="46">
        <f t="shared" si="29"/>
        <v>10768</v>
      </c>
      <c r="G63" s="47">
        <f t="shared" si="26"/>
        <v>9.5385732888058179</v>
      </c>
      <c r="H63" s="46">
        <f t="shared" si="29"/>
        <v>3830</v>
      </c>
      <c r="I63" s="47">
        <f t="shared" si="27"/>
        <v>3.3927131961484287</v>
      </c>
      <c r="J63" s="46">
        <f t="shared" si="29"/>
        <v>1939</v>
      </c>
      <c r="K63" s="47">
        <f t="shared" si="28"/>
        <v>1.7176164196688783</v>
      </c>
    </row>
    <row r="64" spans="1:11" ht="5.0999999999999996" customHeight="1" x14ac:dyDescent="0.25">
      <c r="A64" s="3"/>
      <c r="C64" s="27"/>
      <c r="D64" s="27"/>
      <c r="E64" s="28"/>
      <c r="F64" s="27"/>
      <c r="G64" s="13"/>
      <c r="H64" s="27"/>
      <c r="I64" s="11"/>
      <c r="J64" s="27"/>
      <c r="K64" s="11"/>
    </row>
    <row r="65" spans="1:11" ht="5.0999999999999996" customHeight="1" x14ac:dyDescent="0.25">
      <c r="A65" s="3"/>
      <c r="K65" s="1"/>
    </row>
    <row r="66" spans="1:11" s="29" customFormat="1" ht="9.9499999999999993" customHeight="1" x14ac:dyDescent="0.25">
      <c r="A66" s="36"/>
      <c r="B66" s="42" t="s">
        <v>17</v>
      </c>
      <c r="C66" s="43">
        <f>C10+C18+C24+C28+C32+C37+C44+C51+C56+C63</f>
        <v>765471</v>
      </c>
      <c r="D66" s="43">
        <f>D10+D18+D24+D28+D32+D37+D44+D51+D56+D63</f>
        <v>21554</v>
      </c>
      <c r="E66" s="44">
        <f>(D66/C66)*100</f>
        <v>2.8157827011082066</v>
      </c>
      <c r="F66" s="43">
        <f>F10+F18+F24+F28+F32+F37+F44+F51+F56+F63</f>
        <v>68980</v>
      </c>
      <c r="G66" s="44">
        <f>(F66/C66)*100</f>
        <v>9.0114452409039654</v>
      </c>
      <c r="H66" s="43">
        <f>H10+H18+H24+H28+H32+H37+H44+H51+H56+H63</f>
        <v>25614</v>
      </c>
      <c r="I66" s="44">
        <f>(H66/C66)*100</f>
        <v>3.3461751000364486</v>
      </c>
      <c r="J66" s="43">
        <f>J10+J18+J24+J28+J32+J37+J44+J51+J56+J63</f>
        <v>12970</v>
      </c>
      <c r="K66" s="44">
        <f>(J66/C66)*100</f>
        <v>1.6943816290884959</v>
      </c>
    </row>
    <row r="67" spans="1:11" ht="6.75" customHeight="1" x14ac:dyDescent="0.25"/>
    <row r="68" spans="1:11" ht="9.9499999999999993" customHeight="1" x14ac:dyDescent="0.25">
      <c r="A68" s="3"/>
      <c r="B68" s="2"/>
      <c r="C68" s="30"/>
      <c r="D68" s="31"/>
      <c r="E68" s="32"/>
      <c r="F68" s="33"/>
      <c r="G68" s="30"/>
      <c r="H68" s="31"/>
      <c r="I68" s="14"/>
      <c r="J68" s="31"/>
      <c r="K68" s="16" t="s">
        <v>15</v>
      </c>
    </row>
    <row r="69" spans="1:11" ht="10.5" customHeight="1" x14ac:dyDescent="0.25">
      <c r="A69" s="3"/>
      <c r="B69" s="35" t="s">
        <v>59</v>
      </c>
      <c r="D69" s="6"/>
      <c r="E69" s="4"/>
      <c r="F69" s="6"/>
      <c r="G69" s="4"/>
      <c r="H69" s="6"/>
      <c r="I69" s="4"/>
      <c r="J69" s="4"/>
    </row>
    <row r="81" spans="11:11" x14ac:dyDescent="0.25">
      <c r="K81" s="1"/>
    </row>
    <row r="82" spans="11:11" x14ac:dyDescent="0.25">
      <c r="K82" s="1"/>
    </row>
    <row r="83" spans="11:11" x14ac:dyDescent="0.25">
      <c r="K83" s="1"/>
    </row>
    <row r="84" spans="11:11" x14ac:dyDescent="0.25">
      <c r="K84" s="1"/>
    </row>
    <row r="85" spans="11:11" x14ac:dyDescent="0.25">
      <c r="K85" s="1"/>
    </row>
    <row r="86" spans="11:11" x14ac:dyDescent="0.25">
      <c r="K86" s="1"/>
    </row>
    <row r="87" spans="11:11" x14ac:dyDescent="0.25">
      <c r="K87" s="1"/>
    </row>
    <row r="88" spans="11:11" x14ac:dyDescent="0.25">
      <c r="K88" s="1"/>
    </row>
    <row r="89" spans="11:11" x14ac:dyDescent="0.25">
      <c r="K89" s="1"/>
    </row>
    <row r="90" spans="11:11" x14ac:dyDescent="0.25">
      <c r="K90" s="1"/>
    </row>
    <row r="91" spans="11:11" x14ac:dyDescent="0.25">
      <c r="K91" s="1"/>
    </row>
    <row r="92" spans="11:11" x14ac:dyDescent="0.25">
      <c r="K92" s="1"/>
    </row>
    <row r="93" spans="11:11" x14ac:dyDescent="0.25">
      <c r="K93" s="1"/>
    </row>
    <row r="94" spans="11:11" x14ac:dyDescent="0.25">
      <c r="K94" s="1"/>
    </row>
    <row r="95" spans="11:11" x14ac:dyDescent="0.25">
      <c r="K95" s="1"/>
    </row>
    <row r="96" spans="11:11" x14ac:dyDescent="0.25">
      <c r="K96" s="1"/>
    </row>
    <row r="97" spans="11:11" x14ac:dyDescent="0.25">
      <c r="K97" s="1"/>
    </row>
    <row r="98" spans="11:11" x14ac:dyDescent="0.25">
      <c r="K98" s="1"/>
    </row>
    <row r="99" spans="11:11" x14ac:dyDescent="0.25">
      <c r="K99" s="1"/>
    </row>
    <row r="100" spans="11:11" x14ac:dyDescent="0.25">
      <c r="K100" s="1"/>
    </row>
    <row r="101" spans="11:11" x14ac:dyDescent="0.25">
      <c r="K101" s="1"/>
    </row>
    <row r="102" spans="11:11" x14ac:dyDescent="0.25">
      <c r="K102" s="1"/>
    </row>
    <row r="103" spans="11:11" x14ac:dyDescent="0.25">
      <c r="K103" s="1"/>
    </row>
  </sheetData>
  <mergeCells count="1">
    <mergeCell ref="B1:I2"/>
  </mergeCells>
  <printOptions horizontalCentered="1" verticalCentered="1"/>
  <pageMargins left="0.23622047244094491" right="0.23622047244094491" top="0.35433070866141736" bottom="0.55118110236220474" header="0" footer="0.31496062992125984"/>
  <pageSetup paperSize="8" scale="1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Total</vt:lpstr>
      <vt:lpstr>Dones</vt:lpstr>
      <vt:lpstr>Homes</vt:lpstr>
      <vt:lpstr>Dones!Àrea_d'impressió</vt:lpstr>
      <vt:lpstr>Homes!Àrea_d'impressió</vt:lpstr>
      <vt:lpstr>Total!Àrea_d'impressió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Recerca pels correctors</cp:lastModifiedBy>
  <cp:lastPrinted>2015-07-20T07:51:58Z</cp:lastPrinted>
  <dcterms:created xsi:type="dcterms:W3CDTF">2013-10-28T12:01:59Z</dcterms:created>
  <dcterms:modified xsi:type="dcterms:W3CDTF">2018-09-27T08:00:19Z</dcterms:modified>
</cp:coreProperties>
</file>