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AquestLlibreDeTreball" defaultThemeVersion="124226"/>
  <bookViews>
    <workbookView xWindow="-525" yWindow="120" windowWidth="19230" windowHeight="5835"/>
  </bookViews>
  <sheets>
    <sheet name="Total" sheetId="1" r:id="rId1"/>
    <sheet name="Dones" sheetId="4" r:id="rId2"/>
    <sheet name="Homes" sheetId="5" r:id="rId3"/>
  </sheets>
  <definedNames>
    <definedName name="_xlnm.Print_Area" localSheetId="1">Dones!$A$1:$I$70</definedName>
    <definedName name="_xlnm.Print_Area" localSheetId="2">Homes!$A$1:$I$70</definedName>
    <definedName name="_xlnm.Print_Area" localSheetId="0">Total!$A$1:$I$70</definedName>
  </definedNames>
  <calcPr calcId="145621"/>
</workbook>
</file>

<file path=xl/calcChain.xml><?xml version="1.0" encoding="utf-8"?>
<calcChain xmlns="http://schemas.openxmlformats.org/spreadsheetml/2006/main">
  <c r="H65" i="5" l="1"/>
  <c r="F65" i="5"/>
  <c r="D65" i="5"/>
  <c r="C65" i="5"/>
  <c r="E62" i="5"/>
  <c r="I61" i="5"/>
  <c r="E61" i="5"/>
  <c r="I60" i="5"/>
  <c r="E60" i="5"/>
  <c r="H63" i="5"/>
  <c r="F63" i="5"/>
  <c r="D63" i="5"/>
  <c r="C63" i="5"/>
  <c r="E55" i="5"/>
  <c r="H56" i="5"/>
  <c r="F56" i="5"/>
  <c r="D56" i="5"/>
  <c r="C56" i="5"/>
  <c r="E48" i="5"/>
  <c r="E20" i="5"/>
  <c r="H65" i="4"/>
  <c r="F65" i="4"/>
  <c r="E61" i="4"/>
  <c r="E59" i="4"/>
  <c r="H63" i="4"/>
  <c r="F63" i="4"/>
  <c r="D63" i="4"/>
  <c r="E55" i="4"/>
  <c r="E54" i="4"/>
  <c r="I40" i="4"/>
  <c r="E40" i="4"/>
  <c r="F28" i="4"/>
  <c r="I42" i="5" l="1"/>
  <c r="I54" i="5"/>
  <c r="H28" i="4"/>
  <c r="I58" i="4"/>
  <c r="G20" i="5"/>
  <c r="G48" i="5"/>
  <c r="G50" i="5"/>
  <c r="G55" i="5"/>
  <c r="I59" i="5"/>
  <c r="G60" i="5"/>
  <c r="G61" i="5"/>
  <c r="G62" i="5"/>
  <c r="E49" i="5"/>
  <c r="I20" i="5"/>
  <c r="I48" i="5"/>
  <c r="E50" i="5"/>
  <c r="I50" i="5"/>
  <c r="I55" i="5"/>
  <c r="I62" i="5"/>
  <c r="E13" i="5"/>
  <c r="I13" i="5"/>
  <c r="G13" i="5"/>
  <c r="E21" i="5"/>
  <c r="I34" i="4"/>
  <c r="I30" i="5"/>
  <c r="H28" i="5"/>
  <c r="G34" i="5"/>
  <c r="I46" i="4"/>
  <c r="I48" i="4"/>
  <c r="G39" i="5"/>
  <c r="I50" i="4"/>
  <c r="G40" i="5"/>
  <c r="I53" i="4"/>
  <c r="F56" i="4"/>
  <c r="F51" i="5"/>
  <c r="G46" i="5"/>
  <c r="G49" i="5"/>
  <c r="E12" i="5"/>
  <c r="G12" i="5"/>
  <c r="I12" i="5"/>
  <c r="E26" i="5"/>
  <c r="G26" i="5"/>
  <c r="I26" i="5"/>
  <c r="G56" i="5"/>
  <c r="G63" i="5"/>
  <c r="E42" i="4"/>
  <c r="I34" i="5"/>
  <c r="E43" i="4"/>
  <c r="E39" i="5"/>
  <c r="I39" i="5"/>
  <c r="E40" i="5"/>
  <c r="I40" i="5"/>
  <c r="D56" i="4"/>
  <c r="H56" i="4"/>
  <c r="E62" i="4"/>
  <c r="H51" i="5"/>
  <c r="I46" i="5"/>
  <c r="I49" i="5"/>
  <c r="E56" i="5"/>
  <c r="I56" i="5"/>
  <c r="E63" i="5"/>
  <c r="I63" i="5"/>
  <c r="E42" i="5"/>
  <c r="G42" i="5"/>
  <c r="E54" i="5"/>
  <c r="G54" i="5"/>
  <c r="E59" i="5"/>
  <c r="G59" i="5"/>
  <c r="E53" i="5"/>
  <c r="G53" i="5"/>
  <c r="I53" i="5"/>
  <c r="E58" i="5"/>
  <c r="G58" i="5"/>
  <c r="I58" i="5"/>
  <c r="E20" i="4"/>
  <c r="I20" i="4"/>
  <c r="I39" i="4"/>
  <c r="G40" i="4"/>
  <c r="G42" i="4"/>
  <c r="G43" i="4"/>
  <c r="G49" i="4"/>
  <c r="G54" i="4"/>
  <c r="G55" i="4"/>
  <c r="G59" i="4"/>
  <c r="I60" i="4"/>
  <c r="G61" i="4"/>
  <c r="G62" i="4"/>
  <c r="G20" i="4"/>
  <c r="I42" i="4"/>
  <c r="I43" i="4"/>
  <c r="E49" i="4"/>
  <c r="I49" i="4"/>
  <c r="I54" i="4"/>
  <c r="I55" i="4"/>
  <c r="I59" i="4"/>
  <c r="I61" i="4"/>
  <c r="I62" i="4"/>
  <c r="G13" i="4"/>
  <c r="E12" i="4"/>
  <c r="G12" i="4"/>
  <c r="I12" i="4"/>
  <c r="H51" i="4"/>
  <c r="G30" i="4"/>
  <c r="I30" i="4"/>
  <c r="C56" i="4"/>
  <c r="G56" i="4" s="1"/>
  <c r="C63" i="4"/>
  <c r="E26" i="4"/>
  <c r="G26" i="4"/>
  <c r="I26" i="4"/>
  <c r="E34" i="4"/>
  <c r="G34" i="4"/>
  <c r="E39" i="4"/>
  <c r="G39" i="4"/>
  <c r="E46" i="4"/>
  <c r="G46" i="4"/>
  <c r="E48" i="4"/>
  <c r="G48" i="4"/>
  <c r="E50" i="4"/>
  <c r="G50" i="4"/>
  <c r="E53" i="4"/>
  <c r="G53" i="4"/>
  <c r="E58" i="4"/>
  <c r="G58" i="4"/>
  <c r="E60" i="4"/>
  <c r="G60" i="4"/>
  <c r="F65" i="1"/>
  <c r="H65" i="1"/>
  <c r="G30" i="5" l="1"/>
  <c r="G21" i="5"/>
  <c r="I21" i="5"/>
  <c r="C51" i="4"/>
  <c r="I51" i="4" s="1"/>
  <c r="E34" i="5"/>
  <c r="G43" i="5"/>
  <c r="E22" i="5"/>
  <c r="D51" i="5"/>
  <c r="E46" i="5"/>
  <c r="I43" i="5"/>
  <c r="E43" i="5"/>
  <c r="C28" i="5"/>
  <c r="I28" i="5" s="1"/>
  <c r="F28" i="5"/>
  <c r="I27" i="5"/>
  <c r="E14" i="5"/>
  <c r="I47" i="4"/>
  <c r="E47" i="4"/>
  <c r="E56" i="4"/>
  <c r="D51" i="4"/>
  <c r="H24" i="5"/>
  <c r="I21" i="4"/>
  <c r="G21" i="4"/>
  <c r="E21" i="4"/>
  <c r="G47" i="4"/>
  <c r="F51" i="4"/>
  <c r="I13" i="4"/>
  <c r="E13" i="4"/>
  <c r="G14" i="4"/>
  <c r="I63" i="4"/>
  <c r="E63" i="4"/>
  <c r="I56" i="4"/>
  <c r="G63" i="4"/>
  <c r="I14" i="4"/>
  <c r="E14" i="4"/>
  <c r="H63" i="1"/>
  <c r="F24" i="1"/>
  <c r="F32" i="1"/>
  <c r="F44" i="1"/>
  <c r="H51" i="1"/>
  <c r="F56" i="1"/>
  <c r="I14" i="5" l="1"/>
  <c r="H24" i="1"/>
  <c r="F28" i="1"/>
  <c r="H32" i="1"/>
  <c r="G22" i="5"/>
  <c r="C32" i="4"/>
  <c r="F44" i="5"/>
  <c r="D44" i="5"/>
  <c r="G28" i="5"/>
  <c r="G27" i="5"/>
  <c r="E35" i="4"/>
  <c r="E31" i="4"/>
  <c r="H32" i="4"/>
  <c r="I35" i="4"/>
  <c r="H44" i="5"/>
  <c r="G14" i="5"/>
  <c r="G35" i="4"/>
  <c r="E30" i="4"/>
  <c r="I22" i="5"/>
  <c r="F24" i="5"/>
  <c r="C28" i="4"/>
  <c r="G27" i="4"/>
  <c r="I27" i="4"/>
  <c r="D24" i="5"/>
  <c r="I35" i="5"/>
  <c r="D32" i="5"/>
  <c r="E30" i="5"/>
  <c r="C24" i="4"/>
  <c r="C24" i="5"/>
  <c r="I24" i="5" s="1"/>
  <c r="G35" i="5"/>
  <c r="C32" i="5"/>
  <c r="E35" i="5"/>
  <c r="G47" i="5"/>
  <c r="I47" i="5"/>
  <c r="C51" i="5"/>
  <c r="E47" i="5"/>
  <c r="G51" i="4"/>
  <c r="E51" i="4"/>
  <c r="F51" i="1"/>
  <c r="H44" i="4"/>
  <c r="E23" i="4"/>
  <c r="E22" i="4"/>
  <c r="D24" i="4"/>
  <c r="G23" i="4"/>
  <c r="G22" i="4"/>
  <c r="F24" i="4"/>
  <c r="G24" i="4" s="1"/>
  <c r="I23" i="4"/>
  <c r="I22" i="4"/>
  <c r="H24" i="4"/>
  <c r="I24" i="4" s="1"/>
  <c r="H56" i="1"/>
  <c r="F63" i="1"/>
  <c r="D63" i="1"/>
  <c r="H28" i="1"/>
  <c r="H44" i="1"/>
  <c r="D24" i="1"/>
  <c r="D28" i="1"/>
  <c r="D32" i="1"/>
  <c r="D44" i="1"/>
  <c r="D51" i="1"/>
  <c r="D56" i="1"/>
  <c r="I32" i="4" l="1"/>
  <c r="E24" i="4"/>
  <c r="D32" i="4"/>
  <c r="E32" i="4" s="1"/>
  <c r="G15" i="5"/>
  <c r="C44" i="4"/>
  <c r="I41" i="4"/>
  <c r="G15" i="4"/>
  <c r="E51" i="5"/>
  <c r="I28" i="4"/>
  <c r="G28" i="4"/>
  <c r="I15" i="5"/>
  <c r="E15" i="5"/>
  <c r="G24" i="5"/>
  <c r="E23" i="5"/>
  <c r="E27" i="5"/>
  <c r="D28" i="5"/>
  <c r="E28" i="5" s="1"/>
  <c r="G31" i="5"/>
  <c r="F32" i="5"/>
  <c r="G32" i="5" s="1"/>
  <c r="I51" i="5"/>
  <c r="G51" i="5"/>
  <c r="E32" i="5"/>
  <c r="H37" i="5"/>
  <c r="E24" i="5"/>
  <c r="I15" i="4"/>
  <c r="E16" i="5"/>
  <c r="E15" i="4"/>
  <c r="I23" i="5"/>
  <c r="G23" i="5"/>
  <c r="E27" i="4"/>
  <c r="D28" i="4"/>
  <c r="E28" i="4" s="1"/>
  <c r="G31" i="4"/>
  <c r="F32" i="4"/>
  <c r="G32" i="4" s="1"/>
  <c r="I31" i="5"/>
  <c r="H32" i="5"/>
  <c r="I32" i="5" s="1"/>
  <c r="E31" i="5"/>
  <c r="I31" i="4"/>
  <c r="I44" i="4"/>
  <c r="H37" i="1"/>
  <c r="E41" i="4"/>
  <c r="D44" i="4"/>
  <c r="G41" i="4"/>
  <c r="F44" i="4"/>
  <c r="C24" i="1"/>
  <c r="C56" i="1"/>
  <c r="F37" i="5" l="1"/>
  <c r="D37" i="5"/>
  <c r="C44" i="5"/>
  <c r="I41" i="5"/>
  <c r="G41" i="5"/>
  <c r="E41" i="5"/>
  <c r="I16" i="5"/>
  <c r="G16" i="5"/>
  <c r="D18" i="1"/>
  <c r="E16" i="4"/>
  <c r="D18" i="4"/>
  <c r="H18" i="1"/>
  <c r="H18" i="4"/>
  <c r="I16" i="4"/>
  <c r="C18" i="4"/>
  <c r="C18" i="5"/>
  <c r="F18" i="1"/>
  <c r="G16" i="4"/>
  <c r="C37" i="4"/>
  <c r="I36" i="4"/>
  <c r="H37" i="4"/>
  <c r="I37" i="4" s="1"/>
  <c r="G44" i="4"/>
  <c r="F37" i="1"/>
  <c r="E44" i="4"/>
  <c r="D37" i="1"/>
  <c r="I62" i="1"/>
  <c r="I61" i="1"/>
  <c r="I60" i="1"/>
  <c r="I59" i="1"/>
  <c r="I58" i="1"/>
  <c r="I55" i="1"/>
  <c r="I54" i="1"/>
  <c r="I53" i="1"/>
  <c r="I50" i="1"/>
  <c r="I49" i="1"/>
  <c r="I48" i="1"/>
  <c r="I47" i="1"/>
  <c r="I46" i="1"/>
  <c r="I43" i="1"/>
  <c r="I42" i="1"/>
  <c r="I41" i="1"/>
  <c r="I40" i="1"/>
  <c r="I39" i="1"/>
  <c r="I36" i="1"/>
  <c r="I35" i="1"/>
  <c r="I34" i="1"/>
  <c r="I31" i="1"/>
  <c r="I30" i="1"/>
  <c r="I27" i="1"/>
  <c r="I26" i="1"/>
  <c r="I23" i="1"/>
  <c r="I22" i="1"/>
  <c r="I21" i="1"/>
  <c r="I20" i="1"/>
  <c r="I17" i="1"/>
  <c r="I16" i="1"/>
  <c r="I15" i="1"/>
  <c r="I14" i="1"/>
  <c r="I13" i="1"/>
  <c r="I12" i="1"/>
  <c r="G62" i="1"/>
  <c r="G61" i="1"/>
  <c r="G60" i="1"/>
  <c r="G59" i="1"/>
  <c r="G58" i="1"/>
  <c r="G55" i="1"/>
  <c r="G54" i="1"/>
  <c r="G53" i="1"/>
  <c r="G50" i="1"/>
  <c r="G49" i="1"/>
  <c r="G48" i="1"/>
  <c r="G47" i="1"/>
  <c r="G46" i="1"/>
  <c r="G43" i="1"/>
  <c r="G42" i="1"/>
  <c r="G41" i="1"/>
  <c r="G40" i="1"/>
  <c r="G39" i="1"/>
  <c r="G36" i="1"/>
  <c r="G35" i="1"/>
  <c r="G34" i="1"/>
  <c r="G31" i="1"/>
  <c r="G30" i="1"/>
  <c r="G27" i="1"/>
  <c r="G26" i="1"/>
  <c r="G23" i="1"/>
  <c r="G22" i="1"/>
  <c r="G21" i="1"/>
  <c r="G20" i="1"/>
  <c r="G17" i="1"/>
  <c r="G16" i="1"/>
  <c r="G15" i="1"/>
  <c r="G14" i="1"/>
  <c r="G13" i="1"/>
  <c r="G12" i="1"/>
  <c r="E62" i="1"/>
  <c r="E61" i="1"/>
  <c r="E60" i="1"/>
  <c r="E59" i="1"/>
  <c r="E58" i="1"/>
  <c r="E55" i="1"/>
  <c r="E54" i="1"/>
  <c r="E53" i="1"/>
  <c r="E50" i="1"/>
  <c r="E49" i="1"/>
  <c r="E48" i="1"/>
  <c r="E47" i="1"/>
  <c r="E46" i="1"/>
  <c r="E43" i="1"/>
  <c r="E42" i="1"/>
  <c r="E41" i="1"/>
  <c r="E40" i="1"/>
  <c r="E39" i="1"/>
  <c r="E36" i="1"/>
  <c r="E35" i="1"/>
  <c r="E34" i="1"/>
  <c r="E31" i="1"/>
  <c r="E30" i="1"/>
  <c r="E27" i="1"/>
  <c r="E26" i="1"/>
  <c r="E23" i="1"/>
  <c r="E22" i="1"/>
  <c r="E21" i="1"/>
  <c r="E20" i="1"/>
  <c r="E17" i="1"/>
  <c r="E16" i="1"/>
  <c r="E15" i="1"/>
  <c r="E14" i="1"/>
  <c r="E13" i="1"/>
  <c r="E12" i="1"/>
  <c r="C18" i="1"/>
  <c r="E24" i="1"/>
  <c r="C28" i="1"/>
  <c r="G28" i="1" s="1"/>
  <c r="C32" i="1"/>
  <c r="C37" i="1"/>
  <c r="C44" i="1"/>
  <c r="C51" i="1"/>
  <c r="C63" i="1"/>
  <c r="E18" i="4" l="1"/>
  <c r="E18" i="1"/>
  <c r="C37" i="5"/>
  <c r="I37" i="5" s="1"/>
  <c r="I36" i="5"/>
  <c r="G17" i="4"/>
  <c r="F18" i="4"/>
  <c r="G18" i="4" s="1"/>
  <c r="I17" i="4"/>
  <c r="I17" i="5"/>
  <c r="E17" i="5"/>
  <c r="D18" i="5"/>
  <c r="E18" i="5" s="1"/>
  <c r="E37" i="5"/>
  <c r="G37" i="5"/>
  <c r="G17" i="5"/>
  <c r="F18" i="5"/>
  <c r="G18" i="5" s="1"/>
  <c r="I18" i="4"/>
  <c r="E17" i="4"/>
  <c r="H18" i="5"/>
  <c r="I18" i="5" s="1"/>
  <c r="E44" i="5"/>
  <c r="I44" i="5"/>
  <c r="G44" i="5"/>
  <c r="E36" i="5"/>
  <c r="G36" i="5"/>
  <c r="G36" i="4"/>
  <c r="F37" i="4"/>
  <c r="G37" i="4" s="1"/>
  <c r="E36" i="4"/>
  <c r="D37" i="4"/>
  <c r="E37" i="4" s="1"/>
  <c r="I18" i="1"/>
  <c r="E63" i="1"/>
  <c r="I51" i="1"/>
  <c r="I44" i="1"/>
  <c r="I37" i="1"/>
  <c r="I32" i="1"/>
  <c r="I56" i="1"/>
  <c r="E56" i="1"/>
  <c r="G56" i="1"/>
  <c r="G63" i="1"/>
  <c r="I63" i="1"/>
  <c r="E51" i="1"/>
  <c r="G51" i="1"/>
  <c r="E44" i="1"/>
  <c r="G44" i="1"/>
  <c r="E37" i="1"/>
  <c r="G37" i="1"/>
  <c r="E32" i="1"/>
  <c r="G32" i="1"/>
  <c r="I28" i="1"/>
  <c r="E28" i="1"/>
  <c r="G24" i="1"/>
  <c r="I24" i="1"/>
  <c r="G18" i="1"/>
  <c r="I8" i="4"/>
  <c r="E7" i="4"/>
  <c r="I5" i="4"/>
  <c r="E6" i="4"/>
  <c r="I6" i="4"/>
  <c r="E5" i="4"/>
  <c r="I9" i="4"/>
  <c r="G7" i="4"/>
  <c r="I7" i="4"/>
  <c r="G5" i="4"/>
  <c r="G8" i="4"/>
  <c r="G6" i="4"/>
  <c r="C10" i="4"/>
  <c r="C67" i="4" s="1"/>
  <c r="E9" i="4"/>
  <c r="E8" i="4"/>
  <c r="G9" i="4"/>
  <c r="F10" i="4"/>
  <c r="G10" i="4" s="1"/>
  <c r="D10" i="4"/>
  <c r="E10" i="4" s="1"/>
  <c r="H10" i="4"/>
  <c r="I10" i="4" s="1"/>
  <c r="I7" i="5"/>
  <c r="I9" i="5"/>
  <c r="G6" i="5"/>
  <c r="E7" i="5"/>
  <c r="G8" i="5"/>
  <c r="I8" i="1"/>
  <c r="I5" i="5"/>
  <c r="I6" i="5"/>
  <c r="E8" i="5"/>
  <c r="E5" i="5"/>
  <c r="G8" i="1"/>
  <c r="G7" i="5"/>
  <c r="I8" i="5"/>
  <c r="E5" i="1"/>
  <c r="E9" i="1"/>
  <c r="G9" i="1"/>
  <c r="E6" i="5"/>
  <c r="I6" i="1"/>
  <c r="G5" i="5"/>
  <c r="C10" i="5"/>
  <c r="C67" i="5" s="1"/>
  <c r="C10" i="1"/>
  <c r="C67" i="1" s="1"/>
  <c r="E8" i="1"/>
  <c r="I7" i="1"/>
  <c r="I5" i="1"/>
  <c r="D10" i="5"/>
  <c r="D67" i="5" s="1"/>
  <c r="E67" i="5" s="1"/>
  <c r="E9" i="5"/>
  <c r="E7" i="1"/>
  <c r="G7" i="1"/>
  <c r="G6" i="1"/>
  <c r="D10" i="1"/>
  <c r="E6" i="1"/>
  <c r="F10" i="5"/>
  <c r="G10" i="5" s="1"/>
  <c r="F67" i="5"/>
  <c r="G67" i="5" s="1"/>
  <c r="G9" i="5"/>
  <c r="H10" i="5"/>
  <c r="I10" i="5" s="1"/>
  <c r="I9" i="1"/>
  <c r="G5" i="1"/>
  <c r="F10" i="1"/>
  <c r="G10" i="1" s="1"/>
  <c r="H67" i="5" l="1"/>
  <c r="I67" i="5" s="1"/>
  <c r="H67" i="4"/>
  <c r="I67" i="4" s="1"/>
  <c r="D67" i="4"/>
  <c r="E67" i="4" s="1"/>
  <c r="F67" i="4"/>
  <c r="G67" i="4" s="1"/>
  <c r="D67" i="1"/>
  <c r="E67" i="1" s="1"/>
  <c r="E10" i="1"/>
  <c r="F67" i="1"/>
  <c r="G67" i="1" s="1"/>
  <c r="H10" i="1"/>
  <c r="E10" i="5"/>
  <c r="H67" i="1" l="1"/>
  <c r="I67" i="1" s="1"/>
  <c r="I10" i="1"/>
</calcChain>
</file>

<file path=xl/sharedStrings.xml><?xml version="1.0" encoding="utf-8"?>
<sst xmlns="http://schemas.openxmlformats.org/spreadsheetml/2006/main" count="189" uniqueCount="63">
  <si>
    <t>TOTAL</t>
  </si>
  <si>
    <t>Catalunya</t>
  </si>
  <si>
    <t>%</t>
  </si>
  <si>
    <t>Resta Espanya</t>
  </si>
  <si>
    <t>Estranger</t>
  </si>
  <si>
    <t>Ciutat Vella</t>
  </si>
  <si>
    <t>Eixample</t>
  </si>
  <si>
    <t>Sants-Montjuïc</t>
  </si>
  <si>
    <t>Les Corts</t>
  </si>
  <si>
    <t>Sarrià-Sant Gervasi</t>
  </si>
  <si>
    <t>Gràcia</t>
  </si>
  <si>
    <t>Horta-Guinardó</t>
  </si>
  <si>
    <t>Nou Barris</t>
  </si>
  <si>
    <t>Sant Andreu</t>
  </si>
  <si>
    <t>Sant Martí</t>
  </si>
  <si>
    <t>Departament de Recerca i Coneixement</t>
  </si>
  <si>
    <t xml:space="preserve">BARCELONA </t>
  </si>
  <si>
    <t xml:space="preserve">  %</t>
  </si>
  <si>
    <t>07. Lloc de naixement de la població.</t>
  </si>
  <si>
    <t>Font: Padró Municipal d'Habitants a 30.06.2014. Departament d'Estadística. Ajuntament de Barcelona.</t>
  </si>
  <si>
    <r>
      <t xml:space="preserve">07. Lloc de naixement de la població. </t>
    </r>
    <r>
      <rPr>
        <b/>
        <sz val="14"/>
        <color rgb="FF1D9F84"/>
        <rFont val="Calibri"/>
        <family val="2"/>
        <scheme val="minor"/>
      </rPr>
      <t>Dones</t>
    </r>
  </si>
  <si>
    <r>
      <t xml:space="preserve">07. Lloc de naixement de la població. </t>
    </r>
    <r>
      <rPr>
        <b/>
        <sz val="14"/>
        <color rgb="FF1D9F84"/>
        <rFont val="Calibri"/>
        <family val="2"/>
        <scheme val="minor"/>
      </rPr>
      <t>Homes</t>
    </r>
  </si>
  <si>
    <t>No consta</t>
  </si>
  <si>
    <t>Gòtic</t>
  </si>
  <si>
    <t>Raval Sud (antic Drassanes)</t>
  </si>
  <si>
    <t>Raval Nord (antic Erasme Janer)</t>
  </si>
  <si>
    <t>Casc Antic</t>
  </si>
  <si>
    <t>Barceloneta</t>
  </si>
  <si>
    <t>Nova Esquerra de l'Eixample</t>
  </si>
  <si>
    <t>Antiga Esquerra de l'Eixample</t>
  </si>
  <si>
    <t>Sant Antoni</t>
  </si>
  <si>
    <t>Sagrada Família</t>
  </si>
  <si>
    <t>Fort Pienc</t>
  </si>
  <si>
    <t>Dreta de l'Eixample</t>
  </si>
  <si>
    <t>Numància</t>
  </si>
  <si>
    <t>Cotxeres de Sants</t>
  </si>
  <si>
    <t>Poble Sec  </t>
  </si>
  <si>
    <t>La Marina</t>
  </si>
  <si>
    <t>Les Corts (antic Zona Est)</t>
  </si>
  <si>
    <t>Maternitat-San Ramón (antic Zona Oest)</t>
  </si>
  <si>
    <t>Sarrià</t>
  </si>
  <si>
    <t>Sant Gervasi</t>
  </si>
  <si>
    <t>Camp d'en Grassot - Gràcia Nova</t>
  </si>
  <si>
    <t>Coll - Vallcarca</t>
  </si>
  <si>
    <t>Horta</t>
  </si>
  <si>
    <t>Vall d'Hebron - Teixonera</t>
  </si>
  <si>
    <t>Carmel</t>
  </si>
  <si>
    <t>Baix Guinardó - Can Baró</t>
  </si>
  <si>
    <t>Guinardó  </t>
  </si>
  <si>
    <t>Guineueta-Verdum-Prosperitat</t>
  </si>
  <si>
    <t>Roquetes-Trinitat Nova-Canyelles</t>
  </si>
  <si>
    <t>Ciutat Meridiana-Torre Baró-Vallbona</t>
  </si>
  <si>
    <t>Porta-Vilapicina i Torrellobeta</t>
  </si>
  <si>
    <t>Turó de la Peira-Can Peguera</t>
  </si>
  <si>
    <t>Sant Andreu  </t>
  </si>
  <si>
    <t>Garcilaso</t>
  </si>
  <si>
    <t>Franja Besòs</t>
  </si>
  <si>
    <t>Clot - Camp de l'Arpa</t>
  </si>
  <si>
    <t>Besòs</t>
  </si>
  <si>
    <t>St. Martí - Verneda</t>
  </si>
  <si>
    <t>El Parc - Vila Olímpica</t>
  </si>
  <si>
    <t>Poblenou</t>
  </si>
  <si>
    <t>Centre de Serveis Socials (CSS)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</si>
</sst>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1F497D"/>
      <name val="Calibri"/>
      <family val="2"/>
      <scheme val="minor"/>
    </font>
    <font>
      <sz val="10"/>
      <color rgb="FF000000"/>
      <name val="Arial"/>
      <family val="2"/>
    </font>
    <font>
      <b/>
      <sz val="7"/>
      <color rgb="FFFFFFFF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2" tint="-0.499984740745262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6"/>
      <color rgb="FF1D9F84"/>
      <name val="Calibri"/>
      <family val="2"/>
      <scheme val="minor"/>
    </font>
    <font>
      <sz val="11"/>
      <color rgb="FF1D9F84"/>
      <name val="Calibri"/>
      <family val="2"/>
      <scheme val="minor"/>
    </font>
    <font>
      <b/>
      <sz val="10"/>
      <color rgb="FF1D9F84"/>
      <name val="Calibri"/>
      <family val="2"/>
      <scheme val="minor"/>
    </font>
    <font>
      <b/>
      <sz val="9"/>
      <color rgb="FF1D9F84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1D9F84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1D9F84"/>
      <name val="Calibri"/>
      <family val="2"/>
      <scheme val="minor"/>
    </font>
    <font>
      <b/>
      <sz val="9"/>
      <color theme="2" tint="-0.499984740745262"/>
      <name val="Calibri"/>
      <family val="2"/>
      <scheme val="minor"/>
    </font>
    <font>
      <b/>
      <sz val="14"/>
      <color rgb="FF1D9F84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38366"/>
        <bgColor indexed="64"/>
      </patternFill>
    </fill>
  </fills>
  <borders count="5">
    <border>
      <left/>
      <right/>
      <top/>
      <bottom/>
      <diagonal/>
    </border>
    <border>
      <left style="medium">
        <color rgb="FF138366"/>
      </left>
      <right/>
      <top style="medium">
        <color rgb="FF138366"/>
      </top>
      <bottom style="medium">
        <color rgb="FF138366"/>
      </bottom>
      <diagonal/>
    </border>
    <border>
      <left/>
      <right/>
      <top style="medium">
        <color rgb="FF138366"/>
      </top>
      <bottom style="medium">
        <color rgb="FF138366"/>
      </bottom>
      <diagonal/>
    </border>
    <border>
      <left/>
      <right style="medium">
        <color rgb="FF138366"/>
      </right>
      <top style="medium">
        <color rgb="FF138366"/>
      </top>
      <bottom style="medium">
        <color rgb="FF138366"/>
      </bottom>
      <diagonal/>
    </border>
    <border>
      <left/>
      <right/>
      <top/>
      <bottom style="medium">
        <color rgb="FF138366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horizontal="right"/>
    </xf>
    <xf numFmtId="0" fontId="1" fillId="2" borderId="0" xfId="0" applyFont="1" applyFill="1"/>
    <xf numFmtId="0" fontId="0" fillId="3" borderId="0" xfId="0" applyFill="1"/>
    <xf numFmtId="0" fontId="0" fillId="3" borderId="0" xfId="0" applyFill="1" applyAlignment="1">
      <alignment horizontal="right"/>
    </xf>
    <xf numFmtId="0" fontId="4" fillId="3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 indent="3"/>
    </xf>
    <xf numFmtId="0" fontId="7" fillId="2" borderId="0" xfId="0" applyFont="1" applyFill="1" applyAlignment="1">
      <alignment horizontal="left" vertical="center" indent="3"/>
    </xf>
    <xf numFmtId="3" fontId="0" fillId="2" borderId="0" xfId="0" applyNumberFormat="1" applyFill="1" applyAlignment="1">
      <alignment horizontal="right"/>
    </xf>
    <xf numFmtId="3" fontId="0" fillId="2" borderId="0" xfId="0" applyNumberFormat="1" applyFill="1"/>
    <xf numFmtId="3" fontId="0" fillId="3" borderId="0" xfId="0" applyNumberFormat="1" applyFill="1" applyAlignment="1">
      <alignment horizontal="right"/>
    </xf>
    <xf numFmtId="3" fontId="0" fillId="3" borderId="0" xfId="0" applyNumberFormat="1" applyFill="1"/>
    <xf numFmtId="3" fontId="8" fillId="2" borderId="0" xfId="0" applyNumberFormat="1" applyFont="1" applyFill="1" applyAlignment="1">
      <alignment horizontal="right" vertical="center"/>
    </xf>
    <xf numFmtId="0" fontId="9" fillId="2" borderId="0" xfId="0" applyFont="1" applyFill="1"/>
    <xf numFmtId="0" fontId="0" fillId="2" borderId="0" xfId="0" applyFill="1" applyAlignment="1"/>
    <xf numFmtId="0" fontId="13" fillId="2" borderId="0" xfId="0" quotePrefix="1" applyFont="1" applyFill="1" applyBorder="1" applyAlignment="1">
      <alignment horizontal="left"/>
    </xf>
    <xf numFmtId="3" fontId="14" fillId="2" borderId="0" xfId="0" applyNumberFormat="1" applyFont="1" applyFill="1" applyBorder="1" applyAlignment="1">
      <alignment vertical="center"/>
    </xf>
    <xf numFmtId="3" fontId="14" fillId="2" borderId="0" xfId="0" applyNumberFormat="1" applyFont="1" applyFill="1" applyBorder="1" applyAlignment="1">
      <alignment horizontal="right" vertical="center"/>
    </xf>
    <xf numFmtId="164" fontId="14" fillId="2" borderId="0" xfId="0" applyNumberFormat="1" applyFont="1" applyFill="1" applyAlignment="1">
      <alignment vertical="center"/>
    </xf>
    <xf numFmtId="3" fontId="15" fillId="2" borderId="0" xfId="0" applyNumberFormat="1" applyFont="1" applyFill="1" applyBorder="1" applyAlignment="1">
      <alignment horizontal="right" vertical="center"/>
    </xf>
    <xf numFmtId="164" fontId="15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vertical="center"/>
    </xf>
    <xf numFmtId="3" fontId="8" fillId="2" borderId="0" xfId="0" applyNumberFormat="1" applyFont="1" applyFill="1" applyBorder="1" applyAlignment="1">
      <alignment horizontal="right" vertical="center"/>
    </xf>
    <xf numFmtId="3" fontId="14" fillId="2" borderId="0" xfId="0" applyNumberFormat="1" applyFont="1" applyFill="1" applyAlignment="1">
      <alignment vertical="center"/>
    </xf>
    <xf numFmtId="3" fontId="16" fillId="2" borderId="0" xfId="0" applyNumberFormat="1" applyFont="1" applyFill="1" applyBorder="1" applyAlignment="1">
      <alignment vertical="center"/>
    </xf>
    <xf numFmtId="3" fontId="17" fillId="2" borderId="0" xfId="0" applyNumberFormat="1" applyFont="1" applyFill="1" applyAlignment="1">
      <alignment vertical="center"/>
    </xf>
    <xf numFmtId="164" fontId="17" fillId="2" borderId="0" xfId="0" applyNumberFormat="1" applyFont="1" applyFill="1" applyAlignment="1">
      <alignment vertical="center"/>
    </xf>
    <xf numFmtId="3" fontId="15" fillId="2" borderId="0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vertical="center"/>
    </xf>
    <xf numFmtId="3" fontId="15" fillId="4" borderId="0" xfId="0" applyNumberFormat="1" applyFont="1" applyFill="1" applyBorder="1" applyAlignment="1">
      <alignment vertical="center"/>
    </xf>
    <xf numFmtId="164" fontId="15" fillId="4" borderId="0" xfId="0" applyNumberFormat="1" applyFont="1" applyFill="1" applyBorder="1" applyAlignment="1">
      <alignment horizontal="right" vertical="center"/>
    </xf>
    <xf numFmtId="3" fontId="15" fillId="4" borderId="0" xfId="0" applyNumberFormat="1" applyFont="1" applyFill="1" applyAlignment="1">
      <alignment vertical="center"/>
    </xf>
    <xf numFmtId="0" fontId="5" fillId="0" borderId="0" xfId="0" quotePrefix="1" applyFont="1" applyAlignment="1">
      <alignment horizontal="left"/>
    </xf>
    <xf numFmtId="0" fontId="12" fillId="2" borderId="0" xfId="0" applyFont="1" applyFill="1" applyAlignment="1">
      <alignment horizontal="right" vertical="center"/>
    </xf>
    <xf numFmtId="3" fontId="8" fillId="2" borderId="0" xfId="0" applyNumberFormat="1" applyFont="1" applyFill="1" applyBorder="1" applyAlignment="1">
      <alignment vertical="center"/>
    </xf>
    <xf numFmtId="0" fontId="20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horizontal="right" vertical="center"/>
    </xf>
    <xf numFmtId="165" fontId="8" fillId="2" borderId="0" xfId="0" applyNumberFormat="1" applyFont="1" applyFill="1" applyAlignment="1">
      <alignment horizontal="right" vertical="center"/>
    </xf>
    <xf numFmtId="0" fontId="13" fillId="2" borderId="0" xfId="0" applyFont="1" applyFill="1" applyBorder="1" applyAlignment="1"/>
    <xf numFmtId="3" fontId="15" fillId="2" borderId="0" xfId="0" applyNumberFormat="1" applyFont="1" applyFill="1" applyAlignment="1">
      <alignment horizontal="right" vertical="center"/>
    </xf>
    <xf numFmtId="0" fontId="11" fillId="2" borderId="0" xfId="0" applyFont="1" applyFill="1" applyAlignment="1"/>
    <xf numFmtId="0" fontId="21" fillId="5" borderId="1" xfId="0" applyFont="1" applyFill="1" applyBorder="1" applyAlignment="1">
      <alignment horizontal="left" vertical="center"/>
    </xf>
    <xf numFmtId="0" fontId="21" fillId="5" borderId="2" xfId="0" applyFont="1" applyFill="1" applyBorder="1" applyAlignment="1">
      <alignment horizontal="right" vertical="center"/>
    </xf>
    <xf numFmtId="3" fontId="21" fillId="5" borderId="2" xfId="0" applyNumberFormat="1" applyFont="1" applyFill="1" applyBorder="1" applyAlignment="1">
      <alignment horizontal="right" vertical="center"/>
    </xf>
    <xf numFmtId="0" fontId="21" fillId="5" borderId="3" xfId="0" applyFont="1" applyFill="1" applyBorder="1" applyAlignment="1">
      <alignment horizontal="right" vertical="center"/>
    </xf>
    <xf numFmtId="0" fontId="10" fillId="2" borderId="0" xfId="0" applyFont="1" applyFill="1" applyAlignment="1"/>
    <xf numFmtId="0" fontId="0" fillId="0" borderId="0" xfId="0" applyAlignment="1"/>
    <xf numFmtId="0" fontId="0" fillId="0" borderId="4" xfId="0" applyBorder="1" applyAlignment="1"/>
    <xf numFmtId="0" fontId="10" fillId="2" borderId="0" xfId="0" quotePrefix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D9F84"/>
      <color rgb="FFB8F2E6"/>
      <color rgb="FFF1FD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42635</xdr:colOff>
      <xdr:row>0</xdr:row>
      <xdr:rowOff>0</xdr:rowOff>
    </xdr:from>
    <xdr:to>
      <xdr:col>8</xdr:col>
      <xdr:colOff>442320</xdr:colOff>
      <xdr:row>1</xdr:row>
      <xdr:rowOff>177800</xdr:rowOff>
    </xdr:to>
    <xdr:pic>
      <xdr:nvPicPr>
        <xdr:cNvPr id="4" name="Imat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0835" y="0"/>
          <a:ext cx="399685" cy="368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30540</xdr:colOff>
      <xdr:row>68</xdr:row>
      <xdr:rowOff>17009</xdr:rowOff>
    </xdr:from>
    <xdr:to>
      <xdr:col>1</xdr:col>
      <xdr:colOff>574901</xdr:colOff>
      <xdr:row>68</xdr:row>
      <xdr:rowOff>108857</xdr:rowOff>
    </xdr:to>
    <xdr:pic>
      <xdr:nvPicPr>
        <xdr:cNvPr id="12" name="I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90" y="12542384"/>
          <a:ext cx="544361" cy="91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6350</xdr:colOff>
      <xdr:row>0</xdr:row>
      <xdr:rowOff>30105</xdr:rowOff>
    </xdr:from>
    <xdr:to>
      <xdr:col>8</xdr:col>
      <xdr:colOff>443091</xdr:colOff>
      <xdr:row>1</xdr:row>
      <xdr:rowOff>177800</xdr:rowOff>
    </xdr:to>
    <xdr:pic>
      <xdr:nvPicPr>
        <xdr:cNvPr id="2" name="Imat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6300" y="30105"/>
          <a:ext cx="436741" cy="3381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30540</xdr:colOff>
      <xdr:row>68</xdr:row>
      <xdr:rowOff>17009</xdr:rowOff>
    </xdr:from>
    <xdr:to>
      <xdr:col>1</xdr:col>
      <xdr:colOff>574901</xdr:colOff>
      <xdr:row>68</xdr:row>
      <xdr:rowOff>108857</xdr:rowOff>
    </xdr:to>
    <xdr:pic>
      <xdr:nvPicPr>
        <xdr:cNvPr id="5" name="I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90" y="8694284"/>
          <a:ext cx="544361" cy="91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25399</xdr:colOff>
      <xdr:row>0</xdr:row>
      <xdr:rowOff>25400</xdr:rowOff>
    </xdr:from>
    <xdr:to>
      <xdr:col>8</xdr:col>
      <xdr:colOff>457654</xdr:colOff>
      <xdr:row>1</xdr:row>
      <xdr:rowOff>181224</xdr:rowOff>
    </xdr:to>
    <xdr:pic>
      <xdr:nvPicPr>
        <xdr:cNvPr id="2" name="Imat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49" y="25400"/>
          <a:ext cx="432255" cy="346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38100</xdr:colOff>
      <xdr:row>0</xdr:row>
      <xdr:rowOff>42805</xdr:rowOff>
    </xdr:from>
    <xdr:to>
      <xdr:col>9</xdr:col>
      <xdr:colOff>4941</xdr:colOff>
      <xdr:row>1</xdr:row>
      <xdr:rowOff>190500</xdr:rowOff>
    </xdr:to>
    <xdr:pic>
      <xdr:nvPicPr>
        <xdr:cNvPr id="5" name="Imatg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6300" y="42805"/>
          <a:ext cx="436741" cy="3381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30540</xdr:colOff>
      <xdr:row>68</xdr:row>
      <xdr:rowOff>17009</xdr:rowOff>
    </xdr:from>
    <xdr:to>
      <xdr:col>1</xdr:col>
      <xdr:colOff>574901</xdr:colOff>
      <xdr:row>68</xdr:row>
      <xdr:rowOff>108857</xdr:rowOff>
    </xdr:to>
    <xdr:pic>
      <xdr:nvPicPr>
        <xdr:cNvPr id="8" name="I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90" y="8694284"/>
          <a:ext cx="544361" cy="91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>
    <tabColor rgb="FF1D9F84"/>
    <pageSetUpPr fitToPage="1"/>
  </sheetPr>
  <dimension ref="A1:K70"/>
  <sheetViews>
    <sheetView tabSelected="1" zoomScale="150" zoomScaleNormal="150" workbookViewId="0">
      <selection activeCell="F22" sqref="F22"/>
    </sheetView>
  </sheetViews>
  <sheetFormatPr defaultRowHeight="15" x14ac:dyDescent="0.25"/>
  <cols>
    <col min="1" max="1" width="2" style="1" customWidth="1"/>
    <col min="2" max="2" width="32.28515625" style="1" customWidth="1"/>
    <col min="3" max="3" width="9.140625" style="4" customWidth="1"/>
    <col min="4" max="4" width="10.7109375" style="4" customWidth="1"/>
    <col min="5" max="5" width="7" style="4" customWidth="1"/>
    <col min="6" max="6" width="12.28515625" style="4" customWidth="1"/>
    <col min="7" max="7" width="7" style="4" customWidth="1"/>
    <col min="8" max="8" width="9.140625" style="4"/>
    <col min="9" max="9" width="7" style="4" customWidth="1"/>
    <col min="10" max="16384" width="9.140625" style="1"/>
  </cols>
  <sheetData>
    <row r="1" spans="2:9" ht="15" customHeight="1" x14ac:dyDescent="0.25">
      <c r="B1" s="49" t="s">
        <v>18</v>
      </c>
      <c r="C1" s="50"/>
      <c r="D1" s="50"/>
      <c r="E1" s="50"/>
      <c r="F1" s="50"/>
      <c r="G1" s="50"/>
    </row>
    <row r="2" spans="2:9" ht="15.75" thickBot="1" x14ac:dyDescent="0.3">
      <c r="B2" s="51"/>
      <c r="C2" s="51"/>
      <c r="D2" s="51"/>
      <c r="E2" s="51"/>
      <c r="F2" s="51"/>
      <c r="G2" s="51"/>
      <c r="H2" s="37">
        <v>2014</v>
      </c>
      <c r="I2" s="2"/>
    </row>
    <row r="3" spans="2:9" ht="22.5" customHeight="1" thickBot="1" x14ac:dyDescent="0.3">
      <c r="B3" s="45" t="s">
        <v>62</v>
      </c>
      <c r="C3" s="46" t="s">
        <v>0</v>
      </c>
      <c r="D3" s="47" t="s">
        <v>1</v>
      </c>
      <c r="E3" s="46" t="s">
        <v>2</v>
      </c>
      <c r="F3" s="47" t="s">
        <v>3</v>
      </c>
      <c r="G3" s="46" t="s">
        <v>2</v>
      </c>
      <c r="H3" s="47" t="s">
        <v>4</v>
      </c>
      <c r="I3" s="48" t="s">
        <v>17</v>
      </c>
    </row>
    <row r="4" spans="2:9" s="17" customFormat="1" ht="16.5" customHeight="1" x14ac:dyDescent="0.25">
      <c r="B4" s="18" t="s">
        <v>5</v>
      </c>
      <c r="C4" s="44"/>
      <c r="D4" s="44"/>
    </row>
    <row r="5" spans="2:9" ht="9.9499999999999993" customHeight="1" x14ac:dyDescent="0.25">
      <c r="B5" s="9" t="s">
        <v>23</v>
      </c>
      <c r="C5" s="19">
        <v>15911</v>
      </c>
      <c r="D5" s="20">
        <v>5883</v>
      </c>
      <c r="E5" s="21">
        <f t="shared" ref="E5:E10" si="0">(D5/C5)*100</f>
        <v>36.974420212431653</v>
      </c>
      <c r="F5" s="19">
        <v>2246</v>
      </c>
      <c r="G5" s="21">
        <f t="shared" ref="G5:G10" si="1">(F5/C5)*100</f>
        <v>14.116020363270692</v>
      </c>
      <c r="H5" s="19">
        <v>7782</v>
      </c>
      <c r="I5" s="21">
        <f t="shared" ref="I5:I10" si="2">(H5/C5)*100</f>
        <v>48.909559424297655</v>
      </c>
    </row>
    <row r="6" spans="2:9" ht="9.9499999999999993" customHeight="1" x14ac:dyDescent="0.25">
      <c r="B6" s="9" t="s">
        <v>24</v>
      </c>
      <c r="C6" s="19">
        <v>23663</v>
      </c>
      <c r="D6" s="20">
        <v>7354</v>
      </c>
      <c r="E6" s="21">
        <f t="shared" si="0"/>
        <v>31.078054346448042</v>
      </c>
      <c r="F6" s="19">
        <v>2841</v>
      </c>
      <c r="G6" s="21">
        <f t="shared" si="1"/>
        <v>12.00608544985843</v>
      </c>
      <c r="H6" s="19">
        <v>13468</v>
      </c>
      <c r="I6" s="21">
        <f t="shared" si="2"/>
        <v>56.915860203693526</v>
      </c>
    </row>
    <row r="7" spans="2:9" ht="9.9499999999999993" customHeight="1" x14ac:dyDescent="0.25">
      <c r="B7" s="9" t="s">
        <v>25</v>
      </c>
      <c r="C7" s="19">
        <v>24808</v>
      </c>
      <c r="D7" s="20">
        <v>8009</v>
      </c>
      <c r="E7" s="21">
        <f t="shared" si="0"/>
        <v>32.283940664301838</v>
      </c>
      <c r="F7" s="19">
        <v>2771</v>
      </c>
      <c r="G7" s="21">
        <f t="shared" si="1"/>
        <v>11.169783940664303</v>
      </c>
      <c r="H7" s="19">
        <v>14028</v>
      </c>
      <c r="I7" s="21">
        <f t="shared" si="2"/>
        <v>56.546275395033859</v>
      </c>
    </row>
    <row r="8" spans="2:9" ht="9.9499999999999993" customHeight="1" x14ac:dyDescent="0.25">
      <c r="B8" s="9" t="s">
        <v>26</v>
      </c>
      <c r="C8" s="19">
        <v>22674</v>
      </c>
      <c r="D8" s="20">
        <v>8873</v>
      </c>
      <c r="E8" s="21">
        <f t="shared" si="0"/>
        <v>39.132927582252805</v>
      </c>
      <c r="F8" s="19">
        <v>3415</v>
      </c>
      <c r="G8" s="21">
        <f t="shared" si="1"/>
        <v>15.061303695863105</v>
      </c>
      <c r="H8" s="19">
        <v>10386</v>
      </c>
      <c r="I8" s="21">
        <f t="shared" si="2"/>
        <v>45.805768721884093</v>
      </c>
    </row>
    <row r="9" spans="2:9" ht="9.9499999999999993" customHeight="1" x14ac:dyDescent="0.25">
      <c r="B9" s="9" t="s">
        <v>27</v>
      </c>
      <c r="C9" s="19">
        <v>15181</v>
      </c>
      <c r="D9" s="20">
        <v>7415</v>
      </c>
      <c r="E9" s="21">
        <f t="shared" si="0"/>
        <v>48.843949673934524</v>
      </c>
      <c r="F9" s="19">
        <v>2271</v>
      </c>
      <c r="G9" s="21">
        <f t="shared" si="1"/>
        <v>14.959488834727619</v>
      </c>
      <c r="H9" s="19">
        <v>5495</v>
      </c>
      <c r="I9" s="21">
        <f t="shared" si="2"/>
        <v>36.19656149133786</v>
      </c>
    </row>
    <row r="10" spans="2:9" ht="9.9499999999999993" customHeight="1" x14ac:dyDescent="0.25">
      <c r="B10" s="10"/>
      <c r="C10" s="22">
        <f>SUM(C5:C9)</f>
        <v>102237</v>
      </c>
      <c r="D10" s="22">
        <f t="shared" ref="D10:H10" si="3">SUM(D5:D9)</f>
        <v>37534</v>
      </c>
      <c r="E10" s="23">
        <f t="shared" si="0"/>
        <v>36.712736093586471</v>
      </c>
      <c r="F10" s="22">
        <f t="shared" si="3"/>
        <v>13544</v>
      </c>
      <c r="G10" s="23">
        <f t="shared" si="1"/>
        <v>13.247650067979302</v>
      </c>
      <c r="H10" s="22">
        <f t="shared" si="3"/>
        <v>51159</v>
      </c>
      <c r="I10" s="23">
        <f t="shared" si="2"/>
        <v>50.039613838434228</v>
      </c>
    </row>
    <row r="11" spans="2:9" ht="9.9499999999999993" customHeight="1" x14ac:dyDescent="0.25">
      <c r="B11" s="24" t="s">
        <v>6</v>
      </c>
      <c r="C11" s="25"/>
      <c r="D11" s="26"/>
      <c r="E11" s="21"/>
      <c r="F11" s="27"/>
      <c r="G11" s="21"/>
      <c r="H11" s="27"/>
      <c r="I11" s="21"/>
    </row>
    <row r="12" spans="2:9" ht="9.9499999999999993" customHeight="1" x14ac:dyDescent="0.25">
      <c r="B12" s="9" t="s">
        <v>28</v>
      </c>
      <c r="C12" s="19">
        <v>57863</v>
      </c>
      <c r="D12" s="20">
        <v>35302</v>
      </c>
      <c r="E12" s="21">
        <f t="shared" ref="E12:E18" si="4">(D12/C12)*100</f>
        <v>61.009626185991053</v>
      </c>
      <c r="F12" s="19">
        <v>9314</v>
      </c>
      <c r="G12" s="21">
        <f t="shared" ref="G12:G18" si="5">(F12/C12)*100</f>
        <v>16.096642068333821</v>
      </c>
      <c r="H12" s="19">
        <v>13247</v>
      </c>
      <c r="I12" s="21">
        <f t="shared" ref="I12:I18" si="6">(H12/C12)*100</f>
        <v>22.893731745675129</v>
      </c>
    </row>
    <row r="13" spans="2:9" ht="9.9499999999999993" customHeight="1" x14ac:dyDescent="0.25">
      <c r="B13" s="9" t="s">
        <v>29</v>
      </c>
      <c r="C13" s="19">
        <v>41975</v>
      </c>
      <c r="D13" s="20">
        <v>25325</v>
      </c>
      <c r="E13" s="21">
        <f t="shared" si="4"/>
        <v>60.333531864204879</v>
      </c>
      <c r="F13" s="19">
        <v>5998</v>
      </c>
      <c r="G13" s="21">
        <f t="shared" si="5"/>
        <v>14.289458010720669</v>
      </c>
      <c r="H13" s="19">
        <v>10652</v>
      </c>
      <c r="I13" s="21">
        <f t="shared" si="6"/>
        <v>25.377010125074449</v>
      </c>
    </row>
    <row r="14" spans="2:9" ht="9.9499999999999993" customHeight="1" x14ac:dyDescent="0.25">
      <c r="B14" s="9" t="s">
        <v>30</v>
      </c>
      <c r="C14" s="19">
        <v>38369</v>
      </c>
      <c r="D14" s="20">
        <v>22291</v>
      </c>
      <c r="E14" s="21">
        <f t="shared" si="4"/>
        <v>58.096379890015385</v>
      </c>
      <c r="F14" s="19">
        <v>6065</v>
      </c>
      <c r="G14" s="21">
        <f t="shared" si="5"/>
        <v>15.807031718314263</v>
      </c>
      <c r="H14" s="19">
        <v>10013</v>
      </c>
      <c r="I14" s="21">
        <f t="shared" si="6"/>
        <v>26.096588391670362</v>
      </c>
    </row>
    <row r="15" spans="2:9" ht="9.9499999999999993" customHeight="1" x14ac:dyDescent="0.25">
      <c r="B15" s="9" t="s">
        <v>31</v>
      </c>
      <c r="C15" s="19">
        <v>51562</v>
      </c>
      <c r="D15" s="20">
        <v>30626</v>
      </c>
      <c r="E15" s="21">
        <f t="shared" si="4"/>
        <v>59.396454753500635</v>
      </c>
      <c r="F15" s="19">
        <v>8670</v>
      </c>
      <c r="G15" s="21">
        <f t="shared" si="5"/>
        <v>16.814708506264303</v>
      </c>
      <c r="H15" s="19">
        <v>12266</v>
      </c>
      <c r="I15" s="21">
        <f t="shared" si="6"/>
        <v>23.788836740235055</v>
      </c>
    </row>
    <row r="16" spans="2:9" ht="9.9499999999999993" customHeight="1" x14ac:dyDescent="0.25">
      <c r="B16" s="9" t="s">
        <v>32</v>
      </c>
      <c r="C16" s="19">
        <v>31785</v>
      </c>
      <c r="D16" s="20">
        <v>18506</v>
      </c>
      <c r="E16" s="21">
        <f t="shared" si="4"/>
        <v>58.222431964763253</v>
      </c>
      <c r="F16" s="19">
        <v>5408</v>
      </c>
      <c r="G16" s="21">
        <f t="shared" si="5"/>
        <v>17.01431492842536</v>
      </c>
      <c r="H16" s="19">
        <v>7871</v>
      </c>
      <c r="I16" s="21">
        <f t="shared" si="6"/>
        <v>24.763253106811391</v>
      </c>
    </row>
    <row r="17" spans="2:10" ht="9.9499999999999993" customHeight="1" x14ac:dyDescent="0.25">
      <c r="B17" s="9" t="s">
        <v>33</v>
      </c>
      <c r="C17" s="19">
        <v>43749</v>
      </c>
      <c r="D17" s="20">
        <v>27068</v>
      </c>
      <c r="E17" s="21">
        <f t="shared" si="4"/>
        <v>61.871128482936754</v>
      </c>
      <c r="F17" s="19">
        <v>6013</v>
      </c>
      <c r="G17" s="21">
        <f t="shared" si="5"/>
        <v>13.744314155752132</v>
      </c>
      <c r="H17" s="19">
        <v>10668</v>
      </c>
      <c r="I17" s="21">
        <f t="shared" si="6"/>
        <v>24.384557361311117</v>
      </c>
    </row>
    <row r="18" spans="2:10" ht="9.9499999999999993" customHeight="1" x14ac:dyDescent="0.25">
      <c r="B18" s="10"/>
      <c r="C18" s="22">
        <f>SUM(C12:C17)</f>
        <v>265303</v>
      </c>
      <c r="D18" s="22">
        <f t="shared" ref="D18:H18" si="7">SUM(D12:D17)</f>
        <v>159118</v>
      </c>
      <c r="E18" s="23">
        <f t="shared" si="4"/>
        <v>59.975952024666135</v>
      </c>
      <c r="F18" s="22">
        <f t="shared" si="7"/>
        <v>41468</v>
      </c>
      <c r="G18" s="23">
        <f t="shared" si="5"/>
        <v>15.630430111985163</v>
      </c>
      <c r="H18" s="22">
        <f t="shared" si="7"/>
        <v>64717</v>
      </c>
      <c r="I18" s="23">
        <f t="shared" si="6"/>
        <v>24.393617863348698</v>
      </c>
    </row>
    <row r="19" spans="2:10" ht="9.9499999999999993" customHeight="1" x14ac:dyDescent="0.25">
      <c r="B19" s="24" t="s">
        <v>7</v>
      </c>
      <c r="C19" s="25"/>
      <c r="D19" s="26"/>
      <c r="E19" s="21"/>
      <c r="F19" s="27"/>
      <c r="G19" s="21"/>
      <c r="H19" s="27"/>
      <c r="I19" s="21"/>
    </row>
    <row r="20" spans="2:10" ht="9.9499999999999993" customHeight="1" x14ac:dyDescent="0.25">
      <c r="B20" s="9" t="s">
        <v>34</v>
      </c>
      <c r="C20" s="19">
        <v>57484</v>
      </c>
      <c r="D20" s="20">
        <v>34457</v>
      </c>
      <c r="E20" s="21">
        <f>(D20/C20)*100</f>
        <v>59.941896875652354</v>
      </c>
      <c r="F20" s="19">
        <v>10581</v>
      </c>
      <c r="G20" s="21">
        <f>(F20/C20)*100</f>
        <v>18.406861039593625</v>
      </c>
      <c r="H20" s="19">
        <v>12446</v>
      </c>
      <c r="I20" s="21">
        <f>(H20/C20)*100</f>
        <v>21.651242084754017</v>
      </c>
    </row>
    <row r="21" spans="2:10" ht="9.9499999999999993" customHeight="1" x14ac:dyDescent="0.25">
      <c r="B21" s="9" t="s">
        <v>35</v>
      </c>
      <c r="C21" s="19">
        <v>42233</v>
      </c>
      <c r="D21" s="20">
        <v>24928</v>
      </c>
      <c r="E21" s="21">
        <f>(D21/C21)*100</f>
        <v>59.024933109180026</v>
      </c>
      <c r="F21" s="19">
        <v>7388</v>
      </c>
      <c r="G21" s="21">
        <f>(F21/C21)*100</f>
        <v>17.493429308834322</v>
      </c>
      <c r="H21" s="19">
        <v>9917</v>
      </c>
      <c r="I21" s="21">
        <f>(H21/C21)*100</f>
        <v>23.481637581985652</v>
      </c>
    </row>
    <row r="22" spans="2:10" ht="9.9499999999999993" customHeight="1" x14ac:dyDescent="0.25">
      <c r="B22" s="9" t="s">
        <v>36</v>
      </c>
      <c r="C22" s="19">
        <v>51080</v>
      </c>
      <c r="D22" s="20">
        <v>24981</v>
      </c>
      <c r="E22" s="21">
        <f>(D22/C22)*100</f>
        <v>48.905638214565386</v>
      </c>
      <c r="F22" s="19">
        <v>8394</v>
      </c>
      <c r="G22" s="21">
        <f>(F22/C22)*100</f>
        <v>16.433046202036021</v>
      </c>
      <c r="H22" s="19">
        <v>17705</v>
      </c>
      <c r="I22" s="21">
        <f>(H22/C22)*100</f>
        <v>34.66131558339859</v>
      </c>
    </row>
    <row r="23" spans="2:10" ht="9.9499999999999993" customHeight="1" x14ac:dyDescent="0.25">
      <c r="B23" s="9" t="s">
        <v>37</v>
      </c>
      <c r="C23" s="19">
        <v>31437</v>
      </c>
      <c r="D23" s="20">
        <v>18624</v>
      </c>
      <c r="E23" s="21">
        <f>(D23/C23)*100</f>
        <v>59.242294112033591</v>
      </c>
      <c r="F23" s="19">
        <v>6895</v>
      </c>
      <c r="G23" s="21">
        <f>(F23/C23)*100</f>
        <v>21.932754397684256</v>
      </c>
      <c r="H23" s="19">
        <v>5918</v>
      </c>
      <c r="I23" s="21">
        <f>(H23/C23)*100</f>
        <v>18.824951490282153</v>
      </c>
    </row>
    <row r="24" spans="2:10" ht="9.9499999999999993" customHeight="1" x14ac:dyDescent="0.25">
      <c r="B24" s="10"/>
      <c r="C24" s="22">
        <f>SUM(C20:C23)</f>
        <v>182234</v>
      </c>
      <c r="D24" s="22">
        <f>SUM(D20:D23)</f>
        <v>102990</v>
      </c>
      <c r="E24" s="23">
        <f>(D24/C24)*100</f>
        <v>56.515249624109664</v>
      </c>
      <c r="F24" s="22">
        <f>SUM(F20:F23)</f>
        <v>33258</v>
      </c>
      <c r="G24" s="23">
        <f>(F24/C24)*100</f>
        <v>18.25016187978094</v>
      </c>
      <c r="H24" s="22">
        <f>SUM(H20:H23)</f>
        <v>45986</v>
      </c>
      <c r="I24" s="23">
        <f>(H24/C24)*100</f>
        <v>25.234588496109399</v>
      </c>
    </row>
    <row r="25" spans="2:10" ht="9.9499999999999993" customHeight="1" x14ac:dyDescent="0.25">
      <c r="B25" s="24" t="s">
        <v>8</v>
      </c>
      <c r="C25" s="25"/>
      <c r="D25" s="26"/>
      <c r="E25" s="21"/>
      <c r="F25" s="27"/>
      <c r="G25" s="21"/>
      <c r="H25" s="27"/>
      <c r="I25" s="21"/>
    </row>
    <row r="26" spans="2:10" ht="9.9499999999999993" customHeight="1" x14ac:dyDescent="0.25">
      <c r="B26" s="9" t="s">
        <v>38</v>
      </c>
      <c r="C26" s="19">
        <v>46205</v>
      </c>
      <c r="D26" s="20">
        <v>31357</v>
      </c>
      <c r="E26" s="21">
        <f>(D26/C26)*100</f>
        <v>67.864949680770479</v>
      </c>
      <c r="F26" s="19">
        <v>7974</v>
      </c>
      <c r="G26" s="21">
        <f>(F26/C26)*100</f>
        <v>17.257872524618548</v>
      </c>
      <c r="H26" s="19">
        <v>6874</v>
      </c>
      <c r="I26" s="21">
        <f>(H26/C26)*100</f>
        <v>14.877177794610974</v>
      </c>
    </row>
    <row r="27" spans="2:10" ht="9.9499999999999993" customHeight="1" x14ac:dyDescent="0.25">
      <c r="B27" s="9" t="s">
        <v>39</v>
      </c>
      <c r="C27" s="19">
        <v>35405</v>
      </c>
      <c r="D27" s="20">
        <v>22673</v>
      </c>
      <c r="E27" s="21">
        <f>(D27/C27)*100</f>
        <v>64.038977545544412</v>
      </c>
      <c r="F27" s="19">
        <v>6642</v>
      </c>
      <c r="G27" s="21">
        <f>(F27/C27)*100</f>
        <v>18.760062138116083</v>
      </c>
      <c r="H27" s="19">
        <v>6090</v>
      </c>
      <c r="I27" s="21">
        <f>(H27/C27)*100</f>
        <v>17.200960316339501</v>
      </c>
    </row>
    <row r="28" spans="2:10" ht="9.9499999999999993" customHeight="1" x14ac:dyDescent="0.25">
      <c r="B28" s="10"/>
      <c r="C28" s="22">
        <f>SUM(C26:C27)</f>
        <v>81610</v>
      </c>
      <c r="D28" s="22">
        <f>SUM(D26:D27)</f>
        <v>54030</v>
      </c>
      <c r="E28" s="23">
        <f>(D28/C28)*100</f>
        <v>66.205121921333159</v>
      </c>
      <c r="F28" s="22">
        <f>SUM(F26:F27)</f>
        <v>14616</v>
      </c>
      <c r="G28" s="23">
        <f>(F28/C28)*100</f>
        <v>17.909569905648816</v>
      </c>
      <c r="H28" s="22">
        <f>SUM(H26:H27)</f>
        <v>12964</v>
      </c>
      <c r="I28" s="23">
        <f>(H28/C28)*100</f>
        <v>15.885308173018013</v>
      </c>
      <c r="J28" s="16"/>
    </row>
    <row r="29" spans="2:10" ht="9.9499999999999993" customHeight="1" x14ac:dyDescent="0.25">
      <c r="B29" s="24" t="s">
        <v>9</v>
      </c>
      <c r="C29" s="25"/>
      <c r="D29" s="26"/>
      <c r="E29" s="21"/>
      <c r="F29" s="27"/>
      <c r="G29" s="21"/>
      <c r="H29" s="27"/>
      <c r="I29" s="21"/>
    </row>
    <row r="30" spans="2:10" ht="9.9499999999999993" customHeight="1" x14ac:dyDescent="0.25">
      <c r="B30" s="9" t="s">
        <v>40</v>
      </c>
      <c r="C30" s="19">
        <v>60674</v>
      </c>
      <c r="D30" s="20">
        <v>45008</v>
      </c>
      <c r="E30" s="21">
        <f>(D30/C30)*100</f>
        <v>74.180044170484877</v>
      </c>
      <c r="F30" s="19">
        <v>6754</v>
      </c>
      <c r="G30" s="21">
        <f>(F30/C30)*100</f>
        <v>11.131621452351915</v>
      </c>
      <c r="H30" s="19">
        <v>8912</v>
      </c>
      <c r="I30" s="21">
        <f>(H30/C30)*100</f>
        <v>14.688334377163201</v>
      </c>
    </row>
    <row r="31" spans="2:10" ht="9.9499999999999993" customHeight="1" x14ac:dyDescent="0.25">
      <c r="B31" s="9" t="s">
        <v>41</v>
      </c>
      <c r="C31" s="19">
        <v>86080</v>
      </c>
      <c r="D31" s="20">
        <v>61831</v>
      </c>
      <c r="E31" s="21">
        <f>(D31/C31)*100</f>
        <v>71.829693308550191</v>
      </c>
      <c r="F31" s="19">
        <v>9881</v>
      </c>
      <c r="G31" s="21">
        <f>(F31/C31)*100</f>
        <v>11.478856877323421</v>
      </c>
      <c r="H31" s="19">
        <v>14368</v>
      </c>
      <c r="I31" s="21">
        <f>(H31/C31)*100</f>
        <v>16.691449814126393</v>
      </c>
    </row>
    <row r="32" spans="2:10" ht="9.9499999999999993" customHeight="1" x14ac:dyDescent="0.25">
      <c r="B32" s="10"/>
      <c r="C32" s="22">
        <f>SUM(C30:C31)</f>
        <v>146754</v>
      </c>
      <c r="D32" s="22">
        <f>SUM(D30:D31)</f>
        <v>106839</v>
      </c>
      <c r="E32" s="23">
        <f>(D32/C32)*100</f>
        <v>72.801422789157371</v>
      </c>
      <c r="F32" s="22">
        <f>SUM(F30:F31)</f>
        <v>16635</v>
      </c>
      <c r="G32" s="23">
        <f>(F32/C32)*100</f>
        <v>11.335295801136596</v>
      </c>
      <c r="H32" s="22">
        <f>SUM(H30:H31)</f>
        <v>23280</v>
      </c>
      <c r="I32" s="23">
        <f>(H32/C32)*100</f>
        <v>15.86328140970604</v>
      </c>
    </row>
    <row r="33" spans="2:9" ht="9.9499999999999993" customHeight="1" x14ac:dyDescent="0.25">
      <c r="B33" s="24" t="s">
        <v>10</v>
      </c>
      <c r="C33" s="25"/>
      <c r="D33" s="26"/>
      <c r="E33" s="21"/>
      <c r="F33" s="27"/>
      <c r="G33" s="21"/>
      <c r="H33" s="27"/>
      <c r="I33" s="21"/>
    </row>
    <row r="34" spans="2:9" ht="9.9499999999999993" customHeight="1" x14ac:dyDescent="0.25">
      <c r="B34" s="9" t="s">
        <v>10</v>
      </c>
      <c r="C34" s="19">
        <v>50680</v>
      </c>
      <c r="D34" s="20">
        <v>31446</v>
      </c>
      <c r="E34" s="21">
        <f>(D34/C34)*100</f>
        <v>62.048145224940811</v>
      </c>
      <c r="F34" s="19">
        <v>7245</v>
      </c>
      <c r="G34" s="21">
        <f>(F34/C34)*100</f>
        <v>14.295580110497239</v>
      </c>
      <c r="H34" s="19">
        <v>11989</v>
      </c>
      <c r="I34" s="21">
        <f>(H34/C34)*100</f>
        <v>23.656274664561959</v>
      </c>
    </row>
    <row r="35" spans="2:9" ht="9.9499999999999993" customHeight="1" x14ac:dyDescent="0.25">
      <c r="B35" s="9" t="s">
        <v>42</v>
      </c>
      <c r="C35" s="19">
        <v>34146</v>
      </c>
      <c r="D35" s="20">
        <v>23023</v>
      </c>
      <c r="E35" s="21">
        <f>(D35/C35)*100</f>
        <v>67.425174251742519</v>
      </c>
      <c r="F35" s="19">
        <v>5290</v>
      </c>
      <c r="G35" s="21">
        <f>(F35/C35)*100</f>
        <v>15.492297780120659</v>
      </c>
      <c r="H35" s="19">
        <v>5833</v>
      </c>
      <c r="I35" s="21">
        <f>(H35/C35)*100</f>
        <v>17.082527968136823</v>
      </c>
    </row>
    <row r="36" spans="2:9" ht="9.9499999999999993" customHeight="1" x14ac:dyDescent="0.25">
      <c r="B36" s="9" t="s">
        <v>43</v>
      </c>
      <c r="C36" s="19">
        <v>36017</v>
      </c>
      <c r="D36" s="20">
        <v>23584</v>
      </c>
      <c r="E36" s="21">
        <f>(D36/C36)*100</f>
        <v>65.480189910320135</v>
      </c>
      <c r="F36" s="19">
        <v>6120</v>
      </c>
      <c r="G36" s="21">
        <f>(F36/C36)*100</f>
        <v>16.991976011327985</v>
      </c>
      <c r="H36" s="19">
        <v>6313</v>
      </c>
      <c r="I36" s="21">
        <f>(H36/C36)*100</f>
        <v>17.527834078351891</v>
      </c>
    </row>
    <row r="37" spans="2:9" ht="9.9499999999999993" customHeight="1" x14ac:dyDescent="0.25">
      <c r="B37" s="10"/>
      <c r="C37" s="22">
        <f>SUM(C34:C36)</f>
        <v>120843</v>
      </c>
      <c r="D37" s="22">
        <f>SUM(D34:D36)</f>
        <v>78053</v>
      </c>
      <c r="E37" s="23">
        <f>(D37/C37)*100</f>
        <v>64.590418973378689</v>
      </c>
      <c r="F37" s="22">
        <f>SUM(F34:F36)</f>
        <v>18655</v>
      </c>
      <c r="G37" s="23">
        <f>(F37/C37)*100</f>
        <v>15.43738569879927</v>
      </c>
      <c r="H37" s="22">
        <f>SUM(H34:H36)</f>
        <v>24135</v>
      </c>
      <c r="I37" s="23">
        <f>(H37/C37)*100</f>
        <v>19.97219532782205</v>
      </c>
    </row>
    <row r="38" spans="2:9" ht="9.9499999999999993" customHeight="1" x14ac:dyDescent="0.25">
      <c r="B38" s="24" t="s">
        <v>11</v>
      </c>
      <c r="C38" s="22"/>
      <c r="D38" s="28"/>
      <c r="E38" s="29"/>
      <c r="F38" s="30"/>
      <c r="G38" s="29"/>
      <c r="H38" s="30"/>
      <c r="I38" s="29"/>
    </row>
    <row r="39" spans="2:9" ht="9.9499999999999993" customHeight="1" x14ac:dyDescent="0.25">
      <c r="B39" s="9" t="s">
        <v>44</v>
      </c>
      <c r="C39" s="19">
        <v>36058</v>
      </c>
      <c r="D39" s="20">
        <v>23511</v>
      </c>
      <c r="E39" s="21">
        <f t="shared" ref="E39:E44" si="8">(D39/C39)*100</f>
        <v>65.203283598646621</v>
      </c>
      <c r="F39" s="19">
        <v>7979</v>
      </c>
      <c r="G39" s="21">
        <f t="shared" ref="G39:G44" si="9">(F39/C39)*100</f>
        <v>22.128237839037109</v>
      </c>
      <c r="H39" s="19">
        <v>4568</v>
      </c>
      <c r="I39" s="21">
        <f t="shared" ref="I39:I44" si="10">(H39/C39)*100</f>
        <v>12.668478562316269</v>
      </c>
    </row>
    <row r="40" spans="2:9" ht="9.9499999999999993" customHeight="1" x14ac:dyDescent="0.25">
      <c r="B40" s="9" t="s">
        <v>45</v>
      </c>
      <c r="C40" s="19">
        <v>29277</v>
      </c>
      <c r="D40" s="20">
        <v>16497</v>
      </c>
      <c r="E40" s="21">
        <f t="shared" si="8"/>
        <v>56.347986474023983</v>
      </c>
      <c r="F40" s="19">
        <v>7815</v>
      </c>
      <c r="G40" s="21">
        <f t="shared" si="9"/>
        <v>26.693308740649655</v>
      </c>
      <c r="H40" s="19">
        <v>4965</v>
      </c>
      <c r="I40" s="21">
        <f t="shared" si="10"/>
        <v>16.958704785326365</v>
      </c>
    </row>
    <row r="41" spans="2:9" ht="9.9499999999999993" customHeight="1" x14ac:dyDescent="0.25">
      <c r="B41" s="9" t="s">
        <v>46</v>
      </c>
      <c r="C41" s="19">
        <v>31728</v>
      </c>
      <c r="D41" s="20">
        <v>16378</v>
      </c>
      <c r="E41" s="21">
        <f t="shared" si="8"/>
        <v>51.620020171457391</v>
      </c>
      <c r="F41" s="19">
        <v>9664</v>
      </c>
      <c r="G41" s="21">
        <f t="shared" si="9"/>
        <v>30.458900655572364</v>
      </c>
      <c r="H41" s="19">
        <v>5686</v>
      </c>
      <c r="I41" s="21">
        <f t="shared" si="10"/>
        <v>17.921079172970249</v>
      </c>
    </row>
    <row r="42" spans="2:9" ht="9.9499999999999993" customHeight="1" x14ac:dyDescent="0.25">
      <c r="B42" s="9" t="s">
        <v>47</v>
      </c>
      <c r="C42" s="19">
        <v>34474</v>
      </c>
      <c r="D42" s="20">
        <v>21532</v>
      </c>
      <c r="E42" s="21">
        <f t="shared" si="8"/>
        <v>62.4586645007832</v>
      </c>
      <c r="F42" s="19">
        <v>6666</v>
      </c>
      <c r="G42" s="21">
        <f t="shared" si="9"/>
        <v>19.336311423101467</v>
      </c>
      <c r="H42" s="19">
        <v>6276</v>
      </c>
      <c r="I42" s="21">
        <f t="shared" si="10"/>
        <v>18.205024076115333</v>
      </c>
    </row>
    <row r="43" spans="2:9" ht="9.9499999999999993" customHeight="1" x14ac:dyDescent="0.25">
      <c r="B43" s="9" t="s">
        <v>48</v>
      </c>
      <c r="C43" s="19">
        <v>35698</v>
      </c>
      <c r="D43" s="20">
        <v>22381</v>
      </c>
      <c r="E43" s="21">
        <f t="shared" si="8"/>
        <v>62.695389097428425</v>
      </c>
      <c r="F43" s="19">
        <v>6396</v>
      </c>
      <c r="G43" s="21">
        <f t="shared" si="9"/>
        <v>17.916970138383103</v>
      </c>
      <c r="H43" s="19">
        <v>6921</v>
      </c>
      <c r="I43" s="21">
        <f t="shared" si="10"/>
        <v>19.387640764188472</v>
      </c>
    </row>
    <row r="44" spans="2:9" ht="9.9499999999999993" customHeight="1" x14ac:dyDescent="0.25">
      <c r="B44" s="10"/>
      <c r="C44" s="22">
        <f>SUM(C39:C43)</f>
        <v>167235</v>
      </c>
      <c r="D44" s="22">
        <f>SUM(D39:D43)</f>
        <v>100299</v>
      </c>
      <c r="E44" s="23">
        <f t="shared" si="8"/>
        <v>59.974885639967709</v>
      </c>
      <c r="F44" s="22">
        <f>SUM(F39:F43)</f>
        <v>38520</v>
      </c>
      <c r="G44" s="23">
        <f t="shared" si="9"/>
        <v>23.03345591532873</v>
      </c>
      <c r="H44" s="22">
        <f>SUM(H39:H43)</f>
        <v>28416</v>
      </c>
      <c r="I44" s="23">
        <f t="shared" si="10"/>
        <v>16.99165844470356</v>
      </c>
    </row>
    <row r="45" spans="2:9" ht="9.9499999999999993" customHeight="1" x14ac:dyDescent="0.25">
      <c r="B45" s="24" t="s">
        <v>12</v>
      </c>
      <c r="C45" s="25"/>
      <c r="D45" s="26"/>
      <c r="E45" s="21"/>
      <c r="F45" s="27"/>
      <c r="G45" s="21"/>
      <c r="H45" s="27"/>
      <c r="I45" s="21"/>
    </row>
    <row r="46" spans="2:9" ht="9.9499999999999993" customHeight="1" x14ac:dyDescent="0.25">
      <c r="B46" s="9" t="s">
        <v>49</v>
      </c>
      <c r="C46" s="19">
        <v>46080</v>
      </c>
      <c r="D46" s="26">
        <v>24236</v>
      </c>
      <c r="E46" s="21">
        <f t="shared" ref="E46:E51" si="11">(D46/C46)*100</f>
        <v>52.595486111111114</v>
      </c>
      <c r="F46" s="19">
        <v>13102</v>
      </c>
      <c r="G46" s="21">
        <f t="shared" ref="G46:G51" si="12">(F46/C46)*100</f>
        <v>28.433159722222221</v>
      </c>
      <c r="H46" s="19">
        <v>8742</v>
      </c>
      <c r="I46" s="21">
        <f t="shared" ref="I46:I51" si="13">(H46/C46)*100</f>
        <v>18.971354166666668</v>
      </c>
    </row>
    <row r="47" spans="2:9" ht="9.9499999999999993" customHeight="1" x14ac:dyDescent="0.25">
      <c r="B47" s="9" t="s">
        <v>50</v>
      </c>
      <c r="C47" s="19">
        <v>30144</v>
      </c>
      <c r="D47" s="26">
        <v>16064</v>
      </c>
      <c r="E47" s="21">
        <f t="shared" si="11"/>
        <v>53.290870488322717</v>
      </c>
      <c r="F47" s="19">
        <v>7744</v>
      </c>
      <c r="G47" s="21">
        <f t="shared" si="12"/>
        <v>25.690021231422506</v>
      </c>
      <c r="H47" s="19">
        <v>6336</v>
      </c>
      <c r="I47" s="21">
        <f t="shared" si="13"/>
        <v>21.019108280254777</v>
      </c>
    </row>
    <row r="48" spans="2:9" ht="9.9499999999999993" customHeight="1" x14ac:dyDescent="0.25">
      <c r="B48" s="9" t="s">
        <v>51</v>
      </c>
      <c r="C48" s="19">
        <v>14391</v>
      </c>
      <c r="D48" s="26">
        <v>6357</v>
      </c>
      <c r="E48" s="21">
        <f t="shared" si="11"/>
        <v>44.173441734417345</v>
      </c>
      <c r="F48" s="19">
        <v>3302</v>
      </c>
      <c r="G48" s="21">
        <f t="shared" si="12"/>
        <v>22.94489611562782</v>
      </c>
      <c r="H48" s="19">
        <v>4732</v>
      </c>
      <c r="I48" s="21">
        <f t="shared" si="13"/>
        <v>32.881662149954835</v>
      </c>
    </row>
    <row r="49" spans="1:11" ht="9.9499999999999993" customHeight="1" x14ac:dyDescent="0.25">
      <c r="B49" s="9" t="s">
        <v>52</v>
      </c>
      <c r="C49" s="19">
        <v>49924</v>
      </c>
      <c r="D49" s="26">
        <v>27604</v>
      </c>
      <c r="E49" s="21">
        <f t="shared" si="11"/>
        <v>55.292043906738243</v>
      </c>
      <c r="F49" s="19">
        <v>12640</v>
      </c>
      <c r="G49" s="21">
        <f t="shared" si="12"/>
        <v>25.318484095825657</v>
      </c>
      <c r="H49" s="19">
        <v>9680</v>
      </c>
      <c r="I49" s="21">
        <f t="shared" si="13"/>
        <v>19.389471997436104</v>
      </c>
    </row>
    <row r="50" spans="1:11" ht="9.9499999999999993" customHeight="1" x14ac:dyDescent="0.25">
      <c r="A50" s="3"/>
      <c r="B50" s="9" t="s">
        <v>53</v>
      </c>
      <c r="C50" s="19">
        <v>25179</v>
      </c>
      <c r="D50" s="26">
        <v>13088</v>
      </c>
      <c r="E50" s="21">
        <f t="shared" si="11"/>
        <v>51.979824456888679</v>
      </c>
      <c r="F50" s="19">
        <v>6281</v>
      </c>
      <c r="G50" s="21">
        <f t="shared" si="12"/>
        <v>24.945391000436874</v>
      </c>
      <c r="H50" s="19">
        <v>5810</v>
      </c>
      <c r="I50" s="21">
        <f t="shared" si="13"/>
        <v>23.07478454267445</v>
      </c>
    </row>
    <row r="51" spans="1:11" ht="9.9499999999999993" customHeight="1" x14ac:dyDescent="0.25">
      <c r="B51" s="10"/>
      <c r="C51" s="22">
        <f>SUM(C46:C50)</f>
        <v>165718</v>
      </c>
      <c r="D51" s="22">
        <f>SUM(D46:D50)</f>
        <v>87349</v>
      </c>
      <c r="E51" s="23">
        <f t="shared" si="11"/>
        <v>52.709422030195874</v>
      </c>
      <c r="F51" s="22">
        <f>SUM(F46:F50)</f>
        <v>43069</v>
      </c>
      <c r="G51" s="23">
        <f t="shared" si="12"/>
        <v>25.989331273609384</v>
      </c>
      <c r="H51" s="22">
        <f>SUM(H46:H50)</f>
        <v>35300</v>
      </c>
      <c r="I51" s="23">
        <f t="shared" si="13"/>
        <v>21.301246696194738</v>
      </c>
    </row>
    <row r="52" spans="1:11" ht="9.9499999999999993" customHeight="1" x14ac:dyDescent="0.25">
      <c r="B52" s="24" t="s">
        <v>13</v>
      </c>
      <c r="C52" s="25"/>
      <c r="D52" s="26"/>
      <c r="E52" s="21"/>
      <c r="F52" s="27"/>
      <c r="G52" s="21"/>
      <c r="H52" s="27"/>
      <c r="I52" s="21"/>
    </row>
    <row r="53" spans="1:11" ht="9.9499999999999993" customHeight="1" x14ac:dyDescent="0.25">
      <c r="B53" s="9" t="s">
        <v>54</v>
      </c>
      <c r="C53" s="19">
        <v>56496</v>
      </c>
      <c r="D53" s="20">
        <v>38057</v>
      </c>
      <c r="E53" s="21">
        <f>(D53/C53)*100</f>
        <v>67.36229113565561</v>
      </c>
      <c r="F53" s="19">
        <v>12126</v>
      </c>
      <c r="G53" s="21">
        <f>(F53/C53)*100</f>
        <v>21.463466440101957</v>
      </c>
      <c r="H53" s="19">
        <v>6313</v>
      </c>
      <c r="I53" s="21">
        <f>(H53/C53)*100</f>
        <v>11.174242424242424</v>
      </c>
    </row>
    <row r="54" spans="1:11" ht="9.9499999999999993" customHeight="1" x14ac:dyDescent="0.25">
      <c r="B54" s="9" t="s">
        <v>55</v>
      </c>
      <c r="C54" s="19">
        <v>64939</v>
      </c>
      <c r="D54" s="20">
        <v>38876</v>
      </c>
      <c r="E54" s="21">
        <f>(D54/C54)*100</f>
        <v>59.865412156023346</v>
      </c>
      <c r="F54" s="19">
        <v>13542</v>
      </c>
      <c r="G54" s="21">
        <f>(F54/C54)*100</f>
        <v>20.853416282973253</v>
      </c>
      <c r="H54" s="19">
        <v>12521</v>
      </c>
      <c r="I54" s="21">
        <f>(H54/C54)*100</f>
        <v>19.281171561003404</v>
      </c>
    </row>
    <row r="55" spans="1:11" ht="9.9499999999999993" customHeight="1" x14ac:dyDescent="0.25">
      <c r="B55" s="9" t="s">
        <v>56</v>
      </c>
      <c r="C55" s="19">
        <v>25534</v>
      </c>
      <c r="D55" s="20">
        <v>14287</v>
      </c>
      <c r="E55" s="21">
        <f>(D55/C55)*100</f>
        <v>55.952847184146627</v>
      </c>
      <c r="F55" s="19">
        <v>4750</v>
      </c>
      <c r="G55" s="21">
        <f>(F55/C55)*100</f>
        <v>18.602647450458214</v>
      </c>
      <c r="H55" s="19">
        <v>6497</v>
      </c>
      <c r="I55" s="21">
        <f>(H55/C55)*100</f>
        <v>25.444505365395159</v>
      </c>
    </row>
    <row r="56" spans="1:11" ht="9.9499999999999993" customHeight="1" x14ac:dyDescent="0.25">
      <c r="B56" s="10"/>
      <c r="C56" s="22">
        <f>SUM(C53:C55)</f>
        <v>146969</v>
      </c>
      <c r="D56" s="22">
        <f>SUM(D53:D55)</f>
        <v>91220</v>
      </c>
      <c r="E56" s="23">
        <f>(D56/C56)*100</f>
        <v>62.0675108356184</v>
      </c>
      <c r="F56" s="22">
        <f>SUM(F53:F55)</f>
        <v>30418</v>
      </c>
      <c r="G56" s="23">
        <f>(F56/C56)*100</f>
        <v>20.696881655315067</v>
      </c>
      <c r="H56" s="22">
        <f>SUM(H53:H55)</f>
        <v>25331</v>
      </c>
      <c r="I56" s="23">
        <f>(H56/C56)*100</f>
        <v>17.23560750906654</v>
      </c>
    </row>
    <row r="57" spans="1:11" ht="9.9499999999999993" customHeight="1" x14ac:dyDescent="0.25">
      <c r="B57" s="31" t="s">
        <v>14</v>
      </c>
      <c r="C57" s="25"/>
      <c r="D57" s="26"/>
      <c r="E57" s="21"/>
      <c r="F57" s="27"/>
      <c r="G57" s="21"/>
      <c r="H57" s="27"/>
      <c r="I57" s="21"/>
    </row>
    <row r="58" spans="1:11" ht="9.9499999999999993" customHeight="1" x14ac:dyDescent="0.25">
      <c r="B58" s="9" t="s">
        <v>57</v>
      </c>
      <c r="C58" s="19">
        <v>65212</v>
      </c>
      <c r="D58" s="26">
        <v>40123</v>
      </c>
      <c r="E58" s="21">
        <f t="shared" ref="E58:E63" si="14">(D58/C58)*100</f>
        <v>61.527019566950869</v>
      </c>
      <c r="F58" s="19">
        <v>11795</v>
      </c>
      <c r="G58" s="21">
        <f t="shared" ref="G58:G63" si="15">(F58/C58)*100</f>
        <v>18.087161872048089</v>
      </c>
      <c r="H58" s="19">
        <v>13294</v>
      </c>
      <c r="I58" s="21">
        <f t="shared" ref="I58:I63" si="16">(H58/C58)*100</f>
        <v>20.385818561001042</v>
      </c>
    </row>
    <row r="59" spans="1:11" ht="9.9499999999999993" customHeight="1" x14ac:dyDescent="0.25">
      <c r="B59" s="9" t="s">
        <v>58</v>
      </c>
      <c r="C59" s="19">
        <v>23191</v>
      </c>
      <c r="D59" s="26">
        <v>11334</v>
      </c>
      <c r="E59" s="21">
        <f t="shared" si="14"/>
        <v>48.872407399422194</v>
      </c>
      <c r="F59" s="19">
        <v>4910</v>
      </c>
      <c r="G59" s="21">
        <f t="shared" si="15"/>
        <v>21.172006381786037</v>
      </c>
      <c r="H59" s="19">
        <v>6947</v>
      </c>
      <c r="I59" s="21">
        <f t="shared" si="16"/>
        <v>29.955586218791773</v>
      </c>
    </row>
    <row r="60" spans="1:11" ht="9.9499999999999993" customHeight="1" x14ac:dyDescent="0.25">
      <c r="B60" s="9" t="s">
        <v>59</v>
      </c>
      <c r="C60" s="19">
        <v>54921</v>
      </c>
      <c r="D60" s="26">
        <v>31483</v>
      </c>
      <c r="E60" s="21">
        <f t="shared" si="14"/>
        <v>57.324156515722578</v>
      </c>
      <c r="F60" s="19">
        <v>15155</v>
      </c>
      <c r="G60" s="21">
        <f t="shared" si="15"/>
        <v>27.594180732324613</v>
      </c>
      <c r="H60" s="19">
        <v>8283</v>
      </c>
      <c r="I60" s="21">
        <f t="shared" si="16"/>
        <v>15.081662751952804</v>
      </c>
    </row>
    <row r="61" spans="1:11" ht="9.9499999999999993" customHeight="1" x14ac:dyDescent="0.25">
      <c r="B61" s="9" t="s">
        <v>60</v>
      </c>
      <c r="C61" s="19">
        <v>24205</v>
      </c>
      <c r="D61" s="26">
        <v>14018</v>
      </c>
      <c r="E61" s="21">
        <f t="shared" si="14"/>
        <v>57.91365420367692</v>
      </c>
      <c r="F61" s="19">
        <v>4424</v>
      </c>
      <c r="G61" s="21">
        <f t="shared" si="15"/>
        <v>18.277215451353026</v>
      </c>
      <c r="H61" s="19">
        <v>5763</v>
      </c>
      <c r="I61" s="21">
        <f t="shared" si="16"/>
        <v>23.809130344970047</v>
      </c>
    </row>
    <row r="62" spans="1:11" ht="9.9499999999999993" customHeight="1" x14ac:dyDescent="0.25">
      <c r="B62" s="9" t="s">
        <v>61</v>
      </c>
      <c r="C62" s="19">
        <v>66960</v>
      </c>
      <c r="D62" s="26">
        <v>42721</v>
      </c>
      <c r="E62" s="21">
        <f t="shared" si="14"/>
        <v>63.800776583034647</v>
      </c>
      <c r="F62" s="19">
        <v>10989</v>
      </c>
      <c r="G62" s="21">
        <f t="shared" si="15"/>
        <v>16.411290322580648</v>
      </c>
      <c r="H62" s="19">
        <v>13250</v>
      </c>
      <c r="I62" s="21">
        <f t="shared" si="16"/>
        <v>19.787933094384709</v>
      </c>
    </row>
    <row r="63" spans="1:11" ht="9.9499999999999993" customHeight="1" x14ac:dyDescent="0.25">
      <c r="B63" s="10"/>
      <c r="C63" s="22">
        <f>SUM(C58:C62)</f>
        <v>234489</v>
      </c>
      <c r="D63" s="22">
        <f>SUM(D58:D62)</f>
        <v>139679</v>
      </c>
      <c r="E63" s="23">
        <f t="shared" si="14"/>
        <v>59.567399750094886</v>
      </c>
      <c r="F63" s="22">
        <f>SUM(F58:F62)</f>
        <v>47273</v>
      </c>
      <c r="G63" s="23">
        <f t="shared" si="15"/>
        <v>20.160007505682572</v>
      </c>
      <c r="H63" s="22">
        <f>SUM(H58:H62)</f>
        <v>47537</v>
      </c>
      <c r="I63" s="23">
        <f t="shared" si="16"/>
        <v>20.272592744222543</v>
      </c>
    </row>
    <row r="64" spans="1:11" ht="5.0999999999999996" customHeight="1" x14ac:dyDescent="0.25">
      <c r="A64" s="5"/>
      <c r="C64" s="38"/>
      <c r="D64" s="38"/>
      <c r="E64" s="38"/>
      <c r="F64" s="39"/>
      <c r="G64" s="41"/>
      <c r="H64" s="38"/>
      <c r="I64" s="40"/>
      <c r="J64" s="38"/>
      <c r="K64" s="41"/>
    </row>
    <row r="65" spans="1:11" ht="12" customHeight="1" x14ac:dyDescent="0.25">
      <c r="A65" s="5"/>
      <c r="B65" s="42" t="s">
        <v>22</v>
      </c>
      <c r="C65" s="43">
        <v>1</v>
      </c>
      <c r="D65" s="43">
        <v>1</v>
      </c>
      <c r="E65" s="43">
        <v>0</v>
      </c>
      <c r="F65" s="43">
        <f>Dones!F98+Homes!F98</f>
        <v>0</v>
      </c>
      <c r="G65" s="41"/>
      <c r="H65" s="43">
        <f>Dones!H98+Homes!H98</f>
        <v>0</v>
      </c>
      <c r="I65" s="40"/>
      <c r="J65" s="43"/>
      <c r="K65" s="41"/>
    </row>
    <row r="66" spans="1:11" ht="5.0999999999999996" customHeight="1" x14ac:dyDescent="0.25">
      <c r="A66" s="5"/>
      <c r="C66" s="1"/>
      <c r="D66" s="1"/>
      <c r="E66" s="1"/>
      <c r="F66" s="1"/>
      <c r="G66" s="1"/>
      <c r="H66" s="1"/>
      <c r="I66" s="1"/>
    </row>
    <row r="67" spans="1:11" ht="9.9499999999999993" customHeight="1" x14ac:dyDescent="0.25">
      <c r="A67" s="5"/>
      <c r="B67" s="32" t="s">
        <v>16</v>
      </c>
      <c r="C67" s="33">
        <f>C10+C18+C24+C28+C32+C37+C44+C51+C56+C63+C65</f>
        <v>1613393</v>
      </c>
      <c r="D67" s="33">
        <f>D10+D18+D24+D28+D32+D37+D44+D51+D56+D63+D65</f>
        <v>957112</v>
      </c>
      <c r="E67" s="34">
        <f>(D67/C67)*100</f>
        <v>59.322929999076479</v>
      </c>
      <c r="F67" s="33">
        <f>F10+F18+F24+F28+F32+F37+F44+F51+F56+F63+F65</f>
        <v>297456</v>
      </c>
      <c r="G67" s="34">
        <f>(F67/C67)*100</f>
        <v>18.436673519719001</v>
      </c>
      <c r="H67" s="35">
        <f>H10+H18+H24+H28+H32+H37+H44+H51+H56+H63</f>
        <v>358825</v>
      </c>
      <c r="I67" s="34">
        <f>(H67/C67)*100</f>
        <v>22.240396481204517</v>
      </c>
      <c r="J67" s="4"/>
    </row>
    <row r="68" spans="1:11" ht="7.5" customHeight="1" x14ac:dyDescent="0.25">
      <c r="A68" s="5"/>
      <c r="C68" s="1"/>
      <c r="D68" s="12"/>
      <c r="E68" s="1"/>
      <c r="F68" s="12"/>
      <c r="G68" s="1"/>
      <c r="H68" s="11"/>
      <c r="J68" s="4"/>
    </row>
    <row r="69" spans="1:11" ht="9.9499999999999993" customHeight="1" x14ac:dyDescent="0.25">
      <c r="A69" s="5"/>
      <c r="B69" s="6"/>
      <c r="C69" s="7"/>
      <c r="D69" s="13"/>
      <c r="E69" s="6"/>
      <c r="F69" s="14"/>
      <c r="G69" s="14"/>
      <c r="H69" s="13"/>
      <c r="I69" s="8" t="s">
        <v>15</v>
      </c>
      <c r="J69" s="4"/>
    </row>
    <row r="70" spans="1:11" ht="10.5" customHeight="1" x14ac:dyDescent="0.25">
      <c r="A70" s="5"/>
      <c r="B70" s="36" t="s">
        <v>19</v>
      </c>
      <c r="C70" s="1"/>
      <c r="D70" s="11"/>
      <c r="F70" s="11"/>
      <c r="H70" s="11"/>
      <c r="J70" s="4"/>
      <c r="K70" s="15"/>
    </row>
  </sheetData>
  <mergeCells count="1">
    <mergeCell ref="B1:G2"/>
  </mergeCells>
  <printOptions horizontalCentered="1" verticalCentered="1"/>
  <pageMargins left="0.23622047244094491" right="0.23622047244094491" top="0.35433070866141736" bottom="0.55118110236220474" header="0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>
    <tabColor rgb="FFF1FDFA"/>
    <pageSetUpPr fitToPage="1"/>
  </sheetPr>
  <dimension ref="A1:K70"/>
  <sheetViews>
    <sheetView showGridLines="0" topLeftCell="A54" zoomScale="150" zoomScaleNormal="150" workbookViewId="0">
      <selection activeCell="A70" sqref="A1:I70"/>
    </sheetView>
  </sheetViews>
  <sheetFormatPr defaultRowHeight="15" x14ac:dyDescent="0.25"/>
  <cols>
    <col min="1" max="1" width="2" style="1" customWidth="1"/>
    <col min="2" max="2" width="32.28515625" style="1" customWidth="1"/>
    <col min="3" max="3" width="9.140625" style="4" customWidth="1"/>
    <col min="4" max="4" width="10.7109375" style="4" customWidth="1"/>
    <col min="5" max="5" width="7" style="4" customWidth="1"/>
    <col min="6" max="6" width="12.28515625" style="4" customWidth="1"/>
    <col min="7" max="7" width="7" style="4" customWidth="1"/>
    <col min="8" max="8" width="9.140625" style="4"/>
    <col min="9" max="9" width="7" style="4" customWidth="1"/>
    <col min="10" max="16384" width="9.140625" style="1"/>
  </cols>
  <sheetData>
    <row r="1" spans="2:9" ht="15" customHeight="1" x14ac:dyDescent="0.25">
      <c r="B1" s="52" t="s">
        <v>20</v>
      </c>
      <c r="C1" s="50"/>
      <c r="D1" s="50"/>
      <c r="E1" s="50"/>
      <c r="F1" s="50"/>
      <c r="G1" s="50"/>
    </row>
    <row r="2" spans="2:9" ht="15.75" thickBot="1" x14ac:dyDescent="0.3">
      <c r="B2" s="51"/>
      <c r="C2" s="51"/>
      <c r="D2" s="51"/>
      <c r="E2" s="51"/>
      <c r="F2" s="51"/>
      <c r="G2" s="51"/>
      <c r="H2" s="37">
        <v>2014</v>
      </c>
      <c r="I2" s="2"/>
    </row>
    <row r="3" spans="2:9" ht="22.5" customHeight="1" thickBot="1" x14ac:dyDescent="0.3">
      <c r="B3" s="45" t="s">
        <v>62</v>
      </c>
      <c r="C3" s="46" t="s">
        <v>0</v>
      </c>
      <c r="D3" s="47" t="s">
        <v>1</v>
      </c>
      <c r="E3" s="46" t="s">
        <v>2</v>
      </c>
      <c r="F3" s="47" t="s">
        <v>3</v>
      </c>
      <c r="G3" s="46" t="s">
        <v>2</v>
      </c>
      <c r="H3" s="47" t="s">
        <v>4</v>
      </c>
      <c r="I3" s="48" t="s">
        <v>17</v>
      </c>
    </row>
    <row r="4" spans="2:9" s="17" customFormat="1" ht="16.5" customHeight="1" x14ac:dyDescent="0.25">
      <c r="B4" s="18" t="s">
        <v>5</v>
      </c>
      <c r="C4" s="44"/>
      <c r="D4" s="44"/>
    </row>
    <row r="5" spans="2:9" ht="9.9499999999999993" customHeight="1" x14ac:dyDescent="0.25">
      <c r="B5" s="9" t="s">
        <v>23</v>
      </c>
      <c r="C5" s="19">
        <v>7491</v>
      </c>
      <c r="D5" s="20">
        <v>2928</v>
      </c>
      <c r="E5" s="21">
        <f t="shared" ref="E5:E10" si="0">(D5/C5)*100</f>
        <v>39.086904285142168</v>
      </c>
      <c r="F5" s="19">
        <v>1147</v>
      </c>
      <c r="G5" s="21">
        <f t="shared" ref="G5:G10" si="1">(F5/C5)*100</f>
        <v>15.311707382191964</v>
      </c>
      <c r="H5" s="19">
        <v>3416</v>
      </c>
      <c r="I5" s="21">
        <f t="shared" ref="I5:I10" si="2">(H5/C5)*100</f>
        <v>45.601388332665863</v>
      </c>
    </row>
    <row r="6" spans="2:9" ht="9.9499999999999993" customHeight="1" x14ac:dyDescent="0.25">
      <c r="B6" s="9" t="s">
        <v>24</v>
      </c>
      <c r="C6" s="19">
        <v>10055</v>
      </c>
      <c r="D6" s="20">
        <v>3614</v>
      </c>
      <c r="E6" s="21">
        <f t="shared" si="0"/>
        <v>35.942317255096967</v>
      </c>
      <c r="F6" s="19">
        <v>1407</v>
      </c>
      <c r="G6" s="21">
        <f t="shared" si="1"/>
        <v>13.993038289408254</v>
      </c>
      <c r="H6" s="19">
        <v>5034</v>
      </c>
      <c r="I6" s="21">
        <f t="shared" si="2"/>
        <v>50.064644455494779</v>
      </c>
    </row>
    <row r="7" spans="2:9" ht="9.9499999999999993" customHeight="1" x14ac:dyDescent="0.25">
      <c r="B7" s="9" t="s">
        <v>25</v>
      </c>
      <c r="C7" s="19">
        <v>11804</v>
      </c>
      <c r="D7" s="20">
        <v>4052</v>
      </c>
      <c r="E7" s="21">
        <f t="shared" si="0"/>
        <v>34.327346662148422</v>
      </c>
      <c r="F7" s="19">
        <v>1515</v>
      </c>
      <c r="G7" s="21">
        <f t="shared" si="1"/>
        <v>12.834632328024398</v>
      </c>
      <c r="H7" s="19">
        <v>6237</v>
      </c>
      <c r="I7" s="21">
        <f t="shared" si="2"/>
        <v>52.838021009827173</v>
      </c>
    </row>
    <row r="8" spans="2:9" ht="9.9499999999999993" customHeight="1" x14ac:dyDescent="0.25">
      <c r="B8" s="9" t="s">
        <v>26</v>
      </c>
      <c r="C8" s="19">
        <v>11298</v>
      </c>
      <c r="D8" s="20">
        <v>4527</v>
      </c>
      <c r="E8" s="21">
        <f t="shared" si="0"/>
        <v>40.069038767923523</v>
      </c>
      <c r="F8" s="19">
        <v>1880</v>
      </c>
      <c r="G8" s="21">
        <f t="shared" si="1"/>
        <v>16.640113294388385</v>
      </c>
      <c r="H8" s="19">
        <v>4891</v>
      </c>
      <c r="I8" s="21">
        <f t="shared" si="2"/>
        <v>43.290847937688085</v>
      </c>
    </row>
    <row r="9" spans="2:9" ht="9.9499999999999993" customHeight="1" x14ac:dyDescent="0.25">
      <c r="B9" s="9" t="s">
        <v>27</v>
      </c>
      <c r="C9" s="19">
        <v>7619</v>
      </c>
      <c r="D9" s="20">
        <v>3814</v>
      </c>
      <c r="E9" s="21">
        <f t="shared" si="0"/>
        <v>50.059062869142934</v>
      </c>
      <c r="F9" s="19">
        <v>1269</v>
      </c>
      <c r="G9" s="21">
        <f t="shared" si="1"/>
        <v>16.655729098306864</v>
      </c>
      <c r="H9" s="19">
        <v>2536</v>
      </c>
      <c r="I9" s="21">
        <f t="shared" si="2"/>
        <v>33.285208032550202</v>
      </c>
    </row>
    <row r="10" spans="2:9" ht="9.9499999999999993" customHeight="1" x14ac:dyDescent="0.25">
      <c r="B10" s="10"/>
      <c r="C10" s="22">
        <f>SUM(C5:C9)</f>
        <v>48267</v>
      </c>
      <c r="D10" s="22">
        <f t="shared" ref="D10:H10" si="3">SUM(D5:D9)</f>
        <v>18935</v>
      </c>
      <c r="E10" s="23">
        <f t="shared" si="0"/>
        <v>39.229701452338034</v>
      </c>
      <c r="F10" s="22">
        <f t="shared" si="3"/>
        <v>7218</v>
      </c>
      <c r="G10" s="23">
        <f t="shared" si="1"/>
        <v>14.954316613835539</v>
      </c>
      <c r="H10" s="22">
        <f t="shared" si="3"/>
        <v>22114</v>
      </c>
      <c r="I10" s="23">
        <f t="shared" si="2"/>
        <v>45.815981933826421</v>
      </c>
    </row>
    <row r="11" spans="2:9" ht="9.9499999999999993" customHeight="1" x14ac:dyDescent="0.25">
      <c r="B11" s="24" t="s">
        <v>6</v>
      </c>
      <c r="C11" s="25"/>
      <c r="D11" s="26"/>
      <c r="E11" s="21"/>
      <c r="F11" s="27"/>
      <c r="G11" s="21"/>
      <c r="H11" s="27"/>
      <c r="I11" s="21"/>
    </row>
    <row r="12" spans="2:9" ht="9.9499999999999993" customHeight="1" x14ac:dyDescent="0.25">
      <c r="B12" s="9" t="s">
        <v>28</v>
      </c>
      <c r="C12" s="19">
        <v>31057</v>
      </c>
      <c r="D12" s="20">
        <v>18482</v>
      </c>
      <c r="E12" s="21">
        <f t="shared" ref="E12:E18" si="4">(D12/C12)*100</f>
        <v>59.509933348359468</v>
      </c>
      <c r="F12" s="19">
        <v>5526</v>
      </c>
      <c r="G12" s="21">
        <f t="shared" ref="G12:G18" si="5">(F12/C12)*100</f>
        <v>17.793090124609591</v>
      </c>
      <c r="H12" s="19">
        <v>7049</v>
      </c>
      <c r="I12" s="21">
        <f t="shared" ref="I12:I18" si="6">(H12/C12)*100</f>
        <v>22.696976527030944</v>
      </c>
    </row>
    <row r="13" spans="2:9" ht="9.9499999999999993" customHeight="1" x14ac:dyDescent="0.25">
      <c r="B13" s="9" t="s">
        <v>29</v>
      </c>
      <c r="C13" s="19">
        <v>22624</v>
      </c>
      <c r="D13" s="20">
        <v>13504</v>
      </c>
      <c r="E13" s="21">
        <f t="shared" si="4"/>
        <v>59.688826025459683</v>
      </c>
      <c r="F13" s="19">
        <v>3534</v>
      </c>
      <c r="G13" s="21">
        <f t="shared" si="5"/>
        <v>15.620579915134369</v>
      </c>
      <c r="H13" s="19">
        <v>5586</v>
      </c>
      <c r="I13" s="21">
        <f t="shared" si="6"/>
        <v>24.690594059405939</v>
      </c>
    </row>
    <row r="14" spans="2:9" ht="9.9499999999999993" customHeight="1" x14ac:dyDescent="0.25">
      <c r="B14" s="9" t="s">
        <v>30</v>
      </c>
      <c r="C14" s="19">
        <v>20296</v>
      </c>
      <c r="D14" s="20">
        <v>11768</v>
      </c>
      <c r="E14" s="21">
        <f t="shared" si="4"/>
        <v>57.981868348443044</v>
      </c>
      <c r="F14" s="19">
        <v>3517</v>
      </c>
      <c r="G14" s="21">
        <f t="shared" si="5"/>
        <v>17.328537642885298</v>
      </c>
      <c r="H14" s="19">
        <v>5011</v>
      </c>
      <c r="I14" s="21">
        <f t="shared" si="6"/>
        <v>24.689594008671659</v>
      </c>
    </row>
    <row r="15" spans="2:9" ht="9.9499999999999993" customHeight="1" x14ac:dyDescent="0.25">
      <c r="B15" s="9" t="s">
        <v>31</v>
      </c>
      <c r="C15" s="19">
        <v>27889</v>
      </c>
      <c r="D15" s="20">
        <v>16036</v>
      </c>
      <c r="E15" s="21">
        <f t="shared" si="4"/>
        <v>57.499372512460113</v>
      </c>
      <c r="F15" s="19">
        <v>5209</v>
      </c>
      <c r="G15" s="21">
        <f t="shared" si="5"/>
        <v>18.677614830219799</v>
      </c>
      <c r="H15" s="19">
        <v>6644</v>
      </c>
      <c r="I15" s="21">
        <f t="shared" si="6"/>
        <v>23.823012657320088</v>
      </c>
    </row>
    <row r="16" spans="2:9" ht="9.9499999999999993" customHeight="1" x14ac:dyDescent="0.25">
      <c r="B16" s="9" t="s">
        <v>32</v>
      </c>
      <c r="C16" s="19">
        <v>16811</v>
      </c>
      <c r="D16" s="20">
        <v>9619</v>
      </c>
      <c r="E16" s="21">
        <f t="shared" si="4"/>
        <v>57.218487894830758</v>
      </c>
      <c r="F16" s="19">
        <v>3152</v>
      </c>
      <c r="G16" s="21">
        <f t="shared" si="5"/>
        <v>18.74962821961811</v>
      </c>
      <c r="H16" s="19">
        <v>4040</v>
      </c>
      <c r="I16" s="21">
        <f t="shared" si="6"/>
        <v>24.031883885551128</v>
      </c>
    </row>
    <row r="17" spans="2:10" ht="9.9499999999999993" customHeight="1" x14ac:dyDescent="0.25">
      <c r="B17" s="9" t="s">
        <v>33</v>
      </c>
      <c r="C17" s="19">
        <v>23661</v>
      </c>
      <c r="D17" s="20">
        <v>14288</v>
      </c>
      <c r="E17" s="21">
        <f t="shared" si="4"/>
        <v>60.386289674992597</v>
      </c>
      <c r="F17" s="19">
        <v>3609</v>
      </c>
      <c r="G17" s="21">
        <f t="shared" si="5"/>
        <v>15.252947888931153</v>
      </c>
      <c r="H17" s="19">
        <v>5764</v>
      </c>
      <c r="I17" s="21">
        <f t="shared" si="6"/>
        <v>24.360762436076243</v>
      </c>
    </row>
    <row r="18" spans="2:10" ht="9.9499999999999993" customHeight="1" x14ac:dyDescent="0.25">
      <c r="B18" s="10"/>
      <c r="C18" s="22">
        <f>SUM(C12:C17)</f>
        <v>142338</v>
      </c>
      <c r="D18" s="22">
        <f t="shared" ref="D18:H18" si="7">SUM(D12:D17)</f>
        <v>83697</v>
      </c>
      <c r="E18" s="23">
        <f t="shared" si="4"/>
        <v>58.801584959743714</v>
      </c>
      <c r="F18" s="22">
        <f t="shared" si="7"/>
        <v>24547</v>
      </c>
      <c r="G18" s="23">
        <f t="shared" si="5"/>
        <v>17.245570402843935</v>
      </c>
      <c r="H18" s="22">
        <f t="shared" si="7"/>
        <v>34094</v>
      </c>
      <c r="I18" s="23">
        <f t="shared" si="6"/>
        <v>23.952844637412358</v>
      </c>
    </row>
    <row r="19" spans="2:10" ht="9.9499999999999993" customHeight="1" x14ac:dyDescent="0.25">
      <c r="B19" s="24" t="s">
        <v>7</v>
      </c>
      <c r="C19" s="25"/>
      <c r="D19" s="26"/>
      <c r="E19" s="21"/>
      <c r="F19" s="27"/>
      <c r="G19" s="21"/>
      <c r="H19" s="27"/>
      <c r="I19" s="21"/>
    </row>
    <row r="20" spans="2:10" ht="9.9499999999999993" customHeight="1" x14ac:dyDescent="0.25">
      <c r="B20" s="9" t="s">
        <v>34</v>
      </c>
      <c r="C20" s="19">
        <v>30440</v>
      </c>
      <c r="D20" s="20">
        <v>17852</v>
      </c>
      <c r="E20" s="21">
        <f>(D20/C20)*100</f>
        <v>58.646517739816026</v>
      </c>
      <c r="F20" s="19">
        <v>6052</v>
      </c>
      <c r="G20" s="21">
        <f>(F20/C20)*100</f>
        <v>19.881734559789752</v>
      </c>
      <c r="H20" s="19">
        <v>6536</v>
      </c>
      <c r="I20" s="21">
        <f>(H20/C20)*100</f>
        <v>21.471747700394218</v>
      </c>
    </row>
    <row r="21" spans="2:10" ht="9.9499999999999993" customHeight="1" x14ac:dyDescent="0.25">
      <c r="B21" s="9" t="s">
        <v>35</v>
      </c>
      <c r="C21" s="19">
        <v>22016</v>
      </c>
      <c r="D21" s="20">
        <v>12942</v>
      </c>
      <c r="E21" s="21">
        <f>(D21/C21)*100</f>
        <v>58.784520348837212</v>
      </c>
      <c r="F21" s="19">
        <v>4185</v>
      </c>
      <c r="G21" s="21">
        <f>(F21/C21)*100</f>
        <v>19.00890261627907</v>
      </c>
      <c r="H21" s="19">
        <v>4889</v>
      </c>
      <c r="I21" s="21">
        <f>(H21/C21)*100</f>
        <v>22.206577034883722</v>
      </c>
    </row>
    <row r="22" spans="2:10" ht="9.9499999999999993" customHeight="1" x14ac:dyDescent="0.25">
      <c r="B22" s="9" t="s">
        <v>36</v>
      </c>
      <c r="C22" s="19">
        <v>26101</v>
      </c>
      <c r="D22" s="20">
        <v>12928</v>
      </c>
      <c r="E22" s="21">
        <f>(D22/C22)*100</f>
        <v>49.530669323014443</v>
      </c>
      <c r="F22" s="19">
        <v>4707</v>
      </c>
      <c r="G22" s="21">
        <f>(F22/C22)*100</f>
        <v>18.033791808742961</v>
      </c>
      <c r="H22" s="19">
        <v>8466</v>
      </c>
      <c r="I22" s="21">
        <f>(H22/C22)*100</f>
        <v>32.435538868242595</v>
      </c>
    </row>
    <row r="23" spans="2:10" ht="9.9499999999999993" customHeight="1" x14ac:dyDescent="0.25">
      <c r="B23" s="9" t="s">
        <v>37</v>
      </c>
      <c r="C23" s="19">
        <v>16221</v>
      </c>
      <c r="D23" s="20">
        <v>9331</v>
      </c>
      <c r="E23" s="21">
        <f>(D23/C23)*100</f>
        <v>57.524197028543242</v>
      </c>
      <c r="F23" s="19">
        <v>3783</v>
      </c>
      <c r="G23" s="21">
        <f>(F23/C23)*100</f>
        <v>23.32162012206399</v>
      </c>
      <c r="H23" s="19">
        <v>3107</v>
      </c>
      <c r="I23" s="21">
        <f>(H23/C23)*100</f>
        <v>19.154182849392761</v>
      </c>
    </row>
    <row r="24" spans="2:10" ht="9.9499999999999993" customHeight="1" x14ac:dyDescent="0.25">
      <c r="B24" s="10"/>
      <c r="C24" s="22">
        <f>SUM(C20:C23)</f>
        <v>94778</v>
      </c>
      <c r="D24" s="22">
        <f>SUM(D20:D23)</f>
        <v>53053</v>
      </c>
      <c r="E24" s="23">
        <f>(D24/C24)*100</f>
        <v>55.976070396083479</v>
      </c>
      <c r="F24" s="22">
        <f>SUM(F20:F23)</f>
        <v>18727</v>
      </c>
      <c r="G24" s="23">
        <f>(F24/C24)*100</f>
        <v>19.758804785920784</v>
      </c>
      <c r="H24" s="22">
        <f>SUM(H20:H23)</f>
        <v>22998</v>
      </c>
      <c r="I24" s="23">
        <f>(H24/C24)*100</f>
        <v>24.265124817995737</v>
      </c>
    </row>
    <row r="25" spans="2:10" ht="9.9499999999999993" customHeight="1" x14ac:dyDescent="0.25">
      <c r="B25" s="24" t="s">
        <v>8</v>
      </c>
      <c r="C25" s="25"/>
      <c r="D25" s="26"/>
      <c r="E25" s="21"/>
      <c r="F25" s="27"/>
      <c r="G25" s="21"/>
      <c r="H25" s="27"/>
      <c r="I25" s="21"/>
    </row>
    <row r="26" spans="2:10" ht="9.9499999999999993" customHeight="1" x14ac:dyDescent="0.25">
      <c r="B26" s="9" t="s">
        <v>38</v>
      </c>
      <c r="C26" s="19">
        <v>24695</v>
      </c>
      <c r="D26" s="20">
        <v>16245</v>
      </c>
      <c r="E26" s="21">
        <f>(D26/C26)*100</f>
        <v>65.782547074306535</v>
      </c>
      <c r="F26" s="19">
        <v>4722</v>
      </c>
      <c r="G26" s="21">
        <f>(F26/C26)*100</f>
        <v>19.121279611257339</v>
      </c>
      <c r="H26" s="19">
        <v>3728</v>
      </c>
      <c r="I26" s="21">
        <f>(H26/C26)*100</f>
        <v>15.09617331443612</v>
      </c>
    </row>
    <row r="27" spans="2:10" ht="9.9499999999999993" customHeight="1" x14ac:dyDescent="0.25">
      <c r="B27" s="9" t="s">
        <v>39</v>
      </c>
      <c r="C27" s="19">
        <v>18866</v>
      </c>
      <c r="D27" s="20">
        <v>11727</v>
      </c>
      <c r="E27" s="21">
        <f>(D27/C27)*100</f>
        <v>62.15944026290682</v>
      </c>
      <c r="F27" s="19">
        <v>3785</v>
      </c>
      <c r="G27" s="21">
        <f>(F27/C27)*100</f>
        <v>20.062546379730733</v>
      </c>
      <c r="H27" s="19">
        <v>3354</v>
      </c>
      <c r="I27" s="21">
        <f>(H27/C27)*100</f>
        <v>17.77801335736245</v>
      </c>
    </row>
    <row r="28" spans="2:10" ht="9.9499999999999993" customHeight="1" x14ac:dyDescent="0.25">
      <c r="B28" s="10"/>
      <c r="C28" s="22">
        <f>SUM(C26:C27)</f>
        <v>43561</v>
      </c>
      <c r="D28" s="22">
        <f>SUM(D26:D27)</f>
        <v>27972</v>
      </c>
      <c r="E28" s="23">
        <f>(D28/C28)*100</f>
        <v>64.213401896191542</v>
      </c>
      <c r="F28" s="22">
        <f>SUM(F26:F27)</f>
        <v>8507</v>
      </c>
      <c r="G28" s="23">
        <f>(F28/C28)*100</f>
        <v>19.528936433966162</v>
      </c>
      <c r="H28" s="22">
        <f>SUM(H26:H27)</f>
        <v>7082</v>
      </c>
      <c r="I28" s="23">
        <f>(H28/C28)*100</f>
        <v>16.257661669842292</v>
      </c>
      <c r="J28" s="16"/>
    </row>
    <row r="29" spans="2:10" ht="9.9499999999999993" customHeight="1" x14ac:dyDescent="0.25">
      <c r="B29" s="24" t="s">
        <v>9</v>
      </c>
      <c r="C29" s="25"/>
      <c r="D29" s="26"/>
      <c r="E29" s="21"/>
      <c r="F29" s="27"/>
      <c r="G29" s="21"/>
      <c r="H29" s="27"/>
      <c r="I29" s="21"/>
    </row>
    <row r="30" spans="2:10" ht="9.9499999999999993" customHeight="1" x14ac:dyDescent="0.25">
      <c r="B30" s="9" t="s">
        <v>40</v>
      </c>
      <c r="C30" s="19">
        <v>32512</v>
      </c>
      <c r="D30" s="20">
        <v>23351</v>
      </c>
      <c r="E30" s="21">
        <f>(D30/C30)*100</f>
        <v>71.82271161417323</v>
      </c>
      <c r="F30" s="19">
        <v>4057</v>
      </c>
      <c r="G30" s="21">
        <f>(F30/C30)*100</f>
        <v>12.478469488188976</v>
      </c>
      <c r="H30" s="19">
        <v>5104</v>
      </c>
      <c r="I30" s="21">
        <f>(H30/C30)*100</f>
        <v>15.698818897637794</v>
      </c>
    </row>
    <row r="31" spans="2:10" ht="9.9499999999999993" customHeight="1" x14ac:dyDescent="0.25">
      <c r="B31" s="9" t="s">
        <v>41</v>
      </c>
      <c r="C31" s="19">
        <v>47018</v>
      </c>
      <c r="D31" s="20">
        <v>32904</v>
      </c>
      <c r="E31" s="21">
        <f>(D31/C31)*100</f>
        <v>69.981709132672592</v>
      </c>
      <c r="F31" s="19">
        <v>6018</v>
      </c>
      <c r="G31" s="21">
        <f>(F31/C31)*100</f>
        <v>12.799353439108426</v>
      </c>
      <c r="H31" s="19">
        <v>8096</v>
      </c>
      <c r="I31" s="21">
        <f>(H31/C31)*100</f>
        <v>17.218937428218979</v>
      </c>
    </row>
    <row r="32" spans="2:10" ht="9.9499999999999993" customHeight="1" x14ac:dyDescent="0.25">
      <c r="B32" s="10"/>
      <c r="C32" s="22">
        <f>SUM(C30:C31)</f>
        <v>79530</v>
      </c>
      <c r="D32" s="22">
        <f>SUM(D30:D31)</f>
        <v>56255</v>
      </c>
      <c r="E32" s="23">
        <f>(D32/C32)*100</f>
        <v>70.734314095309941</v>
      </c>
      <c r="F32" s="22">
        <f>SUM(F30:F31)</f>
        <v>10075</v>
      </c>
      <c r="G32" s="23">
        <f>(F32/C32)*100</f>
        <v>12.668175531246071</v>
      </c>
      <c r="H32" s="22">
        <f>SUM(H30:H31)</f>
        <v>13200</v>
      </c>
      <c r="I32" s="23">
        <f>(H32/C32)*100</f>
        <v>16.597510373443981</v>
      </c>
    </row>
    <row r="33" spans="2:9" ht="9.9499999999999993" customHeight="1" x14ac:dyDescent="0.25">
      <c r="B33" s="24" t="s">
        <v>10</v>
      </c>
      <c r="C33" s="25"/>
      <c r="D33" s="26"/>
      <c r="E33" s="21"/>
      <c r="F33" s="27"/>
      <c r="G33" s="21"/>
      <c r="H33" s="27"/>
      <c r="I33" s="21"/>
    </row>
    <row r="34" spans="2:9" ht="9.9499999999999993" customHeight="1" x14ac:dyDescent="0.25">
      <c r="B34" s="9" t="s">
        <v>10</v>
      </c>
      <c r="C34" s="19">
        <v>27694</v>
      </c>
      <c r="D34" s="20">
        <v>16895</v>
      </c>
      <c r="E34" s="21">
        <f>(D34/C34)*100</f>
        <v>61.005994078139672</v>
      </c>
      <c r="F34" s="19">
        <v>4384</v>
      </c>
      <c r="G34" s="21">
        <f>(F34/C34)*100</f>
        <v>15.830143713439734</v>
      </c>
      <c r="H34" s="19">
        <v>6415</v>
      </c>
      <c r="I34" s="21">
        <f>(H34/C34)*100</f>
        <v>23.163862208420596</v>
      </c>
    </row>
    <row r="35" spans="2:9" ht="9.9499999999999993" customHeight="1" x14ac:dyDescent="0.25">
      <c r="B35" s="9" t="s">
        <v>42</v>
      </c>
      <c r="C35" s="19">
        <v>18511</v>
      </c>
      <c r="D35" s="20">
        <v>12216</v>
      </c>
      <c r="E35" s="21">
        <f>(D35/C35)*100</f>
        <v>65.99319323645399</v>
      </c>
      <c r="F35" s="19">
        <v>3179</v>
      </c>
      <c r="G35" s="21">
        <f>(F35/C35)*100</f>
        <v>17.173572470422993</v>
      </c>
      <c r="H35" s="19">
        <v>3116</v>
      </c>
      <c r="I35" s="21">
        <f>(H35/C35)*100</f>
        <v>16.833234293123009</v>
      </c>
    </row>
    <row r="36" spans="2:9" ht="9.9499999999999993" customHeight="1" x14ac:dyDescent="0.25">
      <c r="B36" s="9" t="s">
        <v>43</v>
      </c>
      <c r="C36" s="19">
        <v>19375</v>
      </c>
      <c r="D36" s="20">
        <v>12205</v>
      </c>
      <c r="E36" s="21">
        <f>(D36/C36)*100</f>
        <v>62.993548387096773</v>
      </c>
      <c r="F36" s="19">
        <v>3694</v>
      </c>
      <c r="G36" s="21">
        <f>(F36/C36)*100</f>
        <v>19.065806451612904</v>
      </c>
      <c r="H36" s="19">
        <v>3476</v>
      </c>
      <c r="I36" s="21">
        <f>(H36/C36)*100</f>
        <v>17.940645161290323</v>
      </c>
    </row>
    <row r="37" spans="2:9" ht="9.9499999999999993" customHeight="1" x14ac:dyDescent="0.25">
      <c r="B37" s="10"/>
      <c r="C37" s="22">
        <f>SUM(C34:C36)</f>
        <v>65580</v>
      </c>
      <c r="D37" s="22">
        <f>SUM(D34:D36)</f>
        <v>41316</v>
      </c>
      <c r="E37" s="23">
        <f>(D37/C37)*100</f>
        <v>63.000914913083264</v>
      </c>
      <c r="F37" s="22">
        <f>SUM(F34:F36)</f>
        <v>11257</v>
      </c>
      <c r="G37" s="23">
        <f>(F37/C37)*100</f>
        <v>17.165294297041779</v>
      </c>
      <c r="H37" s="22">
        <f>SUM(H34:H36)</f>
        <v>13007</v>
      </c>
      <c r="I37" s="23">
        <f>(H37/C37)*100</f>
        <v>19.833790789874961</v>
      </c>
    </row>
    <row r="38" spans="2:9" ht="9.9499999999999993" customHeight="1" x14ac:dyDescent="0.25">
      <c r="B38" s="24" t="s">
        <v>11</v>
      </c>
      <c r="C38" s="22"/>
      <c r="D38" s="28"/>
      <c r="E38" s="29"/>
      <c r="F38" s="30"/>
      <c r="G38" s="29"/>
      <c r="H38" s="30"/>
      <c r="I38" s="29"/>
    </row>
    <row r="39" spans="2:9" ht="9.9499999999999993" customHeight="1" x14ac:dyDescent="0.25">
      <c r="B39" s="9" t="s">
        <v>44</v>
      </c>
      <c r="C39" s="19">
        <v>18999</v>
      </c>
      <c r="D39" s="20">
        <v>11997</v>
      </c>
      <c r="E39" s="21">
        <f t="shared" ref="E39:E44" si="8">(D39/C39)*100</f>
        <v>63.145428706774041</v>
      </c>
      <c r="F39" s="19">
        <v>4642</v>
      </c>
      <c r="G39" s="21">
        <f t="shared" ref="G39:G44" si="9">(F39/C39)*100</f>
        <v>24.432864887625662</v>
      </c>
      <c r="H39" s="19">
        <v>2360</v>
      </c>
      <c r="I39" s="21">
        <f t="shared" ref="I39:I44" si="10">(H39/C39)*100</f>
        <v>12.421706405600295</v>
      </c>
    </row>
    <row r="40" spans="2:9" ht="9.9499999999999993" customHeight="1" x14ac:dyDescent="0.25">
      <c r="B40" s="9" t="s">
        <v>45</v>
      </c>
      <c r="C40" s="19">
        <v>15457</v>
      </c>
      <c r="D40" s="20">
        <v>8275</v>
      </c>
      <c r="E40" s="21">
        <f t="shared" si="8"/>
        <v>53.535614931746132</v>
      </c>
      <c r="F40" s="19">
        <v>4573</v>
      </c>
      <c r="G40" s="21">
        <f t="shared" si="9"/>
        <v>29.585301158051369</v>
      </c>
      <c r="H40" s="19">
        <v>2609</v>
      </c>
      <c r="I40" s="21">
        <f t="shared" si="10"/>
        <v>16.879083910202496</v>
      </c>
    </row>
    <row r="41" spans="2:9" ht="9.9499999999999993" customHeight="1" x14ac:dyDescent="0.25">
      <c r="B41" s="9" t="s">
        <v>46</v>
      </c>
      <c r="C41" s="19">
        <v>16480</v>
      </c>
      <c r="D41" s="20">
        <v>8081</v>
      </c>
      <c r="E41" s="21">
        <f t="shared" si="8"/>
        <v>49.035194174757279</v>
      </c>
      <c r="F41" s="19">
        <v>5457</v>
      </c>
      <c r="G41" s="21">
        <f t="shared" si="9"/>
        <v>33.112864077669904</v>
      </c>
      <c r="H41" s="19">
        <v>2942</v>
      </c>
      <c r="I41" s="21">
        <f t="shared" si="10"/>
        <v>17.851941747572816</v>
      </c>
    </row>
    <row r="42" spans="2:9" ht="9.9499999999999993" customHeight="1" x14ac:dyDescent="0.25">
      <c r="B42" s="9" t="s">
        <v>47</v>
      </c>
      <c r="C42" s="19">
        <v>18506</v>
      </c>
      <c r="D42" s="20">
        <v>11120</v>
      </c>
      <c r="E42" s="21">
        <f t="shared" si="8"/>
        <v>60.088619907057172</v>
      </c>
      <c r="F42" s="19">
        <v>4011</v>
      </c>
      <c r="G42" s="21">
        <f t="shared" si="9"/>
        <v>21.674051658921432</v>
      </c>
      <c r="H42" s="19">
        <v>3375</v>
      </c>
      <c r="I42" s="21">
        <f t="shared" si="10"/>
        <v>18.2373284340214</v>
      </c>
    </row>
    <row r="43" spans="2:9" ht="9.9499999999999993" customHeight="1" x14ac:dyDescent="0.25">
      <c r="B43" s="9" t="s">
        <v>48</v>
      </c>
      <c r="C43" s="19">
        <v>19154</v>
      </c>
      <c r="D43" s="20">
        <v>11582</v>
      </c>
      <c r="E43" s="21">
        <f t="shared" si="8"/>
        <v>60.467787407330064</v>
      </c>
      <c r="F43" s="19">
        <v>3743</v>
      </c>
      <c r="G43" s="21">
        <f t="shared" si="9"/>
        <v>19.541610107549339</v>
      </c>
      <c r="H43" s="19">
        <v>3829</v>
      </c>
      <c r="I43" s="21">
        <f t="shared" si="10"/>
        <v>19.990602485120601</v>
      </c>
    </row>
    <row r="44" spans="2:9" ht="9.9499999999999993" customHeight="1" x14ac:dyDescent="0.25">
      <c r="B44" s="10"/>
      <c r="C44" s="22">
        <f>SUM(C39:C43)</f>
        <v>88596</v>
      </c>
      <c r="D44" s="22">
        <f>SUM(D39:D43)</f>
        <v>51055</v>
      </c>
      <c r="E44" s="23">
        <f t="shared" si="8"/>
        <v>57.626755158246425</v>
      </c>
      <c r="F44" s="22">
        <f>SUM(F39:F43)</f>
        <v>22426</v>
      </c>
      <c r="G44" s="23">
        <f t="shared" si="9"/>
        <v>25.312655198880314</v>
      </c>
      <c r="H44" s="22">
        <f>SUM(H39:H43)</f>
        <v>15115</v>
      </c>
      <c r="I44" s="23">
        <f t="shared" si="10"/>
        <v>17.060589642873268</v>
      </c>
    </row>
    <row r="45" spans="2:9" ht="9.9499999999999993" customHeight="1" x14ac:dyDescent="0.25">
      <c r="B45" s="24" t="s">
        <v>12</v>
      </c>
      <c r="C45" s="25"/>
      <c r="D45" s="26"/>
      <c r="E45" s="21"/>
      <c r="F45" s="27"/>
      <c r="G45" s="21"/>
      <c r="H45" s="27"/>
      <c r="I45" s="21"/>
    </row>
    <row r="46" spans="2:9" ht="9.9499999999999993" customHeight="1" x14ac:dyDescent="0.25">
      <c r="B46" s="9" t="s">
        <v>49</v>
      </c>
      <c r="C46" s="19">
        <v>24396</v>
      </c>
      <c r="D46" s="26">
        <v>12177</v>
      </c>
      <c r="E46" s="21">
        <f t="shared" ref="E46:E51" si="11">(D46/C46)*100</f>
        <v>49.913920314805708</v>
      </c>
      <c r="F46" s="19">
        <v>7483</v>
      </c>
      <c r="G46" s="21">
        <f t="shared" ref="G46:G51" si="12">(F46/C46)*100</f>
        <v>30.673061157566817</v>
      </c>
      <c r="H46" s="19">
        <v>4736</v>
      </c>
      <c r="I46" s="21">
        <f t="shared" ref="I46:I51" si="13">(H46/C46)*100</f>
        <v>19.413018527627479</v>
      </c>
    </row>
    <row r="47" spans="2:9" ht="9.9499999999999993" customHeight="1" x14ac:dyDescent="0.25">
      <c r="B47" s="9" t="s">
        <v>50</v>
      </c>
      <c r="C47" s="19">
        <v>15633</v>
      </c>
      <c r="D47" s="26">
        <v>8008</v>
      </c>
      <c r="E47" s="21">
        <f t="shared" si="11"/>
        <v>51.22497281391928</v>
      </c>
      <c r="F47" s="19">
        <v>4347</v>
      </c>
      <c r="G47" s="21">
        <f t="shared" si="12"/>
        <v>27.806563039723663</v>
      </c>
      <c r="H47" s="19">
        <v>3278</v>
      </c>
      <c r="I47" s="21">
        <f t="shared" si="13"/>
        <v>20.968464146357064</v>
      </c>
    </row>
    <row r="48" spans="2:9" ht="9.9499999999999993" customHeight="1" x14ac:dyDescent="0.25">
      <c r="B48" s="9" t="s">
        <v>51</v>
      </c>
      <c r="C48" s="19">
        <v>7217</v>
      </c>
      <c r="D48" s="26">
        <v>3095</v>
      </c>
      <c r="E48" s="21">
        <f t="shared" si="11"/>
        <v>42.884855202992931</v>
      </c>
      <c r="F48" s="19">
        <v>1816</v>
      </c>
      <c r="G48" s="21">
        <f t="shared" si="12"/>
        <v>25.162810031869199</v>
      </c>
      <c r="H48" s="19">
        <v>2306</v>
      </c>
      <c r="I48" s="21">
        <f t="shared" si="13"/>
        <v>31.95233476513787</v>
      </c>
    </row>
    <row r="49" spans="1:11" ht="9.9499999999999993" customHeight="1" x14ac:dyDescent="0.25">
      <c r="B49" s="9" t="s">
        <v>52</v>
      </c>
      <c r="C49" s="19">
        <v>26702</v>
      </c>
      <c r="D49" s="26">
        <v>14152</v>
      </c>
      <c r="E49" s="21">
        <f t="shared" si="11"/>
        <v>52.999775297730508</v>
      </c>
      <c r="F49" s="19">
        <v>7294</v>
      </c>
      <c r="G49" s="21">
        <f t="shared" si="12"/>
        <v>27.316305894689535</v>
      </c>
      <c r="H49" s="19">
        <v>5256</v>
      </c>
      <c r="I49" s="21">
        <f t="shared" si="13"/>
        <v>19.683918807579957</v>
      </c>
    </row>
    <row r="50" spans="1:11" ht="9.9499999999999993" customHeight="1" x14ac:dyDescent="0.25">
      <c r="A50" s="3"/>
      <c r="B50" s="9" t="s">
        <v>53</v>
      </c>
      <c r="C50" s="19">
        <v>13542</v>
      </c>
      <c r="D50" s="26">
        <v>6600</v>
      </c>
      <c r="E50" s="21">
        <f t="shared" si="11"/>
        <v>48.737261852015948</v>
      </c>
      <c r="F50" s="19">
        <v>3750</v>
      </c>
      <c r="G50" s="21">
        <f t="shared" si="12"/>
        <v>27.691626052281791</v>
      </c>
      <c r="H50" s="19">
        <v>3192</v>
      </c>
      <c r="I50" s="21">
        <f t="shared" si="13"/>
        <v>23.571112095702258</v>
      </c>
    </row>
    <row r="51" spans="1:11" ht="9.9499999999999993" customHeight="1" x14ac:dyDescent="0.25">
      <c r="B51" s="10"/>
      <c r="C51" s="22">
        <f>SUM(C46:C50)</f>
        <v>87490</v>
      </c>
      <c r="D51" s="22">
        <f>SUM(D46:D50)</f>
        <v>44032</v>
      </c>
      <c r="E51" s="23">
        <f t="shared" si="11"/>
        <v>50.328037489998856</v>
      </c>
      <c r="F51" s="22">
        <f>SUM(F46:F50)</f>
        <v>24690</v>
      </c>
      <c r="G51" s="23">
        <f t="shared" si="12"/>
        <v>28.220368042061949</v>
      </c>
      <c r="H51" s="22">
        <f>SUM(H46:H50)</f>
        <v>18768</v>
      </c>
      <c r="I51" s="23">
        <f t="shared" si="13"/>
        <v>21.451594467939191</v>
      </c>
    </row>
    <row r="52" spans="1:11" ht="9.9499999999999993" customHeight="1" x14ac:dyDescent="0.25">
      <c r="B52" s="24" t="s">
        <v>13</v>
      </c>
      <c r="C52" s="25"/>
      <c r="D52" s="26"/>
      <c r="E52" s="21"/>
      <c r="F52" s="27"/>
      <c r="G52" s="21"/>
      <c r="H52" s="27"/>
      <c r="I52" s="21"/>
    </row>
    <row r="53" spans="1:11" ht="9.9499999999999993" customHeight="1" x14ac:dyDescent="0.25">
      <c r="B53" s="9" t="s">
        <v>54</v>
      </c>
      <c r="C53" s="19">
        <v>29859</v>
      </c>
      <c r="D53" s="20">
        <v>19568</v>
      </c>
      <c r="E53" s="21">
        <f>(D53/C53)*100</f>
        <v>65.53467966107371</v>
      </c>
      <c r="F53" s="19">
        <v>6847</v>
      </c>
      <c r="G53" s="21">
        <f>(F53/C53)*100</f>
        <v>22.931109548209918</v>
      </c>
      <c r="H53" s="19">
        <v>3444</v>
      </c>
      <c r="I53" s="21">
        <f>(H53/C53)*100</f>
        <v>11.534210790716367</v>
      </c>
    </row>
    <row r="54" spans="1:11" ht="9.9499999999999993" customHeight="1" x14ac:dyDescent="0.25">
      <c r="B54" s="9" t="s">
        <v>55</v>
      </c>
      <c r="C54" s="19">
        <v>34792</v>
      </c>
      <c r="D54" s="20">
        <v>20078</v>
      </c>
      <c r="E54" s="21">
        <f>(D54/C54)*100</f>
        <v>57.708668659461949</v>
      </c>
      <c r="F54" s="19">
        <v>7879</v>
      </c>
      <c r="G54" s="21">
        <f>(F54/C54)*100</f>
        <v>22.646010577144171</v>
      </c>
      <c r="H54" s="19">
        <v>6835</v>
      </c>
      <c r="I54" s="21">
        <f>(H54/C54)*100</f>
        <v>19.645320763393883</v>
      </c>
    </row>
    <row r="55" spans="1:11" ht="9.9499999999999993" customHeight="1" x14ac:dyDescent="0.25">
      <c r="B55" s="9" t="s">
        <v>56</v>
      </c>
      <c r="C55" s="19">
        <v>12535</v>
      </c>
      <c r="D55" s="20">
        <v>7042</v>
      </c>
      <c r="E55" s="21">
        <f>(D55/C55)*100</f>
        <v>56.178699641005181</v>
      </c>
      <c r="F55" s="19">
        <v>2629</v>
      </c>
      <c r="G55" s="21">
        <f>(F55/C55)*100</f>
        <v>20.973274830474669</v>
      </c>
      <c r="H55" s="19">
        <v>2864</v>
      </c>
      <c r="I55" s="21">
        <f>(H55/C55)*100</f>
        <v>22.848025528520143</v>
      </c>
    </row>
    <row r="56" spans="1:11" ht="9.9499999999999993" customHeight="1" x14ac:dyDescent="0.25">
      <c r="B56" s="10"/>
      <c r="C56" s="22">
        <f>SUM(C53:C55)</f>
        <v>77186</v>
      </c>
      <c r="D56" s="22">
        <f>SUM(D53:D55)</f>
        <v>46688</v>
      </c>
      <c r="E56" s="23">
        <f>(D56/C56)*100</f>
        <v>60.487653201357759</v>
      </c>
      <c r="F56" s="22">
        <f>SUM(F53:F55)</f>
        <v>17355</v>
      </c>
      <c r="G56" s="23">
        <f>(F56/C56)*100</f>
        <v>22.484647474930686</v>
      </c>
      <c r="H56" s="22">
        <f>SUM(H53:H55)</f>
        <v>13143</v>
      </c>
      <c r="I56" s="23">
        <f>(H56/C56)*100</f>
        <v>17.027699323711552</v>
      </c>
    </row>
    <row r="57" spans="1:11" ht="9.9499999999999993" customHeight="1" x14ac:dyDescent="0.25">
      <c r="B57" s="31" t="s">
        <v>14</v>
      </c>
      <c r="C57" s="25"/>
      <c r="D57" s="26"/>
      <c r="E57" s="21"/>
      <c r="F57" s="27"/>
      <c r="G57" s="21"/>
      <c r="H57" s="27"/>
      <c r="I57" s="21"/>
    </row>
    <row r="58" spans="1:11" ht="9.9499999999999993" customHeight="1" x14ac:dyDescent="0.25">
      <c r="B58" s="9" t="s">
        <v>57</v>
      </c>
      <c r="C58" s="19">
        <v>34301</v>
      </c>
      <c r="D58" s="26">
        <v>20535</v>
      </c>
      <c r="E58" s="21">
        <f t="shared" ref="E58:E63" si="14">(D58/C58)*100</f>
        <v>59.867059269409054</v>
      </c>
      <c r="F58" s="19">
        <v>6831</v>
      </c>
      <c r="G58" s="21">
        <f t="shared" ref="G58:G63" si="15">(F58/C58)*100</f>
        <v>19.914871286551413</v>
      </c>
      <c r="H58" s="19">
        <v>6935</v>
      </c>
      <c r="I58" s="21">
        <f t="shared" ref="I58:I63" si="16">(H58/C58)*100</f>
        <v>20.218069444039532</v>
      </c>
    </row>
    <row r="59" spans="1:11" ht="9.9499999999999993" customHeight="1" x14ac:dyDescent="0.25">
      <c r="B59" s="9" t="s">
        <v>58</v>
      </c>
      <c r="C59" s="19">
        <v>11302</v>
      </c>
      <c r="D59" s="26">
        <v>5653</v>
      </c>
      <c r="E59" s="21">
        <f t="shared" si="14"/>
        <v>50.017695983011855</v>
      </c>
      <c r="F59" s="19">
        <v>2802</v>
      </c>
      <c r="G59" s="21">
        <f t="shared" si="15"/>
        <v>24.792072199610686</v>
      </c>
      <c r="H59" s="19">
        <v>2847</v>
      </c>
      <c r="I59" s="21">
        <f t="shared" si="16"/>
        <v>25.190231817377455</v>
      </c>
    </row>
    <row r="60" spans="1:11" ht="9.9499999999999993" customHeight="1" x14ac:dyDescent="0.25">
      <c r="B60" s="9" t="s">
        <v>59</v>
      </c>
      <c r="C60" s="19">
        <v>28918</v>
      </c>
      <c r="D60" s="26">
        <v>15846</v>
      </c>
      <c r="E60" s="21">
        <f t="shared" si="14"/>
        <v>54.796320630749015</v>
      </c>
      <c r="F60" s="19">
        <v>8627</v>
      </c>
      <c r="G60" s="21">
        <f t="shared" si="15"/>
        <v>29.832630195725844</v>
      </c>
      <c r="H60" s="19">
        <v>4445</v>
      </c>
      <c r="I60" s="21">
        <f t="shared" si="16"/>
        <v>15.371049173525138</v>
      </c>
    </row>
    <row r="61" spans="1:11" ht="9.9499999999999993" customHeight="1" x14ac:dyDescent="0.25">
      <c r="B61" s="9" t="s">
        <v>60</v>
      </c>
      <c r="C61" s="19">
        <v>12425</v>
      </c>
      <c r="D61" s="26">
        <v>7080</v>
      </c>
      <c r="E61" s="21">
        <f t="shared" si="14"/>
        <v>56.981891348088531</v>
      </c>
      <c r="F61" s="19">
        <v>2488</v>
      </c>
      <c r="G61" s="21">
        <f t="shared" si="15"/>
        <v>20.024144869215291</v>
      </c>
      <c r="H61" s="19">
        <v>2857</v>
      </c>
      <c r="I61" s="21">
        <f t="shared" si="16"/>
        <v>22.993963782696177</v>
      </c>
    </row>
    <row r="62" spans="1:11" ht="9.9499999999999993" customHeight="1" x14ac:dyDescent="0.25">
      <c r="B62" s="9" t="s">
        <v>61</v>
      </c>
      <c r="C62" s="19">
        <v>34470</v>
      </c>
      <c r="D62" s="26">
        <v>21806</v>
      </c>
      <c r="E62" s="21">
        <f t="shared" si="14"/>
        <v>63.260806498404406</v>
      </c>
      <c r="F62" s="19">
        <v>6062</v>
      </c>
      <c r="G62" s="21">
        <f t="shared" si="15"/>
        <v>17.586306933565417</v>
      </c>
      <c r="H62" s="19">
        <v>6602</v>
      </c>
      <c r="I62" s="21">
        <f t="shared" si="16"/>
        <v>19.152886568030173</v>
      </c>
    </row>
    <row r="63" spans="1:11" ht="9.9499999999999993" customHeight="1" x14ac:dyDescent="0.25">
      <c r="B63" s="10"/>
      <c r="C63" s="22">
        <f>SUM(C58:C62)</f>
        <v>121416</v>
      </c>
      <c r="D63" s="22">
        <f>SUM(D58:D62)</f>
        <v>70920</v>
      </c>
      <c r="E63" s="23">
        <f t="shared" si="14"/>
        <v>58.410753113263489</v>
      </c>
      <c r="F63" s="22">
        <f>SUM(F58:F62)</f>
        <v>26810</v>
      </c>
      <c r="G63" s="23">
        <f t="shared" si="15"/>
        <v>22.081109573697042</v>
      </c>
      <c r="H63" s="22">
        <f>SUM(H58:H62)</f>
        <v>23686</v>
      </c>
      <c r="I63" s="23">
        <f t="shared" si="16"/>
        <v>19.508137313039466</v>
      </c>
    </row>
    <row r="64" spans="1:11" ht="5.0999999999999996" customHeight="1" x14ac:dyDescent="0.25">
      <c r="A64" s="5"/>
      <c r="C64" s="38"/>
      <c r="D64" s="38"/>
      <c r="E64" s="38"/>
      <c r="F64" s="39"/>
      <c r="G64" s="41"/>
      <c r="H64" s="38"/>
      <c r="I64" s="40"/>
      <c r="J64" s="38"/>
      <c r="K64" s="41"/>
    </row>
    <row r="65" spans="1:11" ht="12" customHeight="1" x14ac:dyDescent="0.25">
      <c r="A65" s="5"/>
      <c r="B65" s="42" t="s">
        <v>22</v>
      </c>
      <c r="C65" s="43">
        <v>1</v>
      </c>
      <c r="D65" s="43">
        <v>1</v>
      </c>
      <c r="E65" s="43">
        <v>0</v>
      </c>
      <c r="F65" s="43">
        <f>Dones!F98+Homes!F98</f>
        <v>0</v>
      </c>
      <c r="G65" s="41"/>
      <c r="H65" s="43">
        <f>Dones!H98+Homes!H98</f>
        <v>0</v>
      </c>
      <c r="I65" s="40"/>
      <c r="J65" s="43"/>
      <c r="K65" s="41"/>
    </row>
    <row r="66" spans="1:11" ht="5.0999999999999996" customHeight="1" x14ac:dyDescent="0.25">
      <c r="A66" s="5"/>
      <c r="C66" s="1"/>
      <c r="D66" s="1"/>
      <c r="E66" s="1"/>
      <c r="F66" s="1"/>
      <c r="G66" s="1"/>
      <c r="H66" s="1"/>
      <c r="I66" s="1"/>
    </row>
    <row r="67" spans="1:11" ht="9.9499999999999993" customHeight="1" x14ac:dyDescent="0.25">
      <c r="A67" s="5"/>
      <c r="B67" s="32" t="s">
        <v>16</v>
      </c>
      <c r="C67" s="33">
        <f>C10+C18+C24+C28+C32+C37+C44+C51+C56+C63+C65</f>
        <v>848743</v>
      </c>
      <c r="D67" s="33">
        <f>D10+D18+D24+D28+D32+D37+D44+D51+D56+D63+D65</f>
        <v>493924</v>
      </c>
      <c r="E67" s="34">
        <f>(D67/C67)*100</f>
        <v>58.194765671115988</v>
      </c>
      <c r="F67" s="33">
        <f>F10+F18+F24+F28+F32+F37+F44+F51+F56+F63+F65</f>
        <v>171612</v>
      </c>
      <c r="G67" s="34">
        <f>(F67/C67)*100</f>
        <v>20.219548202459404</v>
      </c>
      <c r="H67" s="35">
        <f>H10+H18+H24+H28+H32+H37+H44+H51+H56+H63</f>
        <v>183207</v>
      </c>
      <c r="I67" s="34">
        <f>(H67/C67)*100</f>
        <v>21.585686126424608</v>
      </c>
      <c r="J67" s="4"/>
    </row>
    <row r="68" spans="1:11" ht="7.5" customHeight="1" x14ac:dyDescent="0.25">
      <c r="A68" s="5"/>
      <c r="C68" s="1"/>
      <c r="D68" s="12"/>
      <c r="E68" s="1"/>
      <c r="F68" s="12"/>
      <c r="G68" s="1"/>
      <c r="H68" s="11"/>
      <c r="J68" s="4"/>
    </row>
    <row r="69" spans="1:11" ht="9.9499999999999993" customHeight="1" x14ac:dyDescent="0.25">
      <c r="A69" s="5"/>
      <c r="B69" s="6"/>
      <c r="C69" s="7"/>
      <c r="D69" s="13"/>
      <c r="E69" s="6"/>
      <c r="F69" s="14"/>
      <c r="G69" s="14"/>
      <c r="H69" s="13"/>
      <c r="I69" s="8" t="s">
        <v>15</v>
      </c>
      <c r="J69" s="4"/>
    </row>
    <row r="70" spans="1:11" ht="10.5" customHeight="1" x14ac:dyDescent="0.25">
      <c r="A70" s="5"/>
      <c r="B70" s="36" t="s">
        <v>19</v>
      </c>
      <c r="C70" s="1"/>
      <c r="D70" s="11"/>
      <c r="F70" s="11"/>
      <c r="H70" s="11"/>
      <c r="J70" s="4"/>
      <c r="K70" s="15"/>
    </row>
  </sheetData>
  <mergeCells count="1">
    <mergeCell ref="B1:G2"/>
  </mergeCells>
  <printOptions horizontalCentered="1" verticalCentered="1"/>
  <pageMargins left="0.23622047244094491" right="0.23622047244094491" top="0.35433070866141736" bottom="0.55118110236220474" header="0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>
    <tabColor rgb="FFB8F2E6"/>
    <pageSetUpPr fitToPage="1"/>
  </sheetPr>
  <dimension ref="A1:K70"/>
  <sheetViews>
    <sheetView showGridLines="0" topLeftCell="A54" zoomScale="150" zoomScaleNormal="150" workbookViewId="0">
      <selection activeCell="A70" sqref="A1:I70"/>
    </sheetView>
  </sheetViews>
  <sheetFormatPr defaultRowHeight="15" x14ac:dyDescent="0.25"/>
  <cols>
    <col min="1" max="1" width="2" style="1" customWidth="1"/>
    <col min="2" max="2" width="32.28515625" style="1" customWidth="1"/>
    <col min="3" max="3" width="9.140625" style="4" customWidth="1"/>
    <col min="4" max="4" width="10.7109375" style="4" customWidth="1"/>
    <col min="5" max="5" width="7" style="4" customWidth="1"/>
    <col min="6" max="6" width="11.7109375" style="4" customWidth="1"/>
    <col min="7" max="7" width="7" style="4" customWidth="1"/>
    <col min="8" max="8" width="9.140625" style="4"/>
    <col min="9" max="9" width="7" style="4" customWidth="1"/>
    <col min="10" max="16384" width="9.140625" style="1"/>
  </cols>
  <sheetData>
    <row r="1" spans="2:9" ht="15" customHeight="1" x14ac:dyDescent="0.25">
      <c r="B1" s="52" t="s">
        <v>21</v>
      </c>
      <c r="C1" s="50"/>
      <c r="D1" s="50"/>
      <c r="E1" s="50"/>
      <c r="F1" s="50"/>
      <c r="G1" s="50"/>
    </row>
    <row r="2" spans="2:9" ht="15.75" thickBot="1" x14ac:dyDescent="0.3">
      <c r="B2" s="51"/>
      <c r="C2" s="51"/>
      <c r="D2" s="51"/>
      <c r="E2" s="51"/>
      <c r="F2" s="51"/>
      <c r="G2" s="51"/>
      <c r="H2" s="37">
        <v>2014</v>
      </c>
      <c r="I2" s="2"/>
    </row>
    <row r="3" spans="2:9" ht="22.5" customHeight="1" thickBot="1" x14ac:dyDescent="0.3">
      <c r="B3" s="45" t="s">
        <v>62</v>
      </c>
      <c r="C3" s="46" t="s">
        <v>0</v>
      </c>
      <c r="D3" s="47" t="s">
        <v>1</v>
      </c>
      <c r="E3" s="46" t="s">
        <v>2</v>
      </c>
      <c r="F3" s="47" t="s">
        <v>3</v>
      </c>
      <c r="G3" s="46" t="s">
        <v>2</v>
      </c>
      <c r="H3" s="47" t="s">
        <v>4</v>
      </c>
      <c r="I3" s="48" t="s">
        <v>17</v>
      </c>
    </row>
    <row r="4" spans="2:9" s="17" customFormat="1" ht="16.5" customHeight="1" x14ac:dyDescent="0.25">
      <c r="B4" s="18" t="s">
        <v>5</v>
      </c>
      <c r="C4" s="44"/>
      <c r="D4" s="44"/>
    </row>
    <row r="5" spans="2:9" ht="9.9499999999999993" customHeight="1" x14ac:dyDescent="0.25">
      <c r="B5" s="9" t="s">
        <v>23</v>
      </c>
      <c r="C5" s="19">
        <v>8420</v>
      </c>
      <c r="D5" s="20">
        <v>2955</v>
      </c>
      <c r="E5" s="21">
        <f t="shared" ref="E5:E10" si="0">(D5/C5)*100</f>
        <v>35.095011876484563</v>
      </c>
      <c r="F5" s="19">
        <v>1099</v>
      </c>
      <c r="G5" s="21">
        <f t="shared" ref="G5:G10" si="1">(F5/C5)*100</f>
        <v>13.052256532066508</v>
      </c>
      <c r="H5" s="19">
        <v>4366</v>
      </c>
      <c r="I5" s="21">
        <f t="shared" ref="I5:I10" si="2">(H5/C5)*100</f>
        <v>51.852731591448929</v>
      </c>
    </row>
    <row r="6" spans="2:9" ht="9.9499999999999993" customHeight="1" x14ac:dyDescent="0.25">
      <c r="B6" s="9" t="s">
        <v>24</v>
      </c>
      <c r="C6" s="19">
        <v>13608</v>
      </c>
      <c r="D6" s="20">
        <v>3740</v>
      </c>
      <c r="E6" s="21">
        <f t="shared" si="0"/>
        <v>27.483833039388593</v>
      </c>
      <c r="F6" s="19">
        <v>1434</v>
      </c>
      <c r="G6" s="21">
        <f t="shared" si="1"/>
        <v>10.537918871252204</v>
      </c>
      <c r="H6" s="19">
        <v>8434</v>
      </c>
      <c r="I6" s="21">
        <f t="shared" si="2"/>
        <v>61.978248089359198</v>
      </c>
    </row>
    <row r="7" spans="2:9" ht="9.9499999999999993" customHeight="1" x14ac:dyDescent="0.25">
      <c r="B7" s="9" t="s">
        <v>25</v>
      </c>
      <c r="C7" s="19">
        <v>13004</v>
      </c>
      <c r="D7" s="20">
        <v>3957</v>
      </c>
      <c r="E7" s="21">
        <f t="shared" si="0"/>
        <v>30.429098738849586</v>
      </c>
      <c r="F7" s="19">
        <v>1256</v>
      </c>
      <c r="G7" s="21">
        <f t="shared" si="1"/>
        <v>9.6585665948938786</v>
      </c>
      <c r="H7" s="19">
        <v>7791</v>
      </c>
      <c r="I7" s="21">
        <f t="shared" si="2"/>
        <v>59.912334666256541</v>
      </c>
    </row>
    <row r="8" spans="2:9" ht="9.9499999999999993" customHeight="1" x14ac:dyDescent="0.25">
      <c r="B8" s="9" t="s">
        <v>26</v>
      </c>
      <c r="C8" s="19">
        <v>11376</v>
      </c>
      <c r="D8" s="20">
        <v>4346</v>
      </c>
      <c r="E8" s="21">
        <f t="shared" si="0"/>
        <v>38.203234880450069</v>
      </c>
      <c r="F8" s="19">
        <v>1535</v>
      </c>
      <c r="G8" s="21">
        <f t="shared" si="1"/>
        <v>13.493319268635725</v>
      </c>
      <c r="H8" s="19">
        <v>5495</v>
      </c>
      <c r="I8" s="21">
        <f t="shared" si="2"/>
        <v>48.303445850914208</v>
      </c>
    </row>
    <row r="9" spans="2:9" ht="9.9499999999999993" customHeight="1" x14ac:dyDescent="0.25">
      <c r="B9" s="9" t="s">
        <v>27</v>
      </c>
      <c r="C9" s="19">
        <v>7562</v>
      </c>
      <c r="D9" s="20">
        <v>3601</v>
      </c>
      <c r="E9" s="21">
        <f t="shared" si="0"/>
        <v>47.619677334038613</v>
      </c>
      <c r="F9" s="19">
        <v>1002</v>
      </c>
      <c r="G9" s="21">
        <f t="shared" si="1"/>
        <v>13.250462840518381</v>
      </c>
      <c r="H9" s="19">
        <v>2959</v>
      </c>
      <c r="I9" s="21">
        <f t="shared" si="2"/>
        <v>39.129859825443006</v>
      </c>
    </row>
    <row r="10" spans="2:9" ht="9.9499999999999993" customHeight="1" x14ac:dyDescent="0.25">
      <c r="B10" s="10"/>
      <c r="C10" s="22">
        <f>SUM(C5:C9)</f>
        <v>53970</v>
      </c>
      <c r="D10" s="22">
        <f t="shared" ref="D10:H10" si="3">SUM(D5:D9)</f>
        <v>18599</v>
      </c>
      <c r="E10" s="23">
        <f t="shared" si="0"/>
        <v>34.461738002594032</v>
      </c>
      <c r="F10" s="22">
        <f t="shared" si="3"/>
        <v>6326</v>
      </c>
      <c r="G10" s="23">
        <f t="shared" si="1"/>
        <v>11.721326662960903</v>
      </c>
      <c r="H10" s="22">
        <f t="shared" si="3"/>
        <v>29045</v>
      </c>
      <c r="I10" s="23">
        <f t="shared" si="2"/>
        <v>53.816935334445063</v>
      </c>
    </row>
    <row r="11" spans="2:9" ht="9.9499999999999993" customHeight="1" x14ac:dyDescent="0.25">
      <c r="B11" s="24" t="s">
        <v>6</v>
      </c>
      <c r="C11" s="25"/>
      <c r="D11" s="26"/>
      <c r="E11" s="21"/>
      <c r="F11" s="27"/>
      <c r="G11" s="21"/>
      <c r="H11" s="27"/>
      <c r="I11" s="21"/>
    </row>
    <row r="12" spans="2:9" ht="9.9499999999999993" customHeight="1" x14ac:dyDescent="0.25">
      <c r="B12" s="9" t="s">
        <v>28</v>
      </c>
      <c r="C12" s="19">
        <v>26806</v>
      </c>
      <c r="D12" s="20">
        <v>16820</v>
      </c>
      <c r="E12" s="21">
        <f t="shared" ref="E12:E18" si="4">(D12/C12)*100</f>
        <v>62.747146161307164</v>
      </c>
      <c r="F12" s="19">
        <v>3788</v>
      </c>
      <c r="G12" s="21">
        <f t="shared" ref="G12:G18" si="5">(F12/C12)*100</f>
        <v>14.131164664627322</v>
      </c>
      <c r="H12" s="19">
        <v>6198</v>
      </c>
      <c r="I12" s="21">
        <f t="shared" ref="I12:I18" si="6">(H12/C12)*100</f>
        <v>23.121689174065509</v>
      </c>
    </row>
    <row r="13" spans="2:9" ht="9.9499999999999993" customHeight="1" x14ac:dyDescent="0.25">
      <c r="B13" s="9" t="s">
        <v>29</v>
      </c>
      <c r="C13" s="19">
        <v>19351</v>
      </c>
      <c r="D13" s="20">
        <v>11821</v>
      </c>
      <c r="E13" s="21">
        <f t="shared" si="4"/>
        <v>61.087282310991675</v>
      </c>
      <c r="F13" s="19">
        <v>2464</v>
      </c>
      <c r="G13" s="21">
        <f t="shared" si="5"/>
        <v>12.733192083096482</v>
      </c>
      <c r="H13" s="19">
        <v>5066</v>
      </c>
      <c r="I13" s="21">
        <f t="shared" si="6"/>
        <v>26.179525605911842</v>
      </c>
    </row>
    <row r="14" spans="2:9" ht="9.9499999999999993" customHeight="1" x14ac:dyDescent="0.25">
      <c r="B14" s="9" t="s">
        <v>30</v>
      </c>
      <c r="C14" s="19">
        <v>18073</v>
      </c>
      <c r="D14" s="20">
        <v>10523</v>
      </c>
      <c r="E14" s="21">
        <f t="shared" si="4"/>
        <v>58.224976484258285</v>
      </c>
      <c r="F14" s="19">
        <v>2548</v>
      </c>
      <c r="G14" s="21">
        <f t="shared" si="5"/>
        <v>14.098378797100647</v>
      </c>
      <c r="H14" s="19">
        <v>5002</v>
      </c>
      <c r="I14" s="21">
        <f t="shared" si="6"/>
        <v>27.676644718641068</v>
      </c>
    </row>
    <row r="15" spans="2:9" ht="9.9499999999999993" customHeight="1" x14ac:dyDescent="0.25">
      <c r="B15" s="9" t="s">
        <v>31</v>
      </c>
      <c r="C15" s="19">
        <v>23673</v>
      </c>
      <c r="D15" s="20">
        <v>14590</v>
      </c>
      <c r="E15" s="21">
        <f t="shared" si="4"/>
        <v>61.631394415578932</v>
      </c>
      <c r="F15" s="19">
        <v>3461</v>
      </c>
      <c r="G15" s="21">
        <f t="shared" si="5"/>
        <v>14.620031259240484</v>
      </c>
      <c r="H15" s="19">
        <v>5622</v>
      </c>
      <c r="I15" s="21">
        <f t="shared" si="6"/>
        <v>23.748574325180584</v>
      </c>
    </row>
    <row r="16" spans="2:9" ht="9.9499999999999993" customHeight="1" x14ac:dyDescent="0.25">
      <c r="B16" s="9" t="s">
        <v>32</v>
      </c>
      <c r="C16" s="19">
        <v>14974</v>
      </c>
      <c r="D16" s="20">
        <v>8887</v>
      </c>
      <c r="E16" s="21">
        <f t="shared" si="4"/>
        <v>59.349539201282219</v>
      </c>
      <c r="F16" s="19">
        <v>2256</v>
      </c>
      <c r="G16" s="21">
        <f t="shared" si="5"/>
        <v>15.06611459863764</v>
      </c>
      <c r="H16" s="19">
        <v>3831</v>
      </c>
      <c r="I16" s="21">
        <f t="shared" si="6"/>
        <v>25.584346200080137</v>
      </c>
    </row>
    <row r="17" spans="2:10" ht="9.9499999999999993" customHeight="1" x14ac:dyDescent="0.25">
      <c r="B17" s="9" t="s">
        <v>33</v>
      </c>
      <c r="C17" s="19">
        <v>20088</v>
      </c>
      <c r="D17" s="20">
        <v>12780</v>
      </c>
      <c r="E17" s="21">
        <f t="shared" si="4"/>
        <v>63.620071684587806</v>
      </c>
      <c r="F17" s="19">
        <v>2404</v>
      </c>
      <c r="G17" s="21">
        <f t="shared" si="5"/>
        <v>11.967343687773797</v>
      </c>
      <c r="H17" s="19">
        <v>4904</v>
      </c>
      <c r="I17" s="21">
        <f t="shared" si="6"/>
        <v>24.412584627638392</v>
      </c>
    </row>
    <row r="18" spans="2:10" ht="9.9499999999999993" customHeight="1" x14ac:dyDescent="0.25">
      <c r="B18" s="10"/>
      <c r="C18" s="22">
        <f>SUM(C12:C17)</f>
        <v>122965</v>
      </c>
      <c r="D18" s="22">
        <f t="shared" ref="D18:H18" si="7">SUM(D12:D17)</f>
        <v>75421</v>
      </c>
      <c r="E18" s="23">
        <f t="shared" si="4"/>
        <v>61.335339324197946</v>
      </c>
      <c r="F18" s="22">
        <f t="shared" si="7"/>
        <v>16921</v>
      </c>
      <c r="G18" s="23">
        <f t="shared" si="5"/>
        <v>13.760826251372341</v>
      </c>
      <c r="H18" s="22">
        <f t="shared" si="7"/>
        <v>30623</v>
      </c>
      <c r="I18" s="23">
        <f t="shared" si="6"/>
        <v>24.903834424429718</v>
      </c>
    </row>
    <row r="19" spans="2:10" ht="9.9499999999999993" customHeight="1" x14ac:dyDescent="0.25">
      <c r="B19" s="24" t="s">
        <v>7</v>
      </c>
      <c r="C19" s="25"/>
      <c r="D19" s="26"/>
      <c r="E19" s="21"/>
      <c r="F19" s="27"/>
      <c r="G19" s="21"/>
      <c r="H19" s="27"/>
      <c r="I19" s="21"/>
    </row>
    <row r="20" spans="2:10" ht="9.9499999999999993" customHeight="1" x14ac:dyDescent="0.25">
      <c r="B20" s="9" t="s">
        <v>34</v>
      </c>
      <c r="C20" s="19">
        <v>27044</v>
      </c>
      <c r="D20" s="20">
        <v>16605</v>
      </c>
      <c r="E20" s="21">
        <f>(D20/C20)*100</f>
        <v>61.399940837154269</v>
      </c>
      <c r="F20" s="19">
        <v>4529</v>
      </c>
      <c r="G20" s="21">
        <f>(F20/C20)*100</f>
        <v>16.746783020263276</v>
      </c>
      <c r="H20" s="19">
        <v>5910</v>
      </c>
      <c r="I20" s="21">
        <f>(H20/C20)*100</f>
        <v>21.853276142582459</v>
      </c>
    </row>
    <row r="21" spans="2:10" ht="9.9499999999999993" customHeight="1" x14ac:dyDescent="0.25">
      <c r="B21" s="9" t="s">
        <v>35</v>
      </c>
      <c r="C21" s="19">
        <v>20217</v>
      </c>
      <c r="D21" s="20">
        <v>11986</v>
      </c>
      <c r="E21" s="21">
        <f>(D21/C21)*100</f>
        <v>59.286738883118176</v>
      </c>
      <c r="F21" s="19">
        <v>3203</v>
      </c>
      <c r="G21" s="21">
        <f>(F21/C21)*100</f>
        <v>15.843102339615175</v>
      </c>
      <c r="H21" s="19">
        <v>5028</v>
      </c>
      <c r="I21" s="21">
        <f>(H21/C21)*100</f>
        <v>24.870158777266656</v>
      </c>
    </row>
    <row r="22" spans="2:10" ht="9.9499999999999993" customHeight="1" x14ac:dyDescent="0.25">
      <c r="B22" s="9" t="s">
        <v>36</v>
      </c>
      <c r="C22" s="19">
        <v>24979</v>
      </c>
      <c r="D22" s="20">
        <v>12053</v>
      </c>
      <c r="E22" s="21">
        <f>(D22/C22)*100</f>
        <v>48.252532126986672</v>
      </c>
      <c r="F22" s="19">
        <v>3687</v>
      </c>
      <c r="G22" s="21">
        <f>(F22/C22)*100</f>
        <v>14.760398734937347</v>
      </c>
      <c r="H22" s="19">
        <v>9239</v>
      </c>
      <c r="I22" s="21">
        <f>(H22/C22)*100</f>
        <v>36.987069138075981</v>
      </c>
    </row>
    <row r="23" spans="2:10" ht="9.9499999999999993" customHeight="1" x14ac:dyDescent="0.25">
      <c r="B23" s="9" t="s">
        <v>37</v>
      </c>
      <c r="C23" s="19">
        <v>15216</v>
      </c>
      <c r="D23" s="20">
        <v>9293</v>
      </c>
      <c r="E23" s="21">
        <f>(D23/C23)*100</f>
        <v>61.073869610935859</v>
      </c>
      <c r="F23" s="19">
        <v>3112</v>
      </c>
      <c r="G23" s="21">
        <f>(F23/C23)*100</f>
        <v>20.452155625657202</v>
      </c>
      <c r="H23" s="19">
        <v>2811</v>
      </c>
      <c r="I23" s="21">
        <f>(H23/C23)*100</f>
        <v>18.47397476340694</v>
      </c>
    </row>
    <row r="24" spans="2:10" ht="9.9499999999999993" customHeight="1" x14ac:dyDescent="0.25">
      <c r="B24" s="10"/>
      <c r="C24" s="22">
        <f>SUM(C20:C23)</f>
        <v>87456</v>
      </c>
      <c r="D24" s="22">
        <f>SUM(D20:D23)</f>
        <v>49937</v>
      </c>
      <c r="E24" s="23">
        <f>(D24/C24)*100</f>
        <v>57.099570069520681</v>
      </c>
      <c r="F24" s="22">
        <f>SUM(F20:F23)</f>
        <v>14531</v>
      </c>
      <c r="G24" s="23">
        <f>(F24/C24)*100</f>
        <v>16.615212221002562</v>
      </c>
      <c r="H24" s="22">
        <f>SUM(H20:H23)</f>
        <v>22988</v>
      </c>
      <c r="I24" s="23">
        <f>(H24/C24)*100</f>
        <v>26.285217709476765</v>
      </c>
    </row>
    <row r="25" spans="2:10" ht="9.9499999999999993" customHeight="1" x14ac:dyDescent="0.25">
      <c r="B25" s="24" t="s">
        <v>8</v>
      </c>
      <c r="C25" s="25"/>
      <c r="D25" s="26"/>
      <c r="E25" s="21"/>
      <c r="F25" s="27"/>
      <c r="G25" s="21"/>
      <c r="H25" s="27"/>
      <c r="I25" s="21"/>
    </row>
    <row r="26" spans="2:10" ht="9.9499999999999993" customHeight="1" x14ac:dyDescent="0.25">
      <c r="B26" s="9" t="s">
        <v>38</v>
      </c>
      <c r="C26" s="19">
        <v>21510</v>
      </c>
      <c r="D26" s="20">
        <v>15112</v>
      </c>
      <c r="E26" s="21">
        <f>(D26/C26)*100</f>
        <v>70.255695025569494</v>
      </c>
      <c r="F26" s="19">
        <v>3252</v>
      </c>
      <c r="G26" s="21">
        <f>(F26/C26)*100</f>
        <v>15.118549511854951</v>
      </c>
      <c r="H26" s="19">
        <v>3146</v>
      </c>
      <c r="I26" s="21">
        <f>(H26/C26)*100</f>
        <v>14.625755462575546</v>
      </c>
    </row>
    <row r="27" spans="2:10" ht="9.9499999999999993" customHeight="1" x14ac:dyDescent="0.25">
      <c r="B27" s="9" t="s">
        <v>39</v>
      </c>
      <c r="C27" s="19">
        <v>16539</v>
      </c>
      <c r="D27" s="20">
        <v>10946</v>
      </c>
      <c r="E27" s="21">
        <f>(D27/C27)*100</f>
        <v>66.182961484974911</v>
      </c>
      <c r="F27" s="19">
        <v>2857</v>
      </c>
      <c r="G27" s="21">
        <f>(F27/C27)*100</f>
        <v>17.274321301166939</v>
      </c>
      <c r="H27" s="19">
        <v>2736</v>
      </c>
      <c r="I27" s="21">
        <f>(H27/C27)*100</f>
        <v>16.542717213858154</v>
      </c>
    </row>
    <row r="28" spans="2:10" ht="9.9499999999999993" customHeight="1" x14ac:dyDescent="0.25">
      <c r="B28" s="10"/>
      <c r="C28" s="22">
        <f>SUM(C26:C27)</f>
        <v>38049</v>
      </c>
      <c r="D28" s="22">
        <f>SUM(D26:D27)</f>
        <v>26058</v>
      </c>
      <c r="E28" s="23">
        <f>(D28/C28)*100</f>
        <v>68.485374122841606</v>
      </c>
      <c r="F28" s="22">
        <f>SUM(F26:F27)</f>
        <v>6109</v>
      </c>
      <c r="G28" s="23">
        <f>(F28/C28)*100</f>
        <v>16.055612499671476</v>
      </c>
      <c r="H28" s="22">
        <f>SUM(H26:H27)</f>
        <v>5882</v>
      </c>
      <c r="I28" s="23">
        <f>(H28/C28)*100</f>
        <v>15.459013377486924</v>
      </c>
      <c r="J28" s="16"/>
    </row>
    <row r="29" spans="2:10" ht="9.9499999999999993" customHeight="1" x14ac:dyDescent="0.25">
      <c r="B29" s="24" t="s">
        <v>9</v>
      </c>
      <c r="C29" s="25"/>
      <c r="D29" s="26"/>
      <c r="E29" s="21"/>
      <c r="F29" s="27"/>
      <c r="G29" s="21"/>
      <c r="H29" s="27"/>
      <c r="I29" s="21"/>
    </row>
    <row r="30" spans="2:10" ht="9.9499999999999993" customHeight="1" x14ac:dyDescent="0.25">
      <c r="B30" s="9" t="s">
        <v>40</v>
      </c>
      <c r="C30" s="19">
        <v>28162</v>
      </c>
      <c r="D30" s="20">
        <v>21657</v>
      </c>
      <c r="E30" s="21">
        <f>(D30/C30)*100</f>
        <v>76.901498473119815</v>
      </c>
      <c r="F30" s="19">
        <v>2697</v>
      </c>
      <c r="G30" s="21">
        <f>(F30/C30)*100</f>
        <v>9.5767346069171229</v>
      </c>
      <c r="H30" s="19">
        <v>3808</v>
      </c>
      <c r="I30" s="21">
        <f>(H30/C30)*100</f>
        <v>13.521766919963071</v>
      </c>
    </row>
    <row r="31" spans="2:10" ht="9.9499999999999993" customHeight="1" x14ac:dyDescent="0.25">
      <c r="B31" s="9" t="s">
        <v>41</v>
      </c>
      <c r="C31" s="19">
        <v>39062</v>
      </c>
      <c r="D31" s="20">
        <v>28927</v>
      </c>
      <c r="E31" s="21">
        <f>(D31/C31)*100</f>
        <v>74.054067892069014</v>
      </c>
      <c r="F31" s="19">
        <v>3863</v>
      </c>
      <c r="G31" s="21">
        <f>(F31/C31)*100</f>
        <v>9.8894065844042789</v>
      </c>
      <c r="H31" s="19">
        <v>6272</v>
      </c>
      <c r="I31" s="21">
        <f>(H31/C31)*100</f>
        <v>16.056525523526702</v>
      </c>
    </row>
    <row r="32" spans="2:10" ht="9.9499999999999993" customHeight="1" x14ac:dyDescent="0.25">
      <c r="B32" s="10"/>
      <c r="C32" s="22">
        <f>SUM(C30:C31)</f>
        <v>67224</v>
      </c>
      <c r="D32" s="22">
        <f>SUM(D30:D31)</f>
        <v>50584</v>
      </c>
      <c r="E32" s="23">
        <f>(D32/C32)*100</f>
        <v>75.246935618231575</v>
      </c>
      <c r="F32" s="22">
        <f>SUM(F30:F31)</f>
        <v>6560</v>
      </c>
      <c r="G32" s="23">
        <f>(F32/C32)*100</f>
        <v>9.7584196120433173</v>
      </c>
      <c r="H32" s="22">
        <f>SUM(H30:H31)</f>
        <v>10080</v>
      </c>
      <c r="I32" s="23">
        <f>(H32/C32)*100</f>
        <v>14.994644769725099</v>
      </c>
    </row>
    <row r="33" spans="2:9" ht="9.9499999999999993" customHeight="1" x14ac:dyDescent="0.25">
      <c r="B33" s="24" t="s">
        <v>10</v>
      </c>
      <c r="C33" s="25"/>
      <c r="D33" s="26"/>
      <c r="E33" s="21"/>
      <c r="F33" s="27"/>
      <c r="G33" s="21"/>
      <c r="H33" s="27"/>
      <c r="I33" s="21"/>
    </row>
    <row r="34" spans="2:9" ht="9.9499999999999993" customHeight="1" x14ac:dyDescent="0.25">
      <c r="B34" s="9" t="s">
        <v>10</v>
      </c>
      <c r="C34" s="19">
        <v>22986</v>
      </c>
      <c r="D34" s="20">
        <v>14551</v>
      </c>
      <c r="E34" s="21">
        <f>(D34/C34)*100</f>
        <v>63.303750108761861</v>
      </c>
      <c r="F34" s="19">
        <v>2861</v>
      </c>
      <c r="G34" s="21">
        <f>(F34/C34)*100</f>
        <v>12.446706691029322</v>
      </c>
      <c r="H34" s="19">
        <v>5574</v>
      </c>
      <c r="I34" s="21">
        <f>(H34/C34)*100</f>
        <v>24.249543200208823</v>
      </c>
    </row>
    <row r="35" spans="2:9" ht="9.9499999999999993" customHeight="1" x14ac:dyDescent="0.25">
      <c r="B35" s="9" t="s">
        <v>42</v>
      </c>
      <c r="C35" s="19">
        <v>15635</v>
      </c>
      <c r="D35" s="20">
        <v>10807</v>
      </c>
      <c r="E35" s="21">
        <f>(D35/C35)*100</f>
        <v>69.120562839782536</v>
      </c>
      <c r="F35" s="19">
        <v>2111</v>
      </c>
      <c r="G35" s="21">
        <f>(F35/C35)*100</f>
        <v>13.501758874320435</v>
      </c>
      <c r="H35" s="19">
        <v>2717</v>
      </c>
      <c r="I35" s="21">
        <f>(H35/C35)*100</f>
        <v>17.377678285897026</v>
      </c>
    </row>
    <row r="36" spans="2:9" ht="9.9499999999999993" customHeight="1" x14ac:dyDescent="0.25">
      <c r="B36" s="9" t="s">
        <v>43</v>
      </c>
      <c r="C36" s="19">
        <v>16642</v>
      </c>
      <c r="D36" s="20">
        <v>11379</v>
      </c>
      <c r="E36" s="21">
        <f>(D36/C36)*100</f>
        <v>68.375195289027758</v>
      </c>
      <c r="F36" s="19">
        <v>2426</v>
      </c>
      <c r="G36" s="21">
        <f>(F36/C36)*100</f>
        <v>14.577574810719865</v>
      </c>
      <c r="H36" s="19">
        <v>2837</v>
      </c>
      <c r="I36" s="21">
        <f>(H36/C36)*100</f>
        <v>17.047229900252372</v>
      </c>
    </row>
    <row r="37" spans="2:9" ht="9.9499999999999993" customHeight="1" x14ac:dyDescent="0.25">
      <c r="B37" s="10"/>
      <c r="C37" s="22">
        <f>SUM(C34:C36)</f>
        <v>55263</v>
      </c>
      <c r="D37" s="22">
        <f>SUM(D34:D36)</f>
        <v>36737</v>
      </c>
      <c r="E37" s="23">
        <f>(D37/C37)*100</f>
        <v>66.476666123807973</v>
      </c>
      <c r="F37" s="22">
        <f>SUM(F34:F36)</f>
        <v>7398</v>
      </c>
      <c r="G37" s="23">
        <f>(F37/C37)*100</f>
        <v>13.386895391129688</v>
      </c>
      <c r="H37" s="22">
        <f>SUM(H34:H36)</f>
        <v>11128</v>
      </c>
      <c r="I37" s="23">
        <f>(H37/C37)*100</f>
        <v>20.136438485062339</v>
      </c>
    </row>
    <row r="38" spans="2:9" ht="9.9499999999999993" customHeight="1" x14ac:dyDescent="0.25">
      <c r="B38" s="24" t="s">
        <v>11</v>
      </c>
      <c r="C38" s="22"/>
      <c r="D38" s="28"/>
      <c r="E38" s="29"/>
      <c r="F38" s="30"/>
      <c r="G38" s="29"/>
      <c r="H38" s="30"/>
      <c r="I38" s="29"/>
    </row>
    <row r="39" spans="2:9" ht="9.9499999999999993" customHeight="1" x14ac:dyDescent="0.25">
      <c r="B39" s="9" t="s">
        <v>44</v>
      </c>
      <c r="C39" s="19">
        <v>17059</v>
      </c>
      <c r="D39" s="20">
        <v>11514</v>
      </c>
      <c r="E39" s="21">
        <f t="shared" ref="E39:E44" si="8">(D39/C39)*100</f>
        <v>67.495163843132659</v>
      </c>
      <c r="F39" s="19">
        <v>3337</v>
      </c>
      <c r="G39" s="21">
        <f t="shared" ref="G39:G44" si="9">(F39/C39)*100</f>
        <v>19.561521777360923</v>
      </c>
      <c r="H39" s="19">
        <v>2208</v>
      </c>
      <c r="I39" s="21">
        <f t="shared" ref="I39:I44" si="10">(H39/C39)*100</f>
        <v>12.943314379506418</v>
      </c>
    </row>
    <row r="40" spans="2:9" ht="9.9499999999999993" customHeight="1" x14ac:dyDescent="0.25">
      <c r="B40" s="9" t="s">
        <v>45</v>
      </c>
      <c r="C40" s="19">
        <v>13820</v>
      </c>
      <c r="D40" s="20">
        <v>8222</v>
      </c>
      <c r="E40" s="21">
        <f t="shared" si="8"/>
        <v>59.493487698986982</v>
      </c>
      <c r="F40" s="19">
        <v>3242</v>
      </c>
      <c r="G40" s="21">
        <f t="shared" si="9"/>
        <v>23.458755426917509</v>
      </c>
      <c r="H40" s="19">
        <v>2356</v>
      </c>
      <c r="I40" s="21">
        <f t="shared" si="10"/>
        <v>17.047756874095512</v>
      </c>
    </row>
    <row r="41" spans="2:9" ht="9.9499999999999993" customHeight="1" x14ac:dyDescent="0.25">
      <c r="B41" s="9" t="s">
        <v>46</v>
      </c>
      <c r="C41" s="19">
        <v>15248</v>
      </c>
      <c r="D41" s="20">
        <v>8297</v>
      </c>
      <c r="E41" s="21">
        <f t="shared" si="8"/>
        <v>54.413693599160553</v>
      </c>
      <c r="F41" s="19">
        <v>4207</v>
      </c>
      <c r="G41" s="21">
        <f t="shared" si="9"/>
        <v>27.590503672612805</v>
      </c>
      <c r="H41" s="19">
        <v>2744</v>
      </c>
      <c r="I41" s="21">
        <f t="shared" si="10"/>
        <v>17.995802728226653</v>
      </c>
    </row>
    <row r="42" spans="2:9" ht="9.9499999999999993" customHeight="1" x14ac:dyDescent="0.25">
      <c r="B42" s="9" t="s">
        <v>47</v>
      </c>
      <c r="C42" s="19">
        <v>15968</v>
      </c>
      <c r="D42" s="20">
        <v>10412</v>
      </c>
      <c r="E42" s="21">
        <f t="shared" si="8"/>
        <v>65.205410821643284</v>
      </c>
      <c r="F42" s="19">
        <v>2655</v>
      </c>
      <c r="G42" s="21">
        <f t="shared" si="9"/>
        <v>16.627004008016034</v>
      </c>
      <c r="H42" s="19">
        <v>2901</v>
      </c>
      <c r="I42" s="21">
        <f t="shared" si="10"/>
        <v>18.167585170340679</v>
      </c>
    </row>
    <row r="43" spans="2:9" ht="9.9499999999999993" customHeight="1" x14ac:dyDescent="0.25">
      <c r="B43" s="9" t="s">
        <v>48</v>
      </c>
      <c r="C43" s="19">
        <v>16544</v>
      </c>
      <c r="D43" s="20">
        <v>10799</v>
      </c>
      <c r="E43" s="21">
        <f t="shared" si="8"/>
        <v>65.274419729206969</v>
      </c>
      <c r="F43" s="19">
        <v>2653</v>
      </c>
      <c r="G43" s="21">
        <f t="shared" si="9"/>
        <v>16.036025145067697</v>
      </c>
      <c r="H43" s="19">
        <v>3092</v>
      </c>
      <c r="I43" s="21">
        <f t="shared" si="10"/>
        <v>18.689555125725338</v>
      </c>
    </row>
    <row r="44" spans="2:9" ht="9.9499999999999993" customHeight="1" x14ac:dyDescent="0.25">
      <c r="B44" s="10"/>
      <c r="C44" s="22">
        <f>SUM(C39:C43)</f>
        <v>78639</v>
      </c>
      <c r="D44" s="22">
        <f>SUM(D39:D43)</f>
        <v>49244</v>
      </c>
      <c r="E44" s="23">
        <f t="shared" si="8"/>
        <v>62.620328335813014</v>
      </c>
      <c r="F44" s="22">
        <f>SUM(F39:F43)</f>
        <v>16094</v>
      </c>
      <c r="G44" s="23">
        <f t="shared" si="9"/>
        <v>20.465672249138468</v>
      </c>
      <c r="H44" s="22">
        <f>SUM(H39:H43)</f>
        <v>13301</v>
      </c>
      <c r="I44" s="23">
        <f t="shared" si="10"/>
        <v>16.913999415048515</v>
      </c>
    </row>
    <row r="45" spans="2:9" ht="9.9499999999999993" customHeight="1" x14ac:dyDescent="0.25">
      <c r="B45" s="24" t="s">
        <v>12</v>
      </c>
      <c r="C45" s="25"/>
      <c r="D45" s="26"/>
      <c r="E45" s="21"/>
      <c r="F45" s="27"/>
      <c r="G45" s="21"/>
      <c r="H45" s="27"/>
      <c r="I45" s="21"/>
    </row>
    <row r="46" spans="2:9" ht="9.9499999999999993" customHeight="1" x14ac:dyDescent="0.25">
      <c r="B46" s="9" t="s">
        <v>49</v>
      </c>
      <c r="C46" s="19">
        <v>21684</v>
      </c>
      <c r="D46" s="26">
        <v>12059</v>
      </c>
      <c r="E46" s="21">
        <f t="shared" ref="E46:E51" si="11">(D46/C46)*100</f>
        <v>55.612433130418736</v>
      </c>
      <c r="F46" s="19">
        <v>5619</v>
      </c>
      <c r="G46" s="21">
        <f t="shared" ref="G46:G51" si="12">(F46/C46)*100</f>
        <v>25.9131156613171</v>
      </c>
      <c r="H46" s="19">
        <v>4006</v>
      </c>
      <c r="I46" s="21">
        <f t="shared" ref="I46:I51" si="13">(H46/C46)*100</f>
        <v>18.47445120826416</v>
      </c>
    </row>
    <row r="47" spans="2:9" ht="9.9499999999999993" customHeight="1" x14ac:dyDescent="0.25">
      <c r="B47" s="9" t="s">
        <v>50</v>
      </c>
      <c r="C47" s="19">
        <v>14511</v>
      </c>
      <c r="D47" s="26">
        <v>8056</v>
      </c>
      <c r="E47" s="21">
        <f t="shared" si="11"/>
        <v>55.516504720556817</v>
      </c>
      <c r="F47" s="19">
        <v>3397</v>
      </c>
      <c r="G47" s="21">
        <f t="shared" si="12"/>
        <v>23.409827027772035</v>
      </c>
      <c r="H47" s="19">
        <v>3058</v>
      </c>
      <c r="I47" s="21">
        <f t="shared" si="13"/>
        <v>21.073668251671148</v>
      </c>
    </row>
    <row r="48" spans="2:9" ht="9.9499999999999993" customHeight="1" x14ac:dyDescent="0.25">
      <c r="B48" s="9" t="s">
        <v>51</v>
      </c>
      <c r="C48" s="19">
        <v>7174</v>
      </c>
      <c r="D48" s="26">
        <v>3262</v>
      </c>
      <c r="E48" s="21">
        <f t="shared" si="11"/>
        <v>45.469751881795375</v>
      </c>
      <c r="F48" s="19">
        <v>1486</v>
      </c>
      <c r="G48" s="21">
        <f t="shared" si="12"/>
        <v>20.713688318929467</v>
      </c>
      <c r="H48" s="19">
        <v>2426</v>
      </c>
      <c r="I48" s="21">
        <f t="shared" si="13"/>
        <v>33.816559799275161</v>
      </c>
    </row>
    <row r="49" spans="1:11" ht="9.9499999999999993" customHeight="1" x14ac:dyDescent="0.25">
      <c r="B49" s="9" t="s">
        <v>52</v>
      </c>
      <c r="C49" s="19">
        <v>23222</v>
      </c>
      <c r="D49" s="26">
        <v>13452</v>
      </c>
      <c r="E49" s="21">
        <f t="shared" si="11"/>
        <v>57.927827060546036</v>
      </c>
      <c r="F49" s="19">
        <v>5346</v>
      </c>
      <c r="G49" s="21">
        <f t="shared" si="12"/>
        <v>23.021272930841445</v>
      </c>
      <c r="H49" s="19">
        <v>4424</v>
      </c>
      <c r="I49" s="21">
        <f t="shared" si="13"/>
        <v>19.050900008612523</v>
      </c>
    </row>
    <row r="50" spans="1:11" ht="9.9499999999999993" customHeight="1" x14ac:dyDescent="0.25">
      <c r="A50" s="3"/>
      <c r="B50" s="9" t="s">
        <v>53</v>
      </c>
      <c r="C50" s="19">
        <v>11637</v>
      </c>
      <c r="D50" s="26">
        <v>6488</v>
      </c>
      <c r="E50" s="21">
        <f t="shared" si="11"/>
        <v>55.753200996820482</v>
      </c>
      <c r="F50" s="19">
        <v>2531</v>
      </c>
      <c r="G50" s="21">
        <f t="shared" si="12"/>
        <v>21.749591819197388</v>
      </c>
      <c r="H50" s="19">
        <v>2618</v>
      </c>
      <c r="I50" s="21">
        <f t="shared" si="13"/>
        <v>22.497207183982127</v>
      </c>
    </row>
    <row r="51" spans="1:11" ht="9.9499999999999993" customHeight="1" x14ac:dyDescent="0.25">
      <c r="B51" s="10"/>
      <c r="C51" s="22">
        <f>SUM(C46:C50)</f>
        <v>78228</v>
      </c>
      <c r="D51" s="22">
        <f>SUM(D46:D50)</f>
        <v>43317</v>
      </c>
      <c r="E51" s="23">
        <f t="shared" si="11"/>
        <v>55.372756557754258</v>
      </c>
      <c r="F51" s="22">
        <f>SUM(F46:F50)</f>
        <v>18379</v>
      </c>
      <c r="G51" s="23">
        <f t="shared" si="12"/>
        <v>23.494145318811679</v>
      </c>
      <c r="H51" s="22">
        <f>SUM(H46:H50)</f>
        <v>16532</v>
      </c>
      <c r="I51" s="23">
        <f t="shared" si="13"/>
        <v>21.133098123434067</v>
      </c>
    </row>
    <row r="52" spans="1:11" ht="9.9499999999999993" customHeight="1" x14ac:dyDescent="0.25">
      <c r="B52" s="24" t="s">
        <v>13</v>
      </c>
      <c r="C52" s="25"/>
      <c r="D52" s="26"/>
      <c r="E52" s="21"/>
      <c r="F52" s="27"/>
      <c r="G52" s="21"/>
      <c r="H52" s="27"/>
      <c r="I52" s="21"/>
    </row>
    <row r="53" spans="1:11" ht="9.9499999999999993" customHeight="1" x14ac:dyDescent="0.25">
      <c r="B53" s="9" t="s">
        <v>54</v>
      </c>
      <c r="C53" s="19">
        <v>26637</v>
      </c>
      <c r="D53" s="20">
        <v>18489</v>
      </c>
      <c r="E53" s="21">
        <f>(D53/C53)*100</f>
        <v>69.410969703795473</v>
      </c>
      <c r="F53" s="19">
        <v>5279</v>
      </c>
      <c r="G53" s="21">
        <f>(F53/C53)*100</f>
        <v>19.818297856365206</v>
      </c>
      <c r="H53" s="19">
        <v>2869</v>
      </c>
      <c r="I53" s="21">
        <f>(H53/C53)*100</f>
        <v>10.770732439839321</v>
      </c>
    </row>
    <row r="54" spans="1:11" ht="9.9499999999999993" customHeight="1" x14ac:dyDescent="0.25">
      <c r="B54" s="9" t="s">
        <v>55</v>
      </c>
      <c r="C54" s="19">
        <v>30147</v>
      </c>
      <c r="D54" s="20">
        <v>18798</v>
      </c>
      <c r="E54" s="21">
        <f>(D54/C54)*100</f>
        <v>62.354463130659767</v>
      </c>
      <c r="F54" s="19">
        <v>5663</v>
      </c>
      <c r="G54" s="21">
        <f>(F54/C54)*100</f>
        <v>18.784622018774673</v>
      </c>
      <c r="H54" s="19">
        <v>5686</v>
      </c>
      <c r="I54" s="21">
        <f>(H54/C54)*100</f>
        <v>18.860914850565564</v>
      </c>
    </row>
    <row r="55" spans="1:11" ht="9.9499999999999993" customHeight="1" x14ac:dyDescent="0.25">
      <c r="B55" s="9" t="s">
        <v>56</v>
      </c>
      <c r="C55" s="19">
        <v>12999</v>
      </c>
      <c r="D55" s="20">
        <v>7245</v>
      </c>
      <c r="E55" s="21">
        <f>(D55/C55)*100</f>
        <v>55.735056542810987</v>
      </c>
      <c r="F55" s="19">
        <v>2121</v>
      </c>
      <c r="G55" s="21">
        <f>(F55/C55)*100</f>
        <v>16.316639741518578</v>
      </c>
      <c r="H55" s="19">
        <v>3633</v>
      </c>
      <c r="I55" s="21">
        <f>(H55/C55)*100</f>
        <v>27.948303715670438</v>
      </c>
    </row>
    <row r="56" spans="1:11" ht="9.9499999999999993" customHeight="1" x14ac:dyDescent="0.25">
      <c r="B56" s="10"/>
      <c r="C56" s="22">
        <f>SUM(C53:C55)</f>
        <v>69783</v>
      </c>
      <c r="D56" s="22">
        <f>SUM(D53:D55)</f>
        <v>44532</v>
      </c>
      <c r="E56" s="23">
        <f>(D56/C56)*100</f>
        <v>63.814969261854607</v>
      </c>
      <c r="F56" s="22">
        <f>SUM(F53:F55)</f>
        <v>13063</v>
      </c>
      <c r="G56" s="23">
        <f>(F56/C56)*100</f>
        <v>18.71945889399997</v>
      </c>
      <c r="H56" s="22">
        <f>SUM(H53:H55)</f>
        <v>12188</v>
      </c>
      <c r="I56" s="23">
        <f>(H56/C56)*100</f>
        <v>17.465571844145423</v>
      </c>
    </row>
    <row r="57" spans="1:11" ht="9.9499999999999993" customHeight="1" x14ac:dyDescent="0.25">
      <c r="B57" s="31" t="s">
        <v>14</v>
      </c>
      <c r="C57" s="25"/>
      <c r="D57" s="26"/>
      <c r="E57" s="21"/>
      <c r="F57" s="27"/>
      <c r="G57" s="21"/>
      <c r="H57" s="27"/>
      <c r="I57" s="21"/>
    </row>
    <row r="58" spans="1:11" ht="9.9499999999999993" customHeight="1" x14ac:dyDescent="0.25">
      <c r="B58" s="9" t="s">
        <v>57</v>
      </c>
      <c r="C58" s="19">
        <v>30911</v>
      </c>
      <c r="D58" s="26">
        <v>19588</v>
      </c>
      <c r="E58" s="21">
        <f t="shared" ref="E58:E63" si="14">(D58/C58)*100</f>
        <v>63.369027207143091</v>
      </c>
      <c r="F58" s="19">
        <v>4964</v>
      </c>
      <c r="G58" s="21">
        <f t="shared" ref="G58:G63" si="15">(F58/C58)*100</f>
        <v>16.059008120086702</v>
      </c>
      <c r="H58" s="19">
        <v>6359</v>
      </c>
      <c r="I58" s="21">
        <f t="shared" ref="I58:I63" si="16">(H58/C58)*100</f>
        <v>20.571964672770211</v>
      </c>
    </row>
    <row r="59" spans="1:11" ht="9.9499999999999993" customHeight="1" x14ac:dyDescent="0.25">
      <c r="B59" s="9" t="s">
        <v>58</v>
      </c>
      <c r="C59" s="19">
        <v>11889</v>
      </c>
      <c r="D59" s="26">
        <v>5681</v>
      </c>
      <c r="E59" s="21">
        <f t="shared" si="14"/>
        <v>47.78366557321894</v>
      </c>
      <c r="F59" s="19">
        <v>2108</v>
      </c>
      <c r="G59" s="21">
        <f t="shared" si="15"/>
        <v>17.730675414248466</v>
      </c>
      <c r="H59" s="19">
        <v>4100</v>
      </c>
      <c r="I59" s="21">
        <f t="shared" si="16"/>
        <v>34.485659012532594</v>
      </c>
    </row>
    <row r="60" spans="1:11" ht="9.9499999999999993" customHeight="1" x14ac:dyDescent="0.25">
      <c r="B60" s="9" t="s">
        <v>59</v>
      </c>
      <c r="C60" s="19">
        <v>26003</v>
      </c>
      <c r="D60" s="26">
        <v>15637</v>
      </c>
      <c r="E60" s="21">
        <f t="shared" si="14"/>
        <v>60.135368995885088</v>
      </c>
      <c r="F60" s="19">
        <v>6528</v>
      </c>
      <c r="G60" s="21">
        <f t="shared" si="15"/>
        <v>25.104795600507636</v>
      </c>
      <c r="H60" s="19">
        <v>3838</v>
      </c>
      <c r="I60" s="21">
        <f t="shared" si="16"/>
        <v>14.759835403607276</v>
      </c>
    </row>
    <row r="61" spans="1:11" ht="9.9499999999999993" customHeight="1" x14ac:dyDescent="0.25">
      <c r="B61" s="9" t="s">
        <v>60</v>
      </c>
      <c r="C61" s="19">
        <v>11780</v>
      </c>
      <c r="D61" s="26">
        <v>6938</v>
      </c>
      <c r="E61" s="21">
        <f t="shared" si="14"/>
        <v>58.89643463497454</v>
      </c>
      <c r="F61" s="19">
        <v>1936</v>
      </c>
      <c r="G61" s="21">
        <f t="shared" si="15"/>
        <v>16.434634974533108</v>
      </c>
      <c r="H61" s="19">
        <v>2906</v>
      </c>
      <c r="I61" s="21">
        <f t="shared" si="16"/>
        <v>24.66893039049236</v>
      </c>
    </row>
    <row r="62" spans="1:11" ht="9.9499999999999993" customHeight="1" x14ac:dyDescent="0.25">
      <c r="B62" s="9" t="s">
        <v>61</v>
      </c>
      <c r="C62" s="19">
        <v>32490</v>
      </c>
      <c r="D62" s="26">
        <v>20915</v>
      </c>
      <c r="E62" s="21">
        <f t="shared" si="14"/>
        <v>64.373653431825176</v>
      </c>
      <c r="F62" s="19">
        <v>4927</v>
      </c>
      <c r="G62" s="21">
        <f t="shared" si="15"/>
        <v>15.164666051092643</v>
      </c>
      <c r="H62" s="19">
        <v>6648</v>
      </c>
      <c r="I62" s="21">
        <f t="shared" si="16"/>
        <v>20.461680517082179</v>
      </c>
    </row>
    <row r="63" spans="1:11" ht="9.9499999999999993" customHeight="1" x14ac:dyDescent="0.25">
      <c r="B63" s="10"/>
      <c r="C63" s="22">
        <f>SUM(C58:C62)</f>
        <v>113073</v>
      </c>
      <c r="D63" s="22">
        <f>SUM(D58:D62)</f>
        <v>68759</v>
      </c>
      <c r="E63" s="23">
        <f t="shared" si="14"/>
        <v>60.809388625047532</v>
      </c>
      <c r="F63" s="22">
        <f>SUM(F58:F62)</f>
        <v>20463</v>
      </c>
      <c r="G63" s="23">
        <f t="shared" si="15"/>
        <v>18.097158472844978</v>
      </c>
      <c r="H63" s="22">
        <f>SUM(H58:H62)</f>
        <v>23851</v>
      </c>
      <c r="I63" s="23">
        <f t="shared" si="16"/>
        <v>21.093452902107487</v>
      </c>
    </row>
    <row r="64" spans="1:11" ht="5.0999999999999996" customHeight="1" x14ac:dyDescent="0.25">
      <c r="A64" s="5"/>
      <c r="C64" s="38"/>
      <c r="D64" s="38"/>
      <c r="E64" s="38"/>
      <c r="F64" s="39"/>
      <c r="G64" s="41"/>
      <c r="H64" s="38"/>
      <c r="I64" s="40"/>
      <c r="J64" s="38"/>
      <c r="K64" s="41"/>
    </row>
    <row r="65" spans="1:11" ht="12" customHeight="1" x14ac:dyDescent="0.25">
      <c r="A65" s="5"/>
      <c r="B65" s="42" t="s">
        <v>22</v>
      </c>
      <c r="C65" s="43">
        <f>Dones!C98+Homes!C98</f>
        <v>0</v>
      </c>
      <c r="D65" s="43">
        <f>Dones!D98+Homes!D98</f>
        <v>0</v>
      </c>
      <c r="E65" s="43">
        <v>0</v>
      </c>
      <c r="F65" s="43">
        <f>Dones!F98+Homes!F98</f>
        <v>0</v>
      </c>
      <c r="G65" s="41"/>
      <c r="H65" s="43">
        <f>Dones!H98+Homes!H98</f>
        <v>0</v>
      </c>
      <c r="I65" s="40"/>
      <c r="J65" s="43"/>
      <c r="K65" s="41"/>
    </row>
    <row r="66" spans="1:11" ht="5.0999999999999996" customHeight="1" x14ac:dyDescent="0.25">
      <c r="A66" s="5"/>
      <c r="C66" s="1"/>
      <c r="D66" s="1"/>
      <c r="E66" s="1"/>
      <c r="F66" s="1"/>
      <c r="G66" s="1"/>
      <c r="H66" s="1"/>
      <c r="I66" s="1"/>
    </row>
    <row r="67" spans="1:11" ht="9.9499999999999993" customHeight="1" x14ac:dyDescent="0.25">
      <c r="A67" s="5"/>
      <c r="B67" s="32" t="s">
        <v>16</v>
      </c>
      <c r="C67" s="33">
        <f>C10+C18+C24+C28+C32+C37+C44+C51+C56+C63+C65</f>
        <v>764650</v>
      </c>
      <c r="D67" s="33">
        <f>D10+D18+D24+D28+D32+D37+D44+D51+D56+D63+D65</f>
        <v>463188</v>
      </c>
      <c r="E67" s="34">
        <f>(D67/C67)*100</f>
        <v>60.575165108219444</v>
      </c>
      <c r="F67" s="33">
        <f>F10+F18+F24+F28+F32+F37+F44+F51+F56+F63+F65</f>
        <v>125844</v>
      </c>
      <c r="G67" s="34">
        <f>(F67/C67)*100</f>
        <v>16.457725756882233</v>
      </c>
      <c r="H67" s="35">
        <f>H10+H18+H24+H28+H32+H37+H44+H51+H56+H63</f>
        <v>175618</v>
      </c>
      <c r="I67" s="34">
        <f>(H67/C67)*100</f>
        <v>22.967109134898319</v>
      </c>
      <c r="J67" s="4"/>
    </row>
    <row r="68" spans="1:11" ht="7.5" customHeight="1" x14ac:dyDescent="0.25">
      <c r="A68" s="5"/>
      <c r="C68" s="1"/>
      <c r="D68" s="12"/>
      <c r="E68" s="1"/>
      <c r="F68" s="12"/>
      <c r="G68" s="1"/>
      <c r="H68" s="11"/>
      <c r="J68" s="4"/>
    </row>
    <row r="69" spans="1:11" ht="9.9499999999999993" customHeight="1" x14ac:dyDescent="0.25">
      <c r="A69" s="5"/>
      <c r="B69" s="6"/>
      <c r="C69" s="7"/>
      <c r="D69" s="13"/>
      <c r="E69" s="13"/>
      <c r="F69" s="13"/>
      <c r="G69" s="6"/>
      <c r="H69" s="14"/>
      <c r="I69" s="8" t="s">
        <v>15</v>
      </c>
      <c r="J69" s="4"/>
    </row>
    <row r="70" spans="1:11" ht="10.5" customHeight="1" x14ac:dyDescent="0.25">
      <c r="A70" s="5"/>
      <c r="B70" s="36" t="s">
        <v>19</v>
      </c>
      <c r="C70" s="1"/>
      <c r="D70" s="11"/>
      <c r="F70" s="11"/>
      <c r="H70" s="11"/>
      <c r="J70" s="4"/>
      <c r="K70" s="15"/>
    </row>
  </sheetData>
  <mergeCells count="1">
    <mergeCell ref="B1:G2"/>
  </mergeCells>
  <printOptions horizontalCentered="1" verticalCentered="1"/>
  <pageMargins left="0.23622047244094491" right="0.23622047244094491" top="0.35433070866141736" bottom="0.55118110236220474" header="0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3</vt:i4>
      </vt:variant>
    </vt:vector>
  </HeadingPairs>
  <TitlesOfParts>
    <vt:vector size="6" baseType="lpstr">
      <vt:lpstr>Total</vt:lpstr>
      <vt:lpstr>Dones</vt:lpstr>
      <vt:lpstr>Homes</vt:lpstr>
      <vt:lpstr>Dones!Àrea_d'impressió</vt:lpstr>
      <vt:lpstr>Homes!Àrea_d'impressió</vt:lpstr>
      <vt:lpstr>Total!Àrea_d'impressió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Recerca pels correctors</cp:lastModifiedBy>
  <cp:lastPrinted>2015-12-22T12:25:59Z</cp:lastPrinted>
  <dcterms:created xsi:type="dcterms:W3CDTF">2013-10-29T13:42:11Z</dcterms:created>
  <dcterms:modified xsi:type="dcterms:W3CDTF">2018-09-28T08:33:31Z</dcterms:modified>
</cp:coreProperties>
</file>