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385" yWindow="-15" windowWidth="14430" windowHeight="12840" firstSheet="2" activeTab="11"/>
  </bookViews>
  <sheets>
    <sheet name="2024" sheetId="14" r:id="rId1"/>
    <sheet name="2023" sheetId="13" r:id="rId2"/>
    <sheet name="2022" sheetId="9" r:id="rId3"/>
    <sheet name="2021" sheetId="11" r:id="rId4"/>
    <sheet name="2020" sheetId="10" r:id="rId5"/>
    <sheet name="2019" sheetId="1" r:id="rId6"/>
    <sheet name="2018" sheetId="2" r:id="rId7"/>
    <sheet name="2017" sheetId="3" r:id="rId8"/>
    <sheet name="2016" sheetId="4" r:id="rId9"/>
    <sheet name="2015" sheetId="5" r:id="rId10"/>
    <sheet name="2014" sheetId="6" r:id="rId11"/>
    <sheet name="2013" sheetId="15" r:id="rId12"/>
    <sheet name="2012" sheetId="7" r:id="rId13"/>
    <sheet name="2011" sheetId="8" r:id="rId14"/>
  </sheets>
  <calcPr calcId="145621"/>
</workbook>
</file>

<file path=xl/calcChain.xml><?xml version="1.0" encoding="utf-8"?>
<calcChain xmlns="http://schemas.openxmlformats.org/spreadsheetml/2006/main">
  <c r="C27" i="15" l="1"/>
  <c r="B27" i="15"/>
  <c r="C24" i="15"/>
  <c r="B24" i="15"/>
  <c r="C18" i="15"/>
  <c r="B18" i="15"/>
  <c r="C12" i="15"/>
  <c r="B12" i="15"/>
  <c r="C9" i="15"/>
  <c r="B9" i="15"/>
  <c r="C3" i="15"/>
  <c r="B3" i="15"/>
  <c r="B30" i="15" l="1"/>
  <c r="C30" i="15"/>
  <c r="C15" i="15"/>
  <c r="B15" i="15"/>
  <c r="E30" i="11"/>
  <c r="D29" i="1" l="1"/>
  <c r="D28" i="1"/>
  <c r="D26" i="1"/>
  <c r="D25" i="1"/>
  <c r="D23" i="1"/>
  <c r="D22" i="1"/>
  <c r="D21" i="1"/>
  <c r="D20" i="1"/>
  <c r="D19" i="1"/>
  <c r="D14" i="1"/>
  <c r="D13" i="1"/>
  <c r="D11" i="1"/>
  <c r="D10" i="1"/>
  <c r="D8" i="1"/>
  <c r="D7" i="1"/>
  <c r="D6" i="1"/>
  <c r="D5" i="1"/>
  <c r="D4" i="1"/>
  <c r="D29" i="10"/>
  <c r="D28" i="10"/>
  <c r="D26" i="10"/>
  <c r="D25" i="10"/>
  <c r="D23" i="10"/>
  <c r="D22" i="10"/>
  <c r="D21" i="10"/>
  <c r="D20" i="10"/>
  <c r="D19" i="10"/>
  <c r="D14" i="10"/>
  <c r="D13" i="10"/>
  <c r="D11" i="10"/>
  <c r="D10" i="10"/>
  <c r="D8" i="10"/>
  <c r="D7" i="10"/>
  <c r="D6" i="10"/>
  <c r="D5" i="10"/>
  <c r="D4" i="10"/>
  <c r="B9" i="10" l="1"/>
  <c r="C9" i="1" l="1"/>
  <c r="B18" i="1"/>
  <c r="D18" i="9"/>
  <c r="C18" i="9"/>
  <c r="B18" i="9"/>
  <c r="C18" i="11"/>
  <c r="B18" i="11"/>
  <c r="D18" i="10"/>
  <c r="C18" i="10"/>
  <c r="B18" i="10"/>
  <c r="D18" i="1"/>
  <c r="C18" i="1"/>
  <c r="D18" i="2"/>
  <c r="C18" i="2"/>
  <c r="B18" i="2"/>
  <c r="D18" i="3"/>
  <c r="C18" i="3"/>
  <c r="B18" i="3"/>
  <c r="B18" i="4"/>
  <c r="D18" i="5"/>
  <c r="C18" i="5"/>
  <c r="B18" i="5"/>
  <c r="D18" i="6"/>
  <c r="C18" i="6"/>
  <c r="B18" i="6"/>
  <c r="D18" i="7"/>
  <c r="C18" i="7"/>
  <c r="B18" i="7"/>
  <c r="D18" i="8"/>
  <c r="C18" i="8"/>
  <c r="B18" i="8"/>
  <c r="E18" i="9"/>
  <c r="E18" i="11"/>
  <c r="E18" i="10"/>
  <c r="E18" i="1"/>
  <c r="E18" i="2"/>
  <c r="E18" i="3"/>
  <c r="C18" i="4"/>
  <c r="E18" i="5"/>
  <c r="E18" i="6"/>
  <c r="E18" i="7"/>
  <c r="E18" i="8"/>
  <c r="C30" i="11" l="1"/>
  <c r="B30" i="11"/>
  <c r="E30" i="10"/>
  <c r="E30" i="2"/>
  <c r="D30" i="2"/>
  <c r="C30" i="2"/>
  <c r="B30" i="2"/>
  <c r="D30" i="3"/>
  <c r="C30" i="3"/>
  <c r="B30" i="3"/>
  <c r="E30" i="5"/>
  <c r="D30" i="5"/>
  <c r="C30" i="5"/>
  <c r="B30" i="5"/>
  <c r="E30" i="6"/>
  <c r="D30" i="6"/>
  <c r="C30" i="6"/>
  <c r="D30" i="7"/>
  <c r="C30" i="7"/>
  <c r="D30" i="8"/>
  <c r="C30" i="8"/>
  <c r="E27" i="9"/>
  <c r="C27" i="9"/>
  <c r="B27" i="9"/>
  <c r="B30" i="9" s="1"/>
  <c r="E27" i="11"/>
  <c r="C27" i="11"/>
  <c r="B27" i="11"/>
  <c r="E27" i="10"/>
  <c r="D27" i="10"/>
  <c r="C27" i="10"/>
  <c r="B27" i="10"/>
  <c r="E27" i="1"/>
  <c r="D27" i="1"/>
  <c r="C27" i="1"/>
  <c r="C30" i="1" s="1"/>
  <c r="B27" i="1"/>
  <c r="E27" i="2"/>
  <c r="D27" i="2"/>
  <c r="C27" i="2"/>
  <c r="B27" i="2"/>
  <c r="E27" i="3"/>
  <c r="E30" i="3" s="1"/>
  <c r="D27" i="3"/>
  <c r="C27" i="3"/>
  <c r="B27" i="3"/>
  <c r="C27" i="4"/>
  <c r="B27" i="4"/>
  <c r="E27" i="5"/>
  <c r="D27" i="5"/>
  <c r="C27" i="5"/>
  <c r="B27" i="5"/>
  <c r="E27" i="6"/>
  <c r="D27" i="6"/>
  <c r="C27" i="6"/>
  <c r="B27" i="6"/>
  <c r="E27" i="7"/>
  <c r="D27" i="7"/>
  <c r="C27" i="7"/>
  <c r="B27" i="7"/>
  <c r="E27" i="8"/>
  <c r="D27" i="8"/>
  <c r="C27" i="8"/>
  <c r="B27" i="8"/>
  <c r="E24" i="9"/>
  <c r="C24" i="9"/>
  <c r="B24" i="9"/>
  <c r="E24" i="11"/>
  <c r="D24" i="11"/>
  <c r="C24" i="11"/>
  <c r="B24" i="11"/>
  <c r="E24" i="10"/>
  <c r="D24" i="10"/>
  <c r="D30" i="10" s="1"/>
  <c r="C24" i="10"/>
  <c r="B24" i="10"/>
  <c r="E24" i="1"/>
  <c r="D24" i="1"/>
  <c r="C24" i="1"/>
  <c r="B24" i="1"/>
  <c r="E24" i="2"/>
  <c r="D24" i="2"/>
  <c r="C24" i="2"/>
  <c r="B24" i="2"/>
  <c r="E24" i="3"/>
  <c r="D24" i="3"/>
  <c r="C24" i="3"/>
  <c r="B24" i="3"/>
  <c r="C24" i="4"/>
  <c r="C30" i="4" s="1"/>
  <c r="B24" i="4"/>
  <c r="B30" i="4" s="1"/>
  <c r="E24" i="5"/>
  <c r="D24" i="5"/>
  <c r="C24" i="5"/>
  <c r="B24" i="5"/>
  <c r="E24" i="6"/>
  <c r="D24" i="6"/>
  <c r="C24" i="6"/>
  <c r="B24" i="6"/>
  <c r="B30" i="6" s="1"/>
  <c r="E24" i="7"/>
  <c r="E30" i="7" s="1"/>
  <c r="D24" i="7"/>
  <c r="C24" i="7"/>
  <c r="B24" i="7"/>
  <c r="B30" i="7" s="1"/>
  <c r="E24" i="8"/>
  <c r="D24" i="8"/>
  <c r="C24" i="8"/>
  <c r="B24" i="8"/>
  <c r="B30" i="8" s="1"/>
  <c r="E30" i="1"/>
  <c r="E15" i="9"/>
  <c r="D15" i="9"/>
  <c r="C15" i="9"/>
  <c r="B15" i="9"/>
  <c r="C15" i="11"/>
  <c r="B15" i="11"/>
  <c r="E15" i="2"/>
  <c r="D15" i="2"/>
  <c r="C15" i="2"/>
  <c r="B15" i="2"/>
  <c r="D15" i="3"/>
  <c r="C15" i="3"/>
  <c r="B15" i="3"/>
  <c r="E15" i="5"/>
  <c r="D15" i="5"/>
  <c r="C15" i="5"/>
  <c r="B15" i="5"/>
  <c r="D15" i="6"/>
  <c r="C15" i="6"/>
  <c r="B15" i="6"/>
  <c r="D15" i="7"/>
  <c r="C15" i="7"/>
  <c r="B15" i="7"/>
  <c r="D15" i="8"/>
  <c r="C15" i="8"/>
  <c r="B15" i="8"/>
  <c r="E12" i="9"/>
  <c r="D12" i="9"/>
  <c r="C12" i="9"/>
  <c r="B12" i="9"/>
  <c r="E12" i="11"/>
  <c r="C12" i="11"/>
  <c r="B12" i="11"/>
  <c r="E12" i="10"/>
  <c r="D12" i="10"/>
  <c r="C12" i="10"/>
  <c r="B12" i="10"/>
  <c r="E12" i="2"/>
  <c r="D12" i="2"/>
  <c r="C12" i="2"/>
  <c r="B12" i="2"/>
  <c r="E12" i="3"/>
  <c r="D12" i="3"/>
  <c r="C12" i="3"/>
  <c r="B12" i="3"/>
  <c r="C12" i="4"/>
  <c r="B12" i="4"/>
  <c r="E12" i="5"/>
  <c r="D12" i="5"/>
  <c r="C12" i="5"/>
  <c r="B12" i="5"/>
  <c r="E12" i="6"/>
  <c r="D12" i="6"/>
  <c r="C12" i="6"/>
  <c r="B12" i="6"/>
  <c r="E12" i="7"/>
  <c r="D12" i="7"/>
  <c r="C12" i="7"/>
  <c r="B12" i="7"/>
  <c r="E12" i="8"/>
  <c r="D12" i="8"/>
  <c r="C12" i="8"/>
  <c r="B12" i="8"/>
  <c r="E9" i="9"/>
  <c r="D9" i="9"/>
  <c r="C9" i="9"/>
  <c r="B9" i="9"/>
  <c r="E9" i="11"/>
  <c r="C9" i="11"/>
  <c r="B9" i="11"/>
  <c r="E9" i="10"/>
  <c r="D9" i="10"/>
  <c r="C9" i="10"/>
  <c r="E9" i="2"/>
  <c r="D9" i="2"/>
  <c r="C9" i="2"/>
  <c r="B9" i="2"/>
  <c r="E9" i="3"/>
  <c r="D9" i="3"/>
  <c r="C9" i="3"/>
  <c r="B9" i="3"/>
  <c r="C9" i="4"/>
  <c r="B9" i="4"/>
  <c r="E9" i="5"/>
  <c r="D9" i="5"/>
  <c r="C9" i="5"/>
  <c r="B9" i="5"/>
  <c r="E9" i="6"/>
  <c r="D9" i="6"/>
  <c r="C9" i="6"/>
  <c r="B9" i="6"/>
  <c r="E9" i="7"/>
  <c r="E15" i="7" s="1"/>
  <c r="D9" i="7"/>
  <c r="C9" i="7"/>
  <c r="B9" i="7"/>
  <c r="E9" i="8"/>
  <c r="E15" i="8" s="1"/>
  <c r="D9" i="8"/>
  <c r="C9" i="8"/>
  <c r="B9" i="8"/>
  <c r="E3" i="9"/>
  <c r="D3" i="9"/>
  <c r="C3" i="9"/>
  <c r="B3" i="9"/>
  <c r="E3" i="11"/>
  <c r="C3" i="11"/>
  <c r="B3" i="11"/>
  <c r="E3" i="10"/>
  <c r="D3" i="10"/>
  <c r="C3" i="10"/>
  <c r="B3" i="10"/>
  <c r="E3" i="2"/>
  <c r="D3" i="2"/>
  <c r="C3" i="2"/>
  <c r="B3" i="2"/>
  <c r="E3" i="3"/>
  <c r="E15" i="3" s="1"/>
  <c r="D3" i="3"/>
  <c r="C3" i="3"/>
  <c r="B3" i="3"/>
  <c r="C3" i="4"/>
  <c r="B3" i="4"/>
  <c r="E3" i="5"/>
  <c r="D3" i="5"/>
  <c r="C3" i="5"/>
  <c r="B3" i="5"/>
  <c r="E3" i="6"/>
  <c r="D3" i="6"/>
  <c r="C3" i="6"/>
  <c r="B3" i="6"/>
  <c r="E3" i="7"/>
  <c r="D3" i="7"/>
  <c r="C3" i="7"/>
  <c r="B3" i="7"/>
  <c r="E3" i="8"/>
  <c r="D3" i="8"/>
  <c r="C3" i="8"/>
  <c r="B3" i="8"/>
  <c r="D4" i="11"/>
  <c r="D5" i="11"/>
  <c r="D6" i="11"/>
  <c r="D7" i="11"/>
  <c r="D8" i="11"/>
  <c r="D10" i="11"/>
  <c r="D11" i="11"/>
  <c r="D9" i="11" s="1"/>
  <c r="D13" i="11"/>
  <c r="D12" i="11" s="1"/>
  <c r="D14" i="11"/>
  <c r="D19" i="11"/>
  <c r="D20" i="11"/>
  <c r="D21" i="11"/>
  <c r="D22" i="11"/>
  <c r="D25" i="11"/>
  <c r="D26" i="11"/>
  <c r="D28" i="11"/>
  <c r="D29" i="11"/>
  <c r="D27" i="11" s="1"/>
  <c r="C15" i="4" l="1"/>
  <c r="B15" i="4"/>
  <c r="D30" i="1"/>
  <c r="E30" i="8"/>
  <c r="E15" i="6"/>
  <c r="E15" i="11"/>
  <c r="D3" i="11"/>
  <c r="D18" i="11"/>
  <c r="D30" i="11" s="1"/>
  <c r="D15" i="10"/>
  <c r="E15" i="10"/>
  <c r="C30" i="10"/>
  <c r="B30" i="10"/>
  <c r="C15" i="10"/>
  <c r="B15" i="10"/>
  <c r="B30" i="1"/>
  <c r="D15" i="11"/>
  <c r="E30" i="9"/>
  <c r="C30" i="9"/>
  <c r="D4" i="9" l="1"/>
  <c r="D5" i="9"/>
  <c r="D6" i="9"/>
  <c r="D7" i="9"/>
  <c r="D8" i="9"/>
  <c r="D10" i="9"/>
  <c r="D11" i="9"/>
  <c r="D13" i="9"/>
  <c r="D14" i="9"/>
  <c r="D19" i="9"/>
  <c r="D20" i="9"/>
  <c r="D21" i="9"/>
  <c r="D22" i="9"/>
  <c r="D25" i="9"/>
  <c r="D26" i="9"/>
  <c r="D28" i="9"/>
  <c r="D29" i="9"/>
  <c r="D27" i="9" l="1"/>
  <c r="D24" i="9"/>
  <c r="D30" i="9" l="1"/>
  <c r="C3" i="1"/>
  <c r="B3" i="1"/>
  <c r="D3" i="1"/>
  <c r="E3" i="1"/>
  <c r="D12" i="1"/>
  <c r="D9" i="1" s="1"/>
  <c r="C12" i="1"/>
  <c r="E12" i="1"/>
  <c r="E9" i="1" s="1"/>
  <c r="B12" i="1"/>
  <c r="B9" i="1" s="1"/>
  <c r="D15" i="1" l="1"/>
  <c r="B15" i="1"/>
  <c r="C15" i="1"/>
  <c r="E15" i="1"/>
</calcChain>
</file>

<file path=xl/sharedStrings.xml><?xml version="1.0" encoding="utf-8"?>
<sst xmlns="http://schemas.openxmlformats.org/spreadsheetml/2006/main" count="444" uniqueCount="29">
  <si>
    <t>INGRESSOS</t>
  </si>
  <si>
    <t>A. OPERACIONS CORRENTS</t>
  </si>
  <si>
    <t>1. IMPOSTOS DIRECTES</t>
  </si>
  <si>
    <t>2. IMPOSTOS INDIRECTES</t>
  </si>
  <si>
    <t>3. TAXES I ALTRES INGRESSOS</t>
  </si>
  <si>
    <t>4. TRANSFERÈNCIES CORRENTS</t>
  </si>
  <si>
    <t>5. INGRESSOS PATRIMONIALS</t>
  </si>
  <si>
    <t>B. OPERACIONS DE CAPITAL</t>
  </si>
  <si>
    <t>6. VENDA D´INVERSIONS REALS</t>
  </si>
  <si>
    <t>7. TRANSFERÈNCIES DE CAPITAL</t>
  </si>
  <si>
    <t>C. OPERACIONS FINANCERES</t>
  </si>
  <si>
    <t>8. ACTIUS FINANCERS</t>
  </si>
  <si>
    <t>9. PASSIUS FINANCERS</t>
  </si>
  <si>
    <t>TOTAL PRESSUPOST INGRESSOS</t>
  </si>
  <si>
    <t>DESPESES</t>
  </si>
  <si>
    <t>1. DESPESES DE PERSONAL</t>
  </si>
  <si>
    <t>2. DESP. BÉNS CORRENTS I SERVEIS</t>
  </si>
  <si>
    <t>3. DESPESES FINANCERES</t>
  </si>
  <si>
    <t>5. FONS DE CONTINGÈNCIA</t>
  </si>
  <si>
    <t>6. INVERSIONS REALS</t>
  </si>
  <si>
    <t>7.TRANSFERÈNCIES DE CAPITAL</t>
  </si>
  <si>
    <t>TOTAL PRESSUPOST DESPESES</t>
  </si>
  <si>
    <t>Ajuntament individual</t>
  </si>
  <si>
    <t>Agregat no consolidat</t>
  </si>
  <si>
    <t>Eliminació transferències internes</t>
  </si>
  <si>
    <t>TOTAL CONSOLIDAT</t>
  </si>
  <si>
    <t>4. TRANSFÈRENCIES CORRENTS</t>
  </si>
  <si>
    <r>
      <t xml:space="preserve">2023
</t>
    </r>
    <r>
      <rPr>
        <b/>
        <sz val="9"/>
        <color indexed="9"/>
        <rFont val="Calibri"/>
        <family val="2"/>
        <scheme val="minor"/>
      </rPr>
      <t>(imports expressats en euros)</t>
    </r>
  </si>
  <si>
    <r>
      <t xml:space="preserve">2024
</t>
    </r>
    <r>
      <rPr>
        <b/>
        <sz val="9"/>
        <color indexed="9"/>
        <rFont val="Calibri"/>
        <family val="2"/>
        <scheme val="minor"/>
      </rPr>
      <t>(imports expressats en euros)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</si>
</sst>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9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3" fillId="0" borderId="0"/>
  </cellStyleXfs>
  <cellXfs count="25">
    <xf numFmtId="0" fontId="0" fillId="0" borderId="0" xfId="0"/>
    <xf numFmtId="3" fontId="5" fillId="0" borderId="0" xfId="0" applyNumberFormat="1" applyFont="1" applyFill="1" applyBorder="1" applyAlignment="1">
      <alignment horizontal="right" vertical="top" wrapText="1"/>
    </xf>
    <xf numFmtId="0" fontId="9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3" fontId="8" fillId="0" borderId="0" xfId="0" applyNumberFormat="1" applyFont="1" applyFill="1" applyBorder="1" applyAlignment="1">
      <alignment vertical="center" wrapText="1"/>
    </xf>
    <xf numFmtId="3" fontId="0" fillId="0" borderId="0" xfId="0" applyNumberFormat="1" applyFill="1" applyBorder="1" applyAlignment="1">
      <alignment vertical="center" wrapText="1"/>
    </xf>
    <xf numFmtId="0" fontId="0" fillId="0" borderId="0" xfId="0" applyFill="1" applyBorder="1"/>
    <xf numFmtId="3" fontId="0" fillId="3" borderId="0" xfId="0" applyNumberFormat="1" applyFill="1" applyBorder="1" applyAlignment="1">
      <alignment vertical="center" wrapText="1"/>
    </xf>
    <xf numFmtId="3" fontId="2" fillId="4" borderId="0" xfId="0" applyNumberFormat="1" applyFont="1" applyFill="1" applyBorder="1" applyAlignment="1">
      <alignment vertical="center" wrapText="1"/>
    </xf>
    <xf numFmtId="3" fontId="7" fillId="4" borderId="0" xfId="0" applyNumberFormat="1" applyFont="1" applyFill="1" applyBorder="1" applyAlignment="1">
      <alignment vertical="center" wrapText="1"/>
    </xf>
    <xf numFmtId="3" fontId="3" fillId="3" borderId="0" xfId="0" applyNumberFormat="1" applyFont="1" applyFill="1" applyBorder="1" applyAlignment="1" applyProtection="1">
      <alignment horizontal="right" vertical="center"/>
      <protection locked="0"/>
    </xf>
    <xf numFmtId="3" fontId="3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3" fontId="0" fillId="0" borderId="0" xfId="0" applyNumberFormat="1" applyFill="1" applyBorder="1"/>
    <xf numFmtId="0" fontId="0" fillId="0" borderId="0" xfId="0" applyFill="1" applyBorder="1" applyAlignment="1">
      <alignment vertical="center" wrapText="1"/>
    </xf>
    <xf numFmtId="4" fontId="0" fillId="3" borderId="0" xfId="0" applyNumberFormat="1" applyFill="1" applyBorder="1" applyAlignment="1">
      <alignment vertical="center" wrapText="1"/>
    </xf>
    <xf numFmtId="4" fontId="0" fillId="0" borderId="0" xfId="0" applyNumberFormat="1" applyFill="1" applyBorder="1" applyAlignment="1">
      <alignment vertical="center" wrapText="1"/>
    </xf>
    <xf numFmtId="4" fontId="7" fillId="4" borderId="0" xfId="0" applyNumberFormat="1" applyFont="1" applyFill="1" applyBorder="1" applyAlignment="1">
      <alignment vertical="center" wrapText="1"/>
    </xf>
    <xf numFmtId="4" fontId="3" fillId="3" borderId="0" xfId="0" applyNumberFormat="1" applyFont="1" applyFill="1" applyBorder="1" applyAlignment="1" applyProtection="1">
      <alignment horizontal="right" vertical="center"/>
      <protection locked="0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>
      <alignment vertical="center" wrapText="1"/>
    </xf>
  </cellXfs>
  <cellStyles count="4">
    <cellStyle name="Normal" xfId="0" builtinId="0"/>
    <cellStyle name="Normal 16" xfId="1"/>
    <cellStyle name="Normal 3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workbookViewId="0">
      <selection activeCell="D31" sqref="D31"/>
    </sheetView>
  </sheetViews>
  <sheetFormatPr baseColWidth="10" defaultColWidth="9.140625" defaultRowHeight="15" x14ac:dyDescent="0.25"/>
  <cols>
    <col min="1" max="1" width="34.28515625" style="7" customWidth="1"/>
    <col min="2" max="2" width="16" style="7" customWidth="1"/>
    <col min="3" max="3" width="18" style="7" customWidth="1"/>
    <col min="4" max="4" width="19" style="7" customWidth="1"/>
    <col min="5" max="5" width="18.140625" style="7" customWidth="1"/>
    <col min="6" max="16384" width="9.140625" style="7"/>
  </cols>
  <sheetData>
    <row r="1" spans="1:5" s="4" customFormat="1" ht="45" x14ac:dyDescent="0.25">
      <c r="A1" s="14" t="s">
        <v>28</v>
      </c>
      <c r="B1" s="15" t="s">
        <v>22</v>
      </c>
      <c r="C1" s="15" t="s">
        <v>23</v>
      </c>
      <c r="D1" s="15" t="s">
        <v>24</v>
      </c>
      <c r="E1" s="15" t="s">
        <v>25</v>
      </c>
    </row>
    <row r="2" spans="1:5" ht="18.75" x14ac:dyDescent="0.25">
      <c r="A2" s="5" t="s">
        <v>0</v>
      </c>
      <c r="B2" s="6"/>
      <c r="C2" s="6"/>
      <c r="D2" s="6"/>
      <c r="E2" s="6"/>
    </row>
    <row r="3" spans="1:5" x14ac:dyDescent="0.25">
      <c r="A3" s="8" t="s">
        <v>1</v>
      </c>
      <c r="B3" s="19">
        <v>3404127943.75</v>
      </c>
      <c r="C3" s="19">
        <v>4610041409.6144819</v>
      </c>
      <c r="D3" s="19">
        <v>-925280407.02000046</v>
      </c>
      <c r="E3" s="19">
        <v>3684761002.5944815</v>
      </c>
    </row>
    <row r="4" spans="1:5" x14ac:dyDescent="0.25">
      <c r="A4" s="6" t="s">
        <v>2</v>
      </c>
      <c r="B4" s="20">
        <v>1139028388.6600001</v>
      </c>
      <c r="C4" s="20">
        <v>1139028388.6600001</v>
      </c>
      <c r="D4" s="20">
        <v>0</v>
      </c>
      <c r="E4" s="20">
        <v>1139028388.6600001</v>
      </c>
    </row>
    <row r="5" spans="1:5" x14ac:dyDescent="0.25">
      <c r="A5" s="6" t="s">
        <v>3</v>
      </c>
      <c r="B5" s="20">
        <v>175877503.34999999</v>
      </c>
      <c r="C5" s="20">
        <v>175877503.34999999</v>
      </c>
      <c r="D5" s="20">
        <v>0</v>
      </c>
      <c r="E5" s="20">
        <v>175877503.34999999</v>
      </c>
    </row>
    <row r="6" spans="1:5" x14ac:dyDescent="0.25">
      <c r="A6" s="6" t="s">
        <v>4</v>
      </c>
      <c r="B6" s="20">
        <v>342315138.89999998</v>
      </c>
      <c r="C6" s="20">
        <v>554003927.50419998</v>
      </c>
      <c r="D6" s="20">
        <v>-65164930.449999988</v>
      </c>
      <c r="E6" s="20">
        <v>488838997.05419999</v>
      </c>
    </row>
    <row r="7" spans="1:5" x14ac:dyDescent="0.25">
      <c r="A7" s="6" t="s">
        <v>5</v>
      </c>
      <c r="B7" s="20">
        <v>1715884512</v>
      </c>
      <c r="C7" s="20">
        <v>2676019310.8002815</v>
      </c>
      <c r="D7" s="20">
        <v>-860115476.56999993</v>
      </c>
      <c r="E7" s="20">
        <v>1815903834.2302816</v>
      </c>
    </row>
    <row r="8" spans="1:5" x14ac:dyDescent="0.25">
      <c r="A8" s="6" t="s">
        <v>6</v>
      </c>
      <c r="B8" s="20">
        <v>31022400.84</v>
      </c>
      <c r="C8" s="20">
        <v>65112279.299999997</v>
      </c>
      <c r="D8" s="20">
        <v>0</v>
      </c>
      <c r="E8" s="20">
        <v>65112279.299999997</v>
      </c>
    </row>
    <row r="9" spans="1:5" x14ac:dyDescent="0.25">
      <c r="A9" s="8" t="s">
        <v>7</v>
      </c>
      <c r="B9" s="19">
        <v>68890688</v>
      </c>
      <c r="C9" s="19">
        <v>448956310.12</v>
      </c>
      <c r="D9" s="19">
        <v>-325269530.63</v>
      </c>
      <c r="E9" s="19">
        <v>123686779.48999999</v>
      </c>
    </row>
    <row r="10" spans="1:5" x14ac:dyDescent="0.25">
      <c r="A10" s="6" t="s">
        <v>8</v>
      </c>
      <c r="B10" s="20">
        <v>2901150</v>
      </c>
      <c r="C10" s="20">
        <v>332950712.32999998</v>
      </c>
      <c r="D10" s="20">
        <v>-314506730.08999997</v>
      </c>
      <c r="E10" s="20">
        <v>18443982.239999998</v>
      </c>
    </row>
    <row r="11" spans="1:5" x14ac:dyDescent="0.25">
      <c r="A11" s="6" t="s">
        <v>9</v>
      </c>
      <c r="B11" s="20">
        <v>65989538</v>
      </c>
      <c r="C11" s="20">
        <v>116005597.79000001</v>
      </c>
      <c r="D11" s="20">
        <v>-10762800.540000007</v>
      </c>
      <c r="E11" s="20">
        <v>105242797.25</v>
      </c>
    </row>
    <row r="12" spans="1:5" x14ac:dyDescent="0.25">
      <c r="A12" s="8" t="s">
        <v>10</v>
      </c>
      <c r="B12" s="19">
        <v>262106440.77000001</v>
      </c>
      <c r="C12" s="19">
        <v>359034715.38</v>
      </c>
      <c r="D12" s="19">
        <v>0</v>
      </c>
      <c r="E12" s="19">
        <v>359034715.38</v>
      </c>
    </row>
    <row r="13" spans="1:5" x14ac:dyDescent="0.25">
      <c r="A13" s="6" t="s">
        <v>11</v>
      </c>
      <c r="B13" s="20"/>
      <c r="C13" s="20">
        <v>34606715.390000001</v>
      </c>
      <c r="D13" s="20">
        <v>0</v>
      </c>
      <c r="E13" s="20">
        <v>34606715.390000001</v>
      </c>
    </row>
    <row r="14" spans="1:5" x14ac:dyDescent="0.25">
      <c r="A14" s="6" t="s">
        <v>12</v>
      </c>
      <c r="B14" s="20">
        <v>262106440.77000001</v>
      </c>
      <c r="C14" s="20">
        <v>324427999.99000001</v>
      </c>
      <c r="D14" s="20">
        <v>0</v>
      </c>
      <c r="E14" s="20">
        <v>324427999.99000001</v>
      </c>
    </row>
    <row r="15" spans="1:5" x14ac:dyDescent="0.25">
      <c r="A15" s="10" t="s">
        <v>13</v>
      </c>
      <c r="B15" s="21">
        <v>3735125072.52</v>
      </c>
      <c r="C15" s="21">
        <v>5418032435.1144819</v>
      </c>
      <c r="D15" s="21">
        <v>-1250549937.6500006</v>
      </c>
      <c r="E15" s="21">
        <v>4167482497.4644814</v>
      </c>
    </row>
    <row r="16" spans="1:5" x14ac:dyDescent="0.25">
      <c r="A16" s="6"/>
      <c r="B16" s="20"/>
      <c r="C16" s="20"/>
      <c r="D16" s="20"/>
      <c r="E16" s="20"/>
    </row>
    <row r="17" spans="1:5" ht="18.75" x14ac:dyDescent="0.25">
      <c r="A17" s="5" t="s">
        <v>14</v>
      </c>
      <c r="B17" s="20"/>
      <c r="C17" s="20"/>
      <c r="D17" s="20"/>
      <c r="E17" s="20"/>
    </row>
    <row r="18" spans="1:5" x14ac:dyDescent="0.25">
      <c r="A18" s="8" t="s">
        <v>1</v>
      </c>
      <c r="B18" s="22">
        <v>2868284302.9699998</v>
      </c>
      <c r="C18" s="22">
        <v>4047620795.4400001</v>
      </c>
      <c r="D18" s="22">
        <v>-925280407.01999998</v>
      </c>
      <c r="E18" s="22">
        <v>3122340388.4200001</v>
      </c>
    </row>
    <row r="19" spans="1:5" x14ac:dyDescent="0.25">
      <c r="A19" s="6" t="s">
        <v>15</v>
      </c>
      <c r="B19" s="23">
        <v>527550137.22000003</v>
      </c>
      <c r="C19" s="20">
        <v>964817242.87</v>
      </c>
      <c r="D19" s="20">
        <v>0</v>
      </c>
      <c r="E19" s="20">
        <v>964817242.87</v>
      </c>
    </row>
    <row r="20" spans="1:5" x14ac:dyDescent="0.25">
      <c r="A20" s="6" t="s">
        <v>16</v>
      </c>
      <c r="B20" s="23">
        <v>801137144.87</v>
      </c>
      <c r="C20" s="20">
        <v>1400704752.8399999</v>
      </c>
      <c r="D20" s="20">
        <v>-7035120.25</v>
      </c>
      <c r="E20" s="20">
        <v>1393669632.5899999</v>
      </c>
    </row>
    <row r="21" spans="1:5" x14ac:dyDescent="0.25">
      <c r="A21" s="6" t="s">
        <v>17</v>
      </c>
      <c r="B21" s="23">
        <v>37474303</v>
      </c>
      <c r="C21" s="20">
        <v>44358054.850000001</v>
      </c>
      <c r="D21" s="20">
        <v>0</v>
      </c>
      <c r="E21" s="20">
        <v>44358054.850000001</v>
      </c>
    </row>
    <row r="22" spans="1:5" x14ac:dyDescent="0.25">
      <c r="A22" s="6" t="s">
        <v>5</v>
      </c>
      <c r="B22" s="23">
        <v>1478354912.95</v>
      </c>
      <c r="C22" s="20">
        <v>1613972939.95</v>
      </c>
      <c r="D22" s="20">
        <v>-918245286.7700001</v>
      </c>
      <c r="E22" s="20">
        <v>695727653.17999995</v>
      </c>
    </row>
    <row r="23" spans="1:5" x14ac:dyDescent="0.25">
      <c r="A23" s="6" t="s">
        <v>18</v>
      </c>
      <c r="B23" s="23">
        <v>23767804.93</v>
      </c>
      <c r="C23" s="20">
        <v>23767804.93</v>
      </c>
      <c r="D23" s="20">
        <v>0</v>
      </c>
      <c r="E23" s="20">
        <v>23767804.93</v>
      </c>
    </row>
    <row r="24" spans="1:5" x14ac:dyDescent="0.25">
      <c r="A24" s="8" t="s">
        <v>7</v>
      </c>
      <c r="B24" s="22">
        <v>777580000</v>
      </c>
      <c r="C24" s="22">
        <v>1254646461.8599999</v>
      </c>
      <c r="D24" s="22">
        <v>-325269530.62999988</v>
      </c>
      <c r="E24" s="22">
        <v>929376931.23000002</v>
      </c>
    </row>
    <row r="25" spans="1:5" x14ac:dyDescent="0.25">
      <c r="A25" s="6" t="s">
        <v>19</v>
      </c>
      <c r="B25" s="23">
        <v>708396000.29999995</v>
      </c>
      <c r="C25" s="20">
        <v>1182732462.1600001</v>
      </c>
      <c r="D25" s="20">
        <v>-314506730.09000003</v>
      </c>
      <c r="E25" s="20">
        <v>868225732.07000005</v>
      </c>
    </row>
    <row r="26" spans="1:5" x14ac:dyDescent="0.25">
      <c r="A26" s="6" t="s">
        <v>20</v>
      </c>
      <c r="B26" s="23">
        <v>69183999.700000003</v>
      </c>
      <c r="C26" s="20">
        <v>71913999.700000003</v>
      </c>
      <c r="D26" s="20">
        <v>-10762800.540000007</v>
      </c>
      <c r="E26" s="20">
        <v>61151199.159999996</v>
      </c>
    </row>
    <row r="27" spans="1:5" x14ac:dyDescent="0.25">
      <c r="A27" s="8" t="s">
        <v>10</v>
      </c>
      <c r="B27" s="22">
        <v>89260769.549999997</v>
      </c>
      <c r="C27" s="22">
        <v>115765177.81</v>
      </c>
      <c r="D27" s="22">
        <v>0</v>
      </c>
      <c r="E27" s="22">
        <v>115765177.81</v>
      </c>
    </row>
    <row r="28" spans="1:5" x14ac:dyDescent="0.25">
      <c r="A28" s="6" t="s">
        <v>11</v>
      </c>
      <c r="B28" s="23">
        <v>33681816.579999998</v>
      </c>
      <c r="C28" s="20">
        <v>36583015.770000003</v>
      </c>
      <c r="D28" s="20">
        <v>0</v>
      </c>
      <c r="E28" s="20">
        <v>36583015.770000003</v>
      </c>
    </row>
    <row r="29" spans="1:5" x14ac:dyDescent="0.25">
      <c r="A29" s="6" t="s">
        <v>12</v>
      </c>
      <c r="B29" s="23">
        <v>55578952.969999999</v>
      </c>
      <c r="C29" s="20">
        <v>79182162.040000007</v>
      </c>
      <c r="D29" s="20">
        <v>0</v>
      </c>
      <c r="E29" s="20">
        <v>79182162.040000007</v>
      </c>
    </row>
    <row r="30" spans="1:5" x14ac:dyDescent="0.25">
      <c r="A30" s="10" t="s">
        <v>21</v>
      </c>
      <c r="B30" s="21">
        <v>3735125072.52</v>
      </c>
      <c r="C30" s="21">
        <v>5418032435.1100006</v>
      </c>
      <c r="D30" s="21">
        <v>-1250549937.6500006</v>
      </c>
      <c r="E30" s="21">
        <v>4167482497.46</v>
      </c>
    </row>
    <row r="31" spans="1:5" x14ac:dyDescent="0.25">
      <c r="A31" s="18"/>
      <c r="B31" s="18"/>
      <c r="C31" s="18"/>
      <c r="D31" s="18"/>
      <c r="E31" s="18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&amp;C&amp;"-,Negreta"&amp;14Any 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workbookViewId="0">
      <selection activeCell="G15" sqref="G15"/>
    </sheetView>
  </sheetViews>
  <sheetFormatPr baseColWidth="10" defaultColWidth="9.140625" defaultRowHeight="15" x14ac:dyDescent="0.25"/>
  <cols>
    <col min="1" max="1" width="34.28515625" style="7" customWidth="1"/>
    <col min="2" max="2" width="11.5703125" style="7" bestFit="1" customWidth="1"/>
    <col min="3" max="3" width="15.42578125" style="7" customWidth="1"/>
    <col min="4" max="4" width="21.5703125" style="7" customWidth="1"/>
    <col min="5" max="5" width="11.42578125" style="7" bestFit="1" customWidth="1"/>
    <col min="6" max="8" width="11.85546875" style="7" customWidth="1"/>
    <col min="9" max="16384" width="9.140625" style="7"/>
  </cols>
  <sheetData>
    <row r="1" spans="1:5" s="4" customFormat="1" ht="45" x14ac:dyDescent="0.25">
      <c r="A1" s="14">
        <v>2015</v>
      </c>
      <c r="B1" s="15" t="s">
        <v>22</v>
      </c>
      <c r="C1" s="15" t="s">
        <v>23</v>
      </c>
      <c r="D1" s="15" t="s">
        <v>24</v>
      </c>
      <c r="E1" s="15" t="s">
        <v>25</v>
      </c>
    </row>
    <row r="2" spans="1:5" ht="18.75" x14ac:dyDescent="0.25">
      <c r="A2" s="5" t="s">
        <v>0</v>
      </c>
      <c r="B2" s="6"/>
      <c r="C2" s="6"/>
      <c r="D2" s="6"/>
      <c r="E2" s="6"/>
    </row>
    <row r="3" spans="1:5" x14ac:dyDescent="0.25">
      <c r="A3" s="8" t="s">
        <v>1</v>
      </c>
      <c r="B3" s="8">
        <f>SUM(B4:B8)</f>
        <v>2354410</v>
      </c>
      <c r="C3" s="8">
        <f t="shared" ref="C3:E3" si="0">SUM(C4:C8)</f>
        <v>3066654</v>
      </c>
      <c r="D3" s="8">
        <f t="shared" si="0"/>
        <v>-530414</v>
      </c>
      <c r="E3" s="8">
        <f t="shared" si="0"/>
        <v>2536240</v>
      </c>
    </row>
    <row r="4" spans="1:5" x14ac:dyDescent="0.25">
      <c r="A4" s="6" t="s">
        <v>2</v>
      </c>
      <c r="B4" s="6">
        <v>943767</v>
      </c>
      <c r="C4" s="6">
        <v>943767</v>
      </c>
      <c r="D4" s="6">
        <v>0</v>
      </c>
      <c r="E4" s="6">
        <v>943767</v>
      </c>
    </row>
    <row r="5" spans="1:5" x14ac:dyDescent="0.25">
      <c r="A5" s="6" t="s">
        <v>3</v>
      </c>
      <c r="B5" s="6">
        <v>55750</v>
      </c>
      <c r="C5" s="6">
        <v>55750</v>
      </c>
      <c r="D5" s="6">
        <v>0</v>
      </c>
      <c r="E5" s="6">
        <v>55750</v>
      </c>
    </row>
    <row r="6" spans="1:5" x14ac:dyDescent="0.25">
      <c r="A6" s="6" t="s">
        <v>4</v>
      </c>
      <c r="B6" s="6">
        <v>260080</v>
      </c>
      <c r="C6" s="6">
        <v>401615</v>
      </c>
      <c r="D6" s="6">
        <v>-478</v>
      </c>
      <c r="E6" s="6">
        <v>401137</v>
      </c>
    </row>
    <row r="7" spans="1:5" x14ac:dyDescent="0.25">
      <c r="A7" s="6" t="s">
        <v>5</v>
      </c>
      <c r="B7" s="6">
        <v>1052677</v>
      </c>
      <c r="C7" s="6">
        <v>1594676</v>
      </c>
      <c r="D7" s="6">
        <v>-525895</v>
      </c>
      <c r="E7" s="6">
        <v>1068781</v>
      </c>
    </row>
    <row r="8" spans="1:5" x14ac:dyDescent="0.25">
      <c r="A8" s="6" t="s">
        <v>6</v>
      </c>
      <c r="B8" s="6">
        <v>42136</v>
      </c>
      <c r="C8" s="6">
        <v>70846</v>
      </c>
      <c r="D8" s="6">
        <v>-4041</v>
      </c>
      <c r="E8" s="6">
        <v>66805</v>
      </c>
    </row>
    <row r="9" spans="1:5" x14ac:dyDescent="0.25">
      <c r="A9" s="8" t="s">
        <v>7</v>
      </c>
      <c r="B9" s="8">
        <f>+B10+B11</f>
        <v>29607</v>
      </c>
      <c r="C9" s="8">
        <f t="shared" ref="C9:E9" si="1">+C10+C11</f>
        <v>88603</v>
      </c>
      <c r="D9" s="8">
        <f t="shared" si="1"/>
        <v>-8888</v>
      </c>
      <c r="E9" s="8">
        <f t="shared" si="1"/>
        <v>79715</v>
      </c>
    </row>
    <row r="10" spans="1:5" x14ac:dyDescent="0.25">
      <c r="A10" s="6" t="s">
        <v>8</v>
      </c>
      <c r="B10" s="6">
        <v>500</v>
      </c>
      <c r="C10" s="6">
        <v>33448</v>
      </c>
      <c r="D10" s="6">
        <v>0</v>
      </c>
      <c r="E10" s="6">
        <v>33448</v>
      </c>
    </row>
    <row r="11" spans="1:5" x14ac:dyDescent="0.25">
      <c r="A11" s="6" t="s">
        <v>9</v>
      </c>
      <c r="B11" s="6">
        <v>29107</v>
      </c>
      <c r="C11" s="6">
        <v>55155</v>
      </c>
      <c r="D11" s="6">
        <v>-8888</v>
      </c>
      <c r="E11" s="6">
        <v>46267</v>
      </c>
    </row>
    <row r="12" spans="1:5" x14ac:dyDescent="0.25">
      <c r="A12" s="8" t="s">
        <v>10</v>
      </c>
      <c r="B12" s="8">
        <f>+B13+B14</f>
        <v>166550</v>
      </c>
      <c r="C12" s="8">
        <f t="shared" ref="C12:E12" si="2">+C13+C14</f>
        <v>204501</v>
      </c>
      <c r="D12" s="8">
        <f t="shared" si="2"/>
        <v>0</v>
      </c>
      <c r="E12" s="8">
        <f t="shared" si="2"/>
        <v>204501</v>
      </c>
    </row>
    <row r="13" spans="1:5" x14ac:dyDescent="0.25">
      <c r="A13" s="6" t="s">
        <v>11</v>
      </c>
      <c r="B13" s="6">
        <v>5000</v>
      </c>
      <c r="C13" s="6">
        <v>29559</v>
      </c>
      <c r="D13" s="6">
        <v>0</v>
      </c>
      <c r="E13" s="6">
        <v>29559</v>
      </c>
    </row>
    <row r="14" spans="1:5" x14ac:dyDescent="0.25">
      <c r="A14" s="6" t="s">
        <v>12</v>
      </c>
      <c r="B14" s="6">
        <v>161550</v>
      </c>
      <c r="C14" s="6">
        <v>174942</v>
      </c>
      <c r="D14" s="6">
        <v>0</v>
      </c>
      <c r="E14" s="6">
        <v>174942</v>
      </c>
    </row>
    <row r="15" spans="1:5" x14ac:dyDescent="0.25">
      <c r="A15" s="10" t="s">
        <v>13</v>
      </c>
      <c r="B15" s="10">
        <f>+B12+B9+B3</f>
        <v>2550567</v>
      </c>
      <c r="C15" s="10">
        <f t="shared" ref="C15:E15" si="3">+C12+C9+C3</f>
        <v>3359758</v>
      </c>
      <c r="D15" s="10">
        <f t="shared" si="3"/>
        <v>-539302</v>
      </c>
      <c r="E15" s="10">
        <f t="shared" si="3"/>
        <v>2820456</v>
      </c>
    </row>
    <row r="16" spans="1:5" x14ac:dyDescent="0.25">
      <c r="A16" s="6"/>
      <c r="B16" s="12"/>
      <c r="C16" s="12"/>
      <c r="D16" s="12"/>
      <c r="E16" s="12"/>
    </row>
    <row r="17" spans="1:5" ht="18.75" x14ac:dyDescent="0.25">
      <c r="A17" s="5" t="s">
        <v>14</v>
      </c>
      <c r="B17" s="6"/>
      <c r="C17" s="6"/>
      <c r="D17" s="6"/>
      <c r="E17" s="6"/>
    </row>
    <row r="18" spans="1:5" x14ac:dyDescent="0.25">
      <c r="A18" s="8" t="s">
        <v>1</v>
      </c>
      <c r="B18" s="8">
        <f t="shared" ref="B18:D18" si="4">SUM(B19:B23)</f>
        <v>1996111</v>
      </c>
      <c r="C18" s="8">
        <f t="shared" si="4"/>
        <v>2674528</v>
      </c>
      <c r="D18" s="8">
        <f t="shared" si="4"/>
        <v>-528413</v>
      </c>
      <c r="E18" s="8">
        <f>SUM(E19:E23)</f>
        <v>2146114</v>
      </c>
    </row>
    <row r="19" spans="1:5" x14ac:dyDescent="0.25">
      <c r="A19" s="6" t="s">
        <v>15</v>
      </c>
      <c r="B19" s="6">
        <v>355786</v>
      </c>
      <c r="C19" s="6">
        <v>623217</v>
      </c>
      <c r="D19" s="6">
        <v>0</v>
      </c>
      <c r="E19" s="6">
        <v>623217</v>
      </c>
    </row>
    <row r="20" spans="1:5" x14ac:dyDescent="0.25">
      <c r="A20" s="6" t="s">
        <v>16</v>
      </c>
      <c r="B20" s="6">
        <v>603469</v>
      </c>
      <c r="C20" s="6">
        <v>910440</v>
      </c>
      <c r="D20" s="6">
        <v>-692</v>
      </c>
      <c r="E20" s="6">
        <v>909747</v>
      </c>
    </row>
    <row r="21" spans="1:5" x14ac:dyDescent="0.25">
      <c r="A21" s="6" t="s">
        <v>17</v>
      </c>
      <c r="B21" s="6">
        <v>34708</v>
      </c>
      <c r="C21" s="6">
        <v>42238</v>
      </c>
      <c r="D21" s="6">
        <v>0</v>
      </c>
      <c r="E21" s="6">
        <v>42238</v>
      </c>
    </row>
    <row r="22" spans="1:5" x14ac:dyDescent="0.25">
      <c r="A22" s="6" t="s">
        <v>5</v>
      </c>
      <c r="B22" s="6">
        <v>995670</v>
      </c>
      <c r="C22" s="6">
        <v>1092155</v>
      </c>
      <c r="D22" s="6">
        <v>-527721</v>
      </c>
      <c r="E22" s="6">
        <v>564434</v>
      </c>
    </row>
    <row r="23" spans="1:5" x14ac:dyDescent="0.25">
      <c r="A23" s="6" t="s">
        <v>18</v>
      </c>
      <c r="B23" s="6">
        <v>6478</v>
      </c>
      <c r="C23" s="6">
        <v>6478</v>
      </c>
      <c r="D23" s="6">
        <v>0</v>
      </c>
      <c r="E23" s="6">
        <v>6478</v>
      </c>
    </row>
    <row r="24" spans="1:5" x14ac:dyDescent="0.25">
      <c r="A24" s="8" t="s">
        <v>7</v>
      </c>
      <c r="B24" s="8">
        <f>+B25+B26</f>
        <v>373850</v>
      </c>
      <c r="C24" s="8">
        <f t="shared" ref="C24:E24" si="5">+C25+C26</f>
        <v>450248</v>
      </c>
      <c r="D24" s="8">
        <f t="shared" si="5"/>
        <v>-8888</v>
      </c>
      <c r="E24" s="8">
        <f t="shared" si="5"/>
        <v>441359</v>
      </c>
    </row>
    <row r="25" spans="1:5" x14ac:dyDescent="0.25">
      <c r="A25" s="6" t="s">
        <v>19</v>
      </c>
      <c r="B25" s="12">
        <v>352109</v>
      </c>
      <c r="C25" s="12">
        <v>419618</v>
      </c>
      <c r="D25" s="12">
        <v>0</v>
      </c>
      <c r="E25" s="12">
        <v>419618</v>
      </c>
    </row>
    <row r="26" spans="1:5" x14ac:dyDescent="0.25">
      <c r="A26" s="6" t="s">
        <v>20</v>
      </c>
      <c r="B26" s="6">
        <v>21741</v>
      </c>
      <c r="C26" s="6">
        <v>30630</v>
      </c>
      <c r="D26" s="6">
        <v>-8888</v>
      </c>
      <c r="E26" s="6">
        <v>21741</v>
      </c>
    </row>
    <row r="27" spans="1:5" x14ac:dyDescent="0.25">
      <c r="A27" s="8" t="s">
        <v>10</v>
      </c>
      <c r="B27" s="8">
        <f>+B28+B29</f>
        <v>180606</v>
      </c>
      <c r="C27" s="8">
        <f t="shared" ref="C27:E27" si="6">+C28+C29</f>
        <v>234983</v>
      </c>
      <c r="D27" s="8">
        <f t="shared" si="6"/>
        <v>-2000</v>
      </c>
      <c r="E27" s="8">
        <f t="shared" si="6"/>
        <v>232983</v>
      </c>
    </row>
    <row r="28" spans="1:5" x14ac:dyDescent="0.25">
      <c r="A28" s="6" t="s">
        <v>11</v>
      </c>
      <c r="B28" s="6">
        <v>21422</v>
      </c>
      <c r="C28" s="6">
        <v>27001</v>
      </c>
      <c r="D28" s="6">
        <v>-2000</v>
      </c>
      <c r="E28" s="6">
        <v>25001</v>
      </c>
    </row>
    <row r="29" spans="1:5" x14ac:dyDescent="0.25">
      <c r="A29" s="6" t="s">
        <v>12</v>
      </c>
      <c r="B29" s="6">
        <v>159184</v>
      </c>
      <c r="C29" s="6">
        <v>207982</v>
      </c>
      <c r="D29" s="6">
        <v>0</v>
      </c>
      <c r="E29" s="6">
        <v>207982</v>
      </c>
    </row>
    <row r="30" spans="1:5" x14ac:dyDescent="0.25">
      <c r="A30" s="10" t="s">
        <v>21</v>
      </c>
      <c r="B30" s="10">
        <f>+B18+B24+B27</f>
        <v>2550567</v>
      </c>
      <c r="C30" s="10">
        <f t="shared" ref="C30:E30" si="7">+C18+C24+C27</f>
        <v>3359759</v>
      </c>
      <c r="D30" s="10">
        <f t="shared" si="7"/>
        <v>-539301</v>
      </c>
      <c r="E30" s="10">
        <f t="shared" si="7"/>
        <v>2820456</v>
      </c>
    </row>
    <row r="31" spans="1:5" x14ac:dyDescent="0.25">
      <c r="A31" s="13"/>
      <c r="B31" s="13"/>
      <c r="C31" s="13"/>
      <c r="D31" s="13"/>
      <c r="E31" s="13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&amp;C&amp;"-,Negreta"&amp;14Any 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activeCell="G15" sqref="G15"/>
    </sheetView>
  </sheetViews>
  <sheetFormatPr baseColWidth="10" defaultColWidth="9.140625" defaultRowHeight="15" x14ac:dyDescent="0.25"/>
  <cols>
    <col min="1" max="1" width="34.28515625" style="7" customWidth="1"/>
    <col min="2" max="2" width="11.5703125" style="7" bestFit="1" customWidth="1"/>
    <col min="3" max="3" width="15.42578125" style="7" customWidth="1"/>
    <col min="4" max="4" width="21.5703125" style="7" customWidth="1"/>
    <col min="5" max="5" width="11.42578125" style="7" bestFit="1" customWidth="1"/>
    <col min="6" max="8" width="11.85546875" style="7" customWidth="1"/>
    <col min="9" max="16384" width="9.140625" style="7"/>
  </cols>
  <sheetData>
    <row r="1" spans="1:5" s="4" customFormat="1" ht="45" x14ac:dyDescent="0.25">
      <c r="A1" s="14">
        <v>2014</v>
      </c>
      <c r="B1" s="15" t="s">
        <v>22</v>
      </c>
      <c r="C1" s="15" t="s">
        <v>23</v>
      </c>
      <c r="D1" s="15" t="s">
        <v>24</v>
      </c>
      <c r="E1" s="15" t="s">
        <v>25</v>
      </c>
    </row>
    <row r="2" spans="1:5" ht="18.75" x14ac:dyDescent="0.25">
      <c r="A2" s="5" t="s">
        <v>0</v>
      </c>
      <c r="B2" s="6"/>
      <c r="C2" s="6"/>
      <c r="D2" s="6"/>
      <c r="E2" s="6"/>
    </row>
    <row r="3" spans="1:5" x14ac:dyDescent="0.25">
      <c r="A3" s="8" t="s">
        <v>1</v>
      </c>
      <c r="B3" s="8">
        <f>SUM(B4:B8)</f>
        <v>2313220.4</v>
      </c>
      <c r="C3" s="8">
        <f t="shared" ref="C3:E3" si="0">SUM(C4:C8)</f>
        <v>2992045</v>
      </c>
      <c r="D3" s="8">
        <f t="shared" si="0"/>
        <v>-517186</v>
      </c>
      <c r="E3" s="8">
        <f t="shared" si="0"/>
        <v>2474859.4</v>
      </c>
    </row>
    <row r="4" spans="1:5" x14ac:dyDescent="0.25">
      <c r="A4" s="6" t="s">
        <v>2</v>
      </c>
      <c r="B4" s="6">
        <v>879467</v>
      </c>
      <c r="C4" s="6">
        <v>879467</v>
      </c>
      <c r="D4" s="6">
        <v>0</v>
      </c>
      <c r="E4" s="6">
        <v>879467</v>
      </c>
    </row>
    <row r="5" spans="1:5" x14ac:dyDescent="0.25">
      <c r="A5" s="6" t="s">
        <v>3</v>
      </c>
      <c r="B5" s="6">
        <v>49163</v>
      </c>
      <c r="C5" s="6">
        <v>49163</v>
      </c>
      <c r="D5" s="6">
        <v>0</v>
      </c>
      <c r="E5" s="6">
        <v>49163</v>
      </c>
    </row>
    <row r="6" spans="1:5" x14ac:dyDescent="0.25">
      <c r="A6" s="6" t="s">
        <v>4</v>
      </c>
      <c r="B6" s="6">
        <v>269303</v>
      </c>
      <c r="C6" s="6">
        <v>395908</v>
      </c>
      <c r="D6" s="6">
        <v>-488</v>
      </c>
      <c r="E6" s="6">
        <v>395420</v>
      </c>
    </row>
    <row r="7" spans="1:5" x14ac:dyDescent="0.25">
      <c r="A7" s="6" t="s">
        <v>5</v>
      </c>
      <c r="B7" s="6">
        <v>1084174.3999999999</v>
      </c>
      <c r="C7" s="6">
        <v>1608049</v>
      </c>
      <c r="D7" s="6">
        <v>-512428</v>
      </c>
      <c r="E7" s="6">
        <v>1095621.3999999999</v>
      </c>
    </row>
    <row r="8" spans="1:5" x14ac:dyDescent="0.25">
      <c r="A8" s="6" t="s">
        <v>6</v>
      </c>
      <c r="B8" s="6">
        <v>31113</v>
      </c>
      <c r="C8" s="6">
        <v>59458</v>
      </c>
      <c r="D8" s="6">
        <v>-4270</v>
      </c>
      <c r="E8" s="6">
        <v>55188</v>
      </c>
    </row>
    <row r="9" spans="1:5" x14ac:dyDescent="0.25">
      <c r="A9" s="8" t="s">
        <v>7</v>
      </c>
      <c r="B9" s="8">
        <f>+B10+B11</f>
        <v>23479.1</v>
      </c>
      <c r="C9" s="8">
        <f t="shared" ref="C9:E9" si="1">+C10+C11</f>
        <v>68246</v>
      </c>
      <c r="D9" s="8">
        <f t="shared" si="1"/>
        <v>-8693</v>
      </c>
      <c r="E9" s="8">
        <f t="shared" si="1"/>
        <v>59553.1</v>
      </c>
    </row>
    <row r="10" spans="1:5" x14ac:dyDescent="0.25">
      <c r="A10" s="6" t="s">
        <v>8</v>
      </c>
      <c r="B10" s="6">
        <v>7522</v>
      </c>
      <c r="C10" s="6">
        <v>38875</v>
      </c>
      <c r="D10" s="6">
        <v>0</v>
      </c>
      <c r="E10" s="6">
        <v>38875</v>
      </c>
    </row>
    <row r="11" spans="1:5" x14ac:dyDescent="0.25">
      <c r="A11" s="6" t="s">
        <v>9</v>
      </c>
      <c r="B11" s="6">
        <v>15957.1</v>
      </c>
      <c r="C11" s="6">
        <v>29371</v>
      </c>
      <c r="D11" s="6">
        <v>-8693</v>
      </c>
      <c r="E11" s="6">
        <v>20678.099999999999</v>
      </c>
    </row>
    <row r="12" spans="1:5" x14ac:dyDescent="0.25">
      <c r="A12" s="8" t="s">
        <v>10</v>
      </c>
      <c r="B12" s="8">
        <f>+B13+B14</f>
        <v>237300</v>
      </c>
      <c r="C12" s="8">
        <f t="shared" ref="C12:E12" si="2">+C13+C14</f>
        <v>290841</v>
      </c>
      <c r="D12" s="8">
        <f t="shared" si="2"/>
        <v>0</v>
      </c>
      <c r="E12" s="8">
        <f t="shared" si="2"/>
        <v>290841</v>
      </c>
    </row>
    <row r="13" spans="1:5" x14ac:dyDescent="0.25">
      <c r="A13" s="6" t="s">
        <v>11</v>
      </c>
      <c r="B13" s="6">
        <v>106500</v>
      </c>
      <c r="C13" s="6">
        <v>140608</v>
      </c>
      <c r="D13" s="6">
        <v>0</v>
      </c>
      <c r="E13" s="6">
        <v>140608</v>
      </c>
    </row>
    <row r="14" spans="1:5" x14ac:dyDescent="0.25">
      <c r="A14" s="6" t="s">
        <v>12</v>
      </c>
      <c r="B14" s="6">
        <v>130800</v>
      </c>
      <c r="C14" s="6">
        <v>150233</v>
      </c>
      <c r="D14" s="6">
        <v>0</v>
      </c>
      <c r="E14" s="6">
        <v>150233</v>
      </c>
    </row>
    <row r="15" spans="1:5" x14ac:dyDescent="0.25">
      <c r="A15" s="10" t="s">
        <v>13</v>
      </c>
      <c r="B15" s="10">
        <f>+B12+B9+B3</f>
        <v>2573999.5</v>
      </c>
      <c r="C15" s="10">
        <f t="shared" ref="C15:E15" si="3">+C12+C9+C3</f>
        <v>3351132</v>
      </c>
      <c r="D15" s="10">
        <f t="shared" si="3"/>
        <v>-525879</v>
      </c>
      <c r="E15" s="10">
        <f t="shared" si="3"/>
        <v>2825253.5</v>
      </c>
    </row>
    <row r="16" spans="1:5" x14ac:dyDescent="0.25">
      <c r="A16" s="6"/>
      <c r="B16" s="6"/>
      <c r="C16" s="6"/>
      <c r="D16" s="6"/>
      <c r="E16" s="6"/>
    </row>
    <row r="17" spans="1:5" ht="18.75" x14ac:dyDescent="0.25">
      <c r="A17" s="5" t="s">
        <v>14</v>
      </c>
      <c r="B17" s="6"/>
      <c r="C17" s="6"/>
      <c r="D17" s="6"/>
      <c r="E17" s="6"/>
    </row>
    <row r="18" spans="1:5" x14ac:dyDescent="0.25">
      <c r="A18" s="8" t="s">
        <v>1</v>
      </c>
      <c r="B18" s="11">
        <f t="shared" ref="B18:D18" si="4">SUM(B19:B23)</f>
        <v>1899831.4</v>
      </c>
      <c r="C18" s="11">
        <f t="shared" si="4"/>
        <v>2550309</v>
      </c>
      <c r="D18" s="11">
        <f t="shared" si="4"/>
        <v>-514986</v>
      </c>
      <c r="E18" s="11">
        <f>SUM(E19:E23)</f>
        <v>2035323</v>
      </c>
    </row>
    <row r="19" spans="1:5" x14ac:dyDescent="0.25">
      <c r="A19" s="6" t="s">
        <v>15</v>
      </c>
      <c r="B19" s="6">
        <v>347527</v>
      </c>
      <c r="C19" s="6">
        <v>603957</v>
      </c>
      <c r="D19" s="6">
        <v>0</v>
      </c>
      <c r="E19" s="6">
        <v>603957</v>
      </c>
    </row>
    <row r="20" spans="1:5" x14ac:dyDescent="0.25">
      <c r="A20" s="6" t="s">
        <v>16</v>
      </c>
      <c r="B20" s="6">
        <v>563672</v>
      </c>
      <c r="C20" s="6">
        <v>858742</v>
      </c>
      <c r="D20" s="6">
        <v>-600</v>
      </c>
      <c r="E20" s="6">
        <v>858142</v>
      </c>
    </row>
    <row r="21" spans="1:5" x14ac:dyDescent="0.25">
      <c r="A21" s="6" t="s">
        <v>17</v>
      </c>
      <c r="B21" s="6">
        <v>41584</v>
      </c>
      <c r="C21" s="6">
        <v>53429</v>
      </c>
      <c r="D21" s="6">
        <v>-52</v>
      </c>
      <c r="E21" s="6">
        <v>53377</v>
      </c>
    </row>
    <row r="22" spans="1:5" x14ac:dyDescent="0.25">
      <c r="A22" s="6" t="s">
        <v>5</v>
      </c>
      <c r="B22" s="6">
        <v>922194.4</v>
      </c>
      <c r="C22" s="6">
        <v>1009327</v>
      </c>
      <c r="D22" s="6">
        <v>-514334</v>
      </c>
      <c r="E22" s="6">
        <v>494993</v>
      </c>
    </row>
    <row r="23" spans="1:5" x14ac:dyDescent="0.25">
      <c r="A23" s="6" t="s">
        <v>18</v>
      </c>
      <c r="B23" s="6">
        <v>24854</v>
      </c>
      <c r="C23" s="6">
        <v>24854</v>
      </c>
      <c r="D23" s="6">
        <v>0</v>
      </c>
      <c r="E23" s="6">
        <v>24854</v>
      </c>
    </row>
    <row r="24" spans="1:5" x14ac:dyDescent="0.25">
      <c r="A24" s="8" t="s">
        <v>7</v>
      </c>
      <c r="B24" s="11">
        <f>+B25+B26</f>
        <v>426289.1</v>
      </c>
      <c r="C24" s="11">
        <f t="shared" ref="C24:E24" si="5">+C25+C26</f>
        <v>493078</v>
      </c>
      <c r="D24" s="11">
        <f t="shared" si="5"/>
        <v>-8693</v>
      </c>
      <c r="E24" s="11">
        <f t="shared" si="5"/>
        <v>484385</v>
      </c>
    </row>
    <row r="25" spans="1:5" x14ac:dyDescent="0.25">
      <c r="A25" s="6" t="s">
        <v>19</v>
      </c>
      <c r="B25" s="6">
        <v>400992.1</v>
      </c>
      <c r="C25" s="6">
        <v>459088</v>
      </c>
      <c r="D25" s="6">
        <v>0</v>
      </c>
      <c r="E25" s="6">
        <v>459088</v>
      </c>
    </row>
    <row r="26" spans="1:5" x14ac:dyDescent="0.25">
      <c r="A26" s="6" t="s">
        <v>20</v>
      </c>
      <c r="B26" s="6">
        <v>25297</v>
      </c>
      <c r="C26" s="6">
        <v>33990</v>
      </c>
      <c r="D26" s="6">
        <v>-8693</v>
      </c>
      <c r="E26" s="6">
        <v>25297</v>
      </c>
    </row>
    <row r="27" spans="1:5" x14ac:dyDescent="0.25">
      <c r="A27" s="8" t="s">
        <v>10</v>
      </c>
      <c r="B27" s="11">
        <f>+B28+B29</f>
        <v>247879</v>
      </c>
      <c r="C27" s="11">
        <f t="shared" ref="C27:E27" si="6">+C28+C29</f>
        <v>307746</v>
      </c>
      <c r="D27" s="11">
        <f t="shared" si="6"/>
        <v>-2200</v>
      </c>
      <c r="E27" s="11">
        <f t="shared" si="6"/>
        <v>305546</v>
      </c>
    </row>
    <row r="28" spans="1:5" x14ac:dyDescent="0.25">
      <c r="A28" s="6" t="s">
        <v>11</v>
      </c>
      <c r="B28" s="6">
        <v>116383</v>
      </c>
      <c r="C28" s="6">
        <v>130022</v>
      </c>
      <c r="D28" s="6">
        <v>-2200</v>
      </c>
      <c r="E28" s="6">
        <v>127822</v>
      </c>
    </row>
    <row r="29" spans="1:5" x14ac:dyDescent="0.25">
      <c r="A29" s="6" t="s">
        <v>12</v>
      </c>
      <c r="B29" s="6">
        <v>131496</v>
      </c>
      <c r="C29" s="6">
        <v>177724</v>
      </c>
      <c r="D29" s="6">
        <v>0</v>
      </c>
      <c r="E29" s="6">
        <v>177724</v>
      </c>
    </row>
    <row r="30" spans="1:5" x14ac:dyDescent="0.25">
      <c r="A30" s="10" t="s">
        <v>21</v>
      </c>
      <c r="B30" s="10">
        <f>+B18+B24+B27</f>
        <v>2573999.5</v>
      </c>
      <c r="C30" s="10">
        <f t="shared" ref="C30:E30" si="7">+C18+C24+C27</f>
        <v>3351133</v>
      </c>
      <c r="D30" s="10">
        <f t="shared" si="7"/>
        <v>-525879</v>
      </c>
      <c r="E30" s="10">
        <f t="shared" si="7"/>
        <v>2825254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&amp;C&amp;"-,Negreta"&amp;14Any 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0"/>
  <sheetViews>
    <sheetView tabSelected="1" zoomScale="110" zoomScaleNormal="110" workbookViewId="0">
      <selection activeCell="E28" sqref="E28"/>
    </sheetView>
  </sheetViews>
  <sheetFormatPr baseColWidth="10" defaultColWidth="9.140625" defaultRowHeight="15" x14ac:dyDescent="0.25"/>
  <cols>
    <col min="1" max="1" width="34.28515625" style="7" customWidth="1"/>
    <col min="2" max="2" width="13.42578125" style="7" customWidth="1"/>
    <col min="3" max="3" width="15.42578125" style="7" customWidth="1"/>
    <col min="4" max="6" width="11.85546875" style="7" customWidth="1"/>
    <col min="7" max="16384" width="9.140625" style="7"/>
  </cols>
  <sheetData>
    <row r="1" spans="1:3" s="4" customFormat="1" ht="30" x14ac:dyDescent="0.25">
      <c r="A1" s="14">
        <v>2013</v>
      </c>
      <c r="B1" s="15" t="s">
        <v>22</v>
      </c>
      <c r="C1" s="15" t="s">
        <v>25</v>
      </c>
    </row>
    <row r="2" spans="1:3" ht="18.75" x14ac:dyDescent="0.25">
      <c r="A2" s="5" t="s">
        <v>0</v>
      </c>
      <c r="B2" s="6"/>
      <c r="C2" s="6"/>
    </row>
    <row r="3" spans="1:3" x14ac:dyDescent="0.25">
      <c r="A3" s="8" t="s">
        <v>1</v>
      </c>
      <c r="B3" s="8">
        <f>SUM(B4:B8)</f>
        <v>2075269.28672</v>
      </c>
      <c r="C3" s="8">
        <f t="shared" ref="C3" si="0">SUM(C4:C8)</f>
        <v>2234592.7908999999</v>
      </c>
    </row>
    <row r="4" spans="1:3" x14ac:dyDescent="0.25">
      <c r="A4" s="6" t="s">
        <v>2</v>
      </c>
      <c r="B4" s="6">
        <v>828920.28099999996</v>
      </c>
      <c r="C4" s="6">
        <v>828920.28099999996</v>
      </c>
    </row>
    <row r="5" spans="1:3" x14ac:dyDescent="0.25">
      <c r="A5" s="6" t="s">
        <v>3</v>
      </c>
      <c r="B5" s="6">
        <v>51599.262999999999</v>
      </c>
      <c r="C5" s="6">
        <v>51599.262999999999</v>
      </c>
    </row>
    <row r="6" spans="1:3" x14ac:dyDescent="0.25">
      <c r="A6" s="6" t="s">
        <v>4</v>
      </c>
      <c r="B6" s="6">
        <v>270477.38879</v>
      </c>
      <c r="C6" s="6">
        <v>394834.85532999999</v>
      </c>
    </row>
    <row r="7" spans="1:3" x14ac:dyDescent="0.25">
      <c r="A7" s="6" t="s">
        <v>5</v>
      </c>
      <c r="B7" s="6">
        <v>885559.53393000003</v>
      </c>
      <c r="C7" s="6">
        <v>897489.55142000003</v>
      </c>
    </row>
    <row r="8" spans="1:3" x14ac:dyDescent="0.25">
      <c r="A8" s="6" t="s">
        <v>6</v>
      </c>
      <c r="B8" s="6">
        <v>38712.82</v>
      </c>
      <c r="C8" s="6">
        <v>61748.840150000004</v>
      </c>
    </row>
    <row r="9" spans="1:3" x14ac:dyDescent="0.25">
      <c r="A9" s="8" t="s">
        <v>7</v>
      </c>
      <c r="B9" s="8">
        <f>+B10+B11</f>
        <v>6000.05015</v>
      </c>
      <c r="C9" s="8">
        <f t="shared" ref="C9" si="1">+C10+C11</f>
        <v>58804.131000000001</v>
      </c>
    </row>
    <row r="10" spans="1:3" x14ac:dyDescent="0.25">
      <c r="A10" s="6" t="s">
        <v>8</v>
      </c>
      <c r="B10" s="6">
        <v>6000.05</v>
      </c>
      <c r="C10" s="6">
        <v>54312.247000000003</v>
      </c>
    </row>
    <row r="11" spans="1:3" x14ac:dyDescent="0.25">
      <c r="A11" s="6" t="s">
        <v>9</v>
      </c>
      <c r="B11" s="6">
        <v>1.4999999999999999E-4</v>
      </c>
      <c r="C11" s="6">
        <v>4491.884</v>
      </c>
    </row>
    <row r="12" spans="1:3" x14ac:dyDescent="0.25">
      <c r="A12" s="8" t="s">
        <v>10</v>
      </c>
      <c r="B12" s="8">
        <f>+B13+B14</f>
        <v>1232.2</v>
      </c>
      <c r="C12" s="8">
        <f t="shared" ref="C12" si="2">+C13+C14</f>
        <v>34672.071259999997</v>
      </c>
    </row>
    <row r="13" spans="1:3" x14ac:dyDescent="0.25">
      <c r="A13" s="6" t="s">
        <v>11</v>
      </c>
      <c r="B13" s="6">
        <v>0</v>
      </c>
      <c r="C13" s="6">
        <v>11915.74626</v>
      </c>
    </row>
    <row r="14" spans="1:3" x14ac:dyDescent="0.25">
      <c r="A14" s="6" t="s">
        <v>12</v>
      </c>
      <c r="B14" s="6">
        <v>1232.2</v>
      </c>
      <c r="C14" s="6">
        <v>22756.325000000001</v>
      </c>
    </row>
    <row r="15" spans="1:3" x14ac:dyDescent="0.25">
      <c r="A15" s="10" t="s">
        <v>13</v>
      </c>
      <c r="B15" s="10">
        <f>+B12+B9+B3</f>
        <v>2082501.53687</v>
      </c>
      <c r="C15" s="10">
        <f t="shared" ref="C15" si="3">+C12+C9+C3</f>
        <v>2328068.9931600001</v>
      </c>
    </row>
    <row r="16" spans="1:3" x14ac:dyDescent="0.25">
      <c r="A16" s="6"/>
      <c r="B16" s="6"/>
      <c r="C16" s="6"/>
    </row>
    <row r="17" spans="1:3" ht="18.75" x14ac:dyDescent="0.25">
      <c r="A17" s="5" t="s">
        <v>14</v>
      </c>
      <c r="B17" s="6"/>
      <c r="C17" s="6"/>
    </row>
    <row r="18" spans="1:3" x14ac:dyDescent="0.25">
      <c r="A18" s="8" t="s">
        <v>1</v>
      </c>
      <c r="B18" s="8">
        <f t="shared" ref="B18" si="4">SUM(B19:B23)</f>
        <v>1811995.73242</v>
      </c>
      <c r="C18" s="8">
        <f>SUM(C19:C23)</f>
        <v>1946076.50223</v>
      </c>
    </row>
    <row r="19" spans="1:3" x14ac:dyDescent="0.25">
      <c r="A19" s="6" t="s">
        <v>15</v>
      </c>
      <c r="B19" s="6">
        <v>346744.92888999998</v>
      </c>
      <c r="C19" s="6">
        <v>601412.74540999997</v>
      </c>
    </row>
    <row r="20" spans="1:3" x14ac:dyDescent="0.25">
      <c r="A20" s="6" t="s">
        <v>16</v>
      </c>
      <c r="B20" s="6">
        <v>545563.34643000003</v>
      </c>
      <c r="C20" s="6">
        <v>820849.77610000002</v>
      </c>
    </row>
    <row r="21" spans="1:3" x14ac:dyDescent="0.25">
      <c r="A21" s="6" t="s">
        <v>17</v>
      </c>
      <c r="B21" s="6">
        <v>46109.364119999998</v>
      </c>
      <c r="C21" s="6">
        <v>58064.575689999998</v>
      </c>
    </row>
    <row r="22" spans="1:3" x14ac:dyDescent="0.25">
      <c r="A22" s="6" t="s">
        <v>5</v>
      </c>
      <c r="B22" s="6">
        <v>873578.09297999996</v>
      </c>
      <c r="C22" s="6">
        <v>465749.40503000002</v>
      </c>
    </row>
    <row r="23" spans="1:3" x14ac:dyDescent="0.25">
      <c r="A23" s="6" t="s">
        <v>18</v>
      </c>
      <c r="B23" s="6">
        <v>0</v>
      </c>
      <c r="C23" s="6">
        <v>0</v>
      </c>
    </row>
    <row r="24" spans="1:3" x14ac:dyDescent="0.25">
      <c r="A24" s="8" t="s">
        <v>7</v>
      </c>
      <c r="B24" s="8">
        <f>+B25+B26</f>
        <v>151630.99818999998</v>
      </c>
      <c r="C24" s="8">
        <f t="shared" ref="C24" si="5">+C25+C26</f>
        <v>212161.20597000001</v>
      </c>
    </row>
    <row r="25" spans="1:3" x14ac:dyDescent="0.25">
      <c r="A25" s="6" t="s">
        <v>19</v>
      </c>
      <c r="B25" s="6">
        <v>133316.62630999999</v>
      </c>
      <c r="C25" s="6">
        <v>193846.82809</v>
      </c>
    </row>
    <row r="26" spans="1:3" x14ac:dyDescent="0.25">
      <c r="A26" s="6" t="s">
        <v>20</v>
      </c>
      <c r="B26" s="6">
        <v>18314.371879999999</v>
      </c>
      <c r="C26" s="6">
        <v>18314.37788</v>
      </c>
    </row>
    <row r="27" spans="1:3" x14ac:dyDescent="0.25">
      <c r="A27" s="8" t="s">
        <v>10</v>
      </c>
      <c r="B27" s="8">
        <f>+B28+B29</f>
        <v>98971.840909999999</v>
      </c>
      <c r="C27" s="8">
        <f t="shared" ref="C27" si="6">+C28+C29</f>
        <v>140660.03693</v>
      </c>
    </row>
    <row r="28" spans="1:3" x14ac:dyDescent="0.25">
      <c r="A28" s="6" t="s">
        <v>11</v>
      </c>
      <c r="B28" s="6">
        <v>7739.6409100000001</v>
      </c>
      <c r="C28" s="6">
        <v>11642.02493</v>
      </c>
    </row>
    <row r="29" spans="1:3" x14ac:dyDescent="0.25">
      <c r="A29" s="6" t="s">
        <v>12</v>
      </c>
      <c r="B29" s="6">
        <v>91232.2</v>
      </c>
      <c r="C29" s="6">
        <v>129018.012</v>
      </c>
    </row>
    <row r="30" spans="1:3" x14ac:dyDescent="0.25">
      <c r="A30" s="10" t="s">
        <v>21</v>
      </c>
      <c r="B30" s="10">
        <f>+B18+B24+B27</f>
        <v>2062598.57152</v>
      </c>
      <c r="C30" s="10">
        <f t="shared" ref="C30" si="7">+C18+C24+C27</f>
        <v>2298897.7451300002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&amp;C&amp;"-,Negreta"&amp;14Any 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workbookViewId="0">
      <selection activeCell="G15" sqref="G15"/>
    </sheetView>
  </sheetViews>
  <sheetFormatPr baseColWidth="10" defaultColWidth="9.140625" defaultRowHeight="15" x14ac:dyDescent="0.25"/>
  <cols>
    <col min="1" max="1" width="34.28515625" style="7" customWidth="1"/>
    <col min="2" max="2" width="11.5703125" style="7" bestFit="1" customWidth="1"/>
    <col min="3" max="3" width="15.42578125" style="7" customWidth="1"/>
    <col min="4" max="4" width="21.5703125" style="7" customWidth="1"/>
    <col min="5" max="5" width="11.42578125" style="7" bestFit="1" customWidth="1"/>
    <col min="6" max="6" width="4.42578125" style="7" bestFit="1" customWidth="1"/>
    <col min="7" max="8" width="11.85546875" style="7" customWidth="1"/>
    <col min="9" max="16384" width="9.140625" style="7"/>
  </cols>
  <sheetData>
    <row r="1" spans="1:6" s="4" customFormat="1" ht="45" x14ac:dyDescent="0.25">
      <c r="A1" s="14">
        <v>2012</v>
      </c>
      <c r="B1" s="15" t="s">
        <v>22</v>
      </c>
      <c r="C1" s="15" t="s">
        <v>23</v>
      </c>
      <c r="D1" s="15" t="s">
        <v>24</v>
      </c>
      <c r="E1" s="15" t="s">
        <v>25</v>
      </c>
      <c r="F1" s="16"/>
    </row>
    <row r="2" spans="1:6" ht="18.75" x14ac:dyDescent="0.25">
      <c r="A2" s="5" t="s">
        <v>0</v>
      </c>
      <c r="B2" s="6"/>
      <c r="C2" s="6"/>
      <c r="D2" s="6"/>
      <c r="E2" s="6"/>
      <c r="F2" s="13"/>
    </row>
    <row r="3" spans="1:6" x14ac:dyDescent="0.25">
      <c r="A3" s="8" t="s">
        <v>1</v>
      </c>
      <c r="B3" s="8">
        <f>SUM(B4:B8)</f>
        <v>2094050</v>
      </c>
      <c r="C3" s="8">
        <f t="shared" ref="C3:E3" si="0">SUM(C4:C8)</f>
        <v>2767495</v>
      </c>
      <c r="D3" s="8">
        <f t="shared" si="0"/>
        <v>-496512</v>
      </c>
      <c r="E3" s="8">
        <f t="shared" si="0"/>
        <v>2270983.4</v>
      </c>
      <c r="F3" s="13"/>
    </row>
    <row r="4" spans="1:6" x14ac:dyDescent="0.25">
      <c r="A4" s="6" t="s">
        <v>2</v>
      </c>
      <c r="B4" s="6">
        <v>828920</v>
      </c>
      <c r="C4" s="6">
        <v>828920</v>
      </c>
      <c r="D4" s="6">
        <v>0</v>
      </c>
      <c r="E4" s="6">
        <v>828920</v>
      </c>
      <c r="F4" s="13"/>
    </row>
    <row r="5" spans="1:6" x14ac:dyDescent="0.25">
      <c r="A5" s="6" t="s">
        <v>3</v>
      </c>
      <c r="B5" s="6">
        <v>51599</v>
      </c>
      <c r="C5" s="6">
        <v>51599</v>
      </c>
      <c r="D5" s="6">
        <v>0</v>
      </c>
      <c r="E5" s="6">
        <v>51599</v>
      </c>
      <c r="F5" s="13"/>
    </row>
    <row r="6" spans="1:6" x14ac:dyDescent="0.25">
      <c r="A6" s="6" t="s">
        <v>4</v>
      </c>
      <c r="B6" s="6">
        <v>270477</v>
      </c>
      <c r="C6" s="6">
        <v>398575</v>
      </c>
      <c r="D6" s="6">
        <v>-404</v>
      </c>
      <c r="E6" s="6">
        <v>398172</v>
      </c>
      <c r="F6" s="13"/>
    </row>
    <row r="7" spans="1:6" x14ac:dyDescent="0.25">
      <c r="A7" s="6" t="s">
        <v>5</v>
      </c>
      <c r="B7" s="6">
        <v>904341</v>
      </c>
      <c r="C7" s="6">
        <v>1423123</v>
      </c>
      <c r="D7" s="6">
        <v>-494070</v>
      </c>
      <c r="E7" s="6">
        <v>929052.4</v>
      </c>
      <c r="F7" s="13"/>
    </row>
    <row r="8" spans="1:6" x14ac:dyDescent="0.25">
      <c r="A8" s="6" t="s">
        <v>6</v>
      </c>
      <c r="B8" s="6">
        <v>38713</v>
      </c>
      <c r="C8" s="6">
        <v>65278</v>
      </c>
      <c r="D8" s="6">
        <v>-2038</v>
      </c>
      <c r="E8" s="6">
        <v>63240</v>
      </c>
      <c r="F8" s="13"/>
    </row>
    <row r="9" spans="1:6" x14ac:dyDescent="0.25">
      <c r="A9" s="8" t="s">
        <v>7</v>
      </c>
      <c r="B9" s="8">
        <f>+B10+B11</f>
        <v>35599</v>
      </c>
      <c r="C9" s="8">
        <f t="shared" ref="C9:E9" si="1">+C10+C11</f>
        <v>114971</v>
      </c>
      <c r="D9" s="8">
        <f t="shared" si="1"/>
        <v>-11135</v>
      </c>
      <c r="E9" s="8">
        <f t="shared" si="1"/>
        <v>103837.1</v>
      </c>
      <c r="F9" s="13"/>
    </row>
    <row r="10" spans="1:6" x14ac:dyDescent="0.25">
      <c r="A10" s="6" t="s">
        <v>8</v>
      </c>
      <c r="B10" s="6">
        <v>12204</v>
      </c>
      <c r="C10" s="6">
        <v>60516</v>
      </c>
      <c r="D10" s="6">
        <v>0</v>
      </c>
      <c r="E10" s="6">
        <v>60516</v>
      </c>
      <c r="F10" s="13"/>
    </row>
    <row r="11" spans="1:6" x14ac:dyDescent="0.25">
      <c r="A11" s="6" t="s">
        <v>9</v>
      </c>
      <c r="B11" s="6">
        <v>23395</v>
      </c>
      <c r="C11" s="6">
        <v>54455</v>
      </c>
      <c r="D11" s="6">
        <v>-11135</v>
      </c>
      <c r="E11" s="6">
        <v>43321.1</v>
      </c>
      <c r="F11" s="13"/>
    </row>
    <row r="12" spans="1:6" x14ac:dyDescent="0.25">
      <c r="A12" s="8" t="s">
        <v>10</v>
      </c>
      <c r="B12" s="8">
        <f>+B13+B14</f>
        <v>166232</v>
      </c>
      <c r="C12" s="8">
        <f t="shared" ref="C12:E12" si="2">+C13+C14</f>
        <v>204817</v>
      </c>
      <c r="D12" s="8">
        <f t="shared" si="2"/>
        <v>0</v>
      </c>
      <c r="E12" s="8">
        <f t="shared" si="2"/>
        <v>204817</v>
      </c>
      <c r="F12" s="13"/>
    </row>
    <row r="13" spans="1:6" x14ac:dyDescent="0.25">
      <c r="A13" s="6" t="s">
        <v>11</v>
      </c>
      <c r="B13" s="6">
        <v>0</v>
      </c>
      <c r="C13" s="6">
        <v>11916</v>
      </c>
      <c r="D13" s="6">
        <v>0</v>
      </c>
      <c r="E13" s="6">
        <v>11916</v>
      </c>
      <c r="F13" s="13"/>
    </row>
    <row r="14" spans="1:6" x14ac:dyDescent="0.25">
      <c r="A14" s="6" t="s">
        <v>12</v>
      </c>
      <c r="B14" s="6">
        <v>166232</v>
      </c>
      <c r="C14" s="6">
        <v>192901</v>
      </c>
      <c r="D14" s="6">
        <v>0</v>
      </c>
      <c r="E14" s="6">
        <v>192901</v>
      </c>
      <c r="F14" s="13"/>
    </row>
    <row r="15" spans="1:6" x14ac:dyDescent="0.25">
      <c r="A15" s="10" t="s">
        <v>13</v>
      </c>
      <c r="B15" s="10">
        <f>+B12+B9+B3</f>
        <v>2295881</v>
      </c>
      <c r="C15" s="10">
        <f t="shared" ref="C15:E15" si="3">+C12+C9+C3</f>
        <v>3087283</v>
      </c>
      <c r="D15" s="10">
        <f t="shared" si="3"/>
        <v>-507647</v>
      </c>
      <c r="E15" s="10">
        <f t="shared" si="3"/>
        <v>2579637.5</v>
      </c>
      <c r="F15" s="13"/>
    </row>
    <row r="16" spans="1:6" x14ac:dyDescent="0.25">
      <c r="A16" s="6"/>
      <c r="B16" s="6"/>
      <c r="C16" s="6"/>
      <c r="D16" s="6"/>
      <c r="E16" s="6"/>
      <c r="F16" s="13"/>
    </row>
    <row r="17" spans="1:6" ht="18.75" x14ac:dyDescent="0.25">
      <c r="A17" s="5" t="s">
        <v>14</v>
      </c>
      <c r="B17" s="6"/>
      <c r="C17" s="6"/>
      <c r="D17" s="6"/>
      <c r="E17" s="6"/>
      <c r="F17" s="13"/>
    </row>
    <row r="18" spans="1:6" x14ac:dyDescent="0.25">
      <c r="A18" s="8" t="s">
        <v>1</v>
      </c>
      <c r="B18" s="11">
        <f t="shared" ref="B18:D18" si="4">SUM(B19:B23)</f>
        <v>1834795.5</v>
      </c>
      <c r="C18" s="11">
        <f t="shared" si="4"/>
        <v>2481639</v>
      </c>
      <c r="D18" s="11">
        <f t="shared" si="4"/>
        <v>-496512</v>
      </c>
      <c r="E18" s="11">
        <f>SUM(E19:E23)</f>
        <v>1985126.3999999999</v>
      </c>
      <c r="F18" s="13"/>
    </row>
    <row r="19" spans="1:6" x14ac:dyDescent="0.25">
      <c r="A19" s="6" t="s">
        <v>15</v>
      </c>
      <c r="B19" s="6">
        <v>350617</v>
      </c>
      <c r="C19" s="6">
        <v>617018</v>
      </c>
      <c r="D19" s="6">
        <v>0</v>
      </c>
      <c r="E19" s="6">
        <v>617018</v>
      </c>
      <c r="F19" s="13"/>
    </row>
    <row r="20" spans="1:6" x14ac:dyDescent="0.25">
      <c r="A20" s="6" t="s">
        <v>16</v>
      </c>
      <c r="B20" s="6">
        <v>548891.5</v>
      </c>
      <c r="C20" s="6">
        <v>844222</v>
      </c>
      <c r="D20" s="6">
        <v>-404</v>
      </c>
      <c r="E20" s="6">
        <v>843818</v>
      </c>
      <c r="F20" s="13"/>
    </row>
    <row r="21" spans="1:6" x14ac:dyDescent="0.25">
      <c r="A21" s="6" t="s">
        <v>17</v>
      </c>
      <c r="B21" s="6">
        <v>46109</v>
      </c>
      <c r="C21" s="6">
        <v>58065</v>
      </c>
      <c r="D21" s="6">
        <v>0</v>
      </c>
      <c r="E21" s="6">
        <v>58065</v>
      </c>
      <c r="F21" s="13"/>
    </row>
    <row r="22" spans="1:6" x14ac:dyDescent="0.25">
      <c r="A22" s="6" t="s">
        <v>26</v>
      </c>
      <c r="B22" s="6">
        <v>889178</v>
      </c>
      <c r="C22" s="6">
        <v>962334</v>
      </c>
      <c r="D22" s="6">
        <v>-496108</v>
      </c>
      <c r="E22" s="6">
        <v>466225.4</v>
      </c>
      <c r="F22" s="13"/>
    </row>
    <row r="23" spans="1:6" x14ac:dyDescent="0.25">
      <c r="A23" s="6"/>
      <c r="B23" s="6"/>
      <c r="C23" s="6"/>
      <c r="D23" s="6"/>
      <c r="E23" s="6"/>
      <c r="F23" s="13"/>
    </row>
    <row r="24" spans="1:6" x14ac:dyDescent="0.25">
      <c r="A24" s="8" t="s">
        <v>7</v>
      </c>
      <c r="B24" s="8">
        <f>+B25+B26</f>
        <v>361853.9</v>
      </c>
      <c r="C24" s="8">
        <f t="shared" ref="C24:E24" si="5">+C25+C26</f>
        <v>464726</v>
      </c>
      <c r="D24" s="8">
        <f t="shared" si="5"/>
        <v>-11135</v>
      </c>
      <c r="E24" s="8">
        <f t="shared" si="5"/>
        <v>453591.1</v>
      </c>
      <c r="F24" s="13"/>
    </row>
    <row r="25" spans="1:6" x14ac:dyDescent="0.25">
      <c r="A25" s="6" t="s">
        <v>19</v>
      </c>
      <c r="B25" s="6">
        <v>333117.90000000002</v>
      </c>
      <c r="C25" s="6">
        <v>424855</v>
      </c>
      <c r="D25" s="6">
        <v>0</v>
      </c>
      <c r="E25" s="6">
        <v>424855.1</v>
      </c>
      <c r="F25" s="13"/>
    </row>
    <row r="26" spans="1:6" x14ac:dyDescent="0.25">
      <c r="A26" s="6" t="s">
        <v>20</v>
      </c>
      <c r="B26" s="12">
        <v>28736</v>
      </c>
      <c r="C26" s="12">
        <v>39871</v>
      </c>
      <c r="D26" s="12">
        <v>-11135</v>
      </c>
      <c r="E26" s="12">
        <v>28736</v>
      </c>
      <c r="F26" s="13"/>
    </row>
    <row r="27" spans="1:6" x14ac:dyDescent="0.25">
      <c r="A27" s="8" t="s">
        <v>10</v>
      </c>
      <c r="B27" s="8">
        <f>+B28+B29</f>
        <v>99232</v>
      </c>
      <c r="C27" s="8">
        <f t="shared" ref="C27:E27" si="6">+C28+C29</f>
        <v>140920</v>
      </c>
      <c r="D27" s="8">
        <f t="shared" si="6"/>
        <v>0</v>
      </c>
      <c r="E27" s="8">
        <f t="shared" si="6"/>
        <v>140920</v>
      </c>
      <c r="F27" s="13"/>
    </row>
    <row r="28" spans="1:6" x14ac:dyDescent="0.25">
      <c r="A28" s="6" t="s">
        <v>11</v>
      </c>
      <c r="B28" s="6">
        <v>8000</v>
      </c>
      <c r="C28" s="6">
        <v>11902</v>
      </c>
      <c r="D28" s="6">
        <v>0</v>
      </c>
      <c r="E28" s="6">
        <v>11902</v>
      </c>
      <c r="F28" s="13"/>
    </row>
    <row r="29" spans="1:6" x14ac:dyDescent="0.25">
      <c r="A29" s="6" t="s">
        <v>12</v>
      </c>
      <c r="B29" s="12">
        <v>91232</v>
      </c>
      <c r="C29" s="12">
        <v>129018</v>
      </c>
      <c r="D29" s="12">
        <v>0</v>
      </c>
      <c r="E29" s="12">
        <v>129018</v>
      </c>
      <c r="F29" s="13"/>
    </row>
    <row r="30" spans="1:6" x14ac:dyDescent="0.25">
      <c r="A30" s="10" t="s">
        <v>21</v>
      </c>
      <c r="B30" s="10">
        <f>+B18+B24+B27</f>
        <v>2295881.4</v>
      </c>
      <c r="C30" s="10">
        <f t="shared" ref="C30:E30" si="7">+C18+C24+C27</f>
        <v>3087285</v>
      </c>
      <c r="D30" s="10">
        <f t="shared" si="7"/>
        <v>-507647</v>
      </c>
      <c r="E30" s="10">
        <f t="shared" si="7"/>
        <v>2579637.5</v>
      </c>
    </row>
    <row r="31" spans="1:6" x14ac:dyDescent="0.25">
      <c r="A31" s="13"/>
      <c r="B31" s="13"/>
      <c r="C31" s="13"/>
      <c r="D31" s="13"/>
      <c r="E31" s="13"/>
    </row>
    <row r="32" spans="1:6" x14ac:dyDescent="0.25">
      <c r="B32" s="6"/>
      <c r="C32" s="6"/>
      <c r="D32" s="6"/>
      <c r="E32" s="6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&amp;C&amp;"-,Negreta"&amp;14Any 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workbookViewId="0">
      <selection activeCell="G15" sqref="G15"/>
    </sheetView>
  </sheetViews>
  <sheetFormatPr baseColWidth="10" defaultColWidth="9.140625" defaultRowHeight="15" x14ac:dyDescent="0.25"/>
  <cols>
    <col min="1" max="1" width="34.28515625" style="7" customWidth="1"/>
    <col min="2" max="2" width="11.5703125" style="7" bestFit="1" customWidth="1"/>
    <col min="3" max="3" width="15.42578125" style="7" customWidth="1"/>
    <col min="4" max="4" width="21.5703125" style="7" customWidth="1"/>
    <col min="5" max="5" width="11.42578125" style="7" bestFit="1" customWidth="1"/>
    <col min="6" max="8" width="11.85546875" style="7" customWidth="1"/>
    <col min="9" max="16384" width="9.140625" style="7"/>
  </cols>
  <sheetData>
    <row r="1" spans="1:5" s="4" customFormat="1" ht="45" x14ac:dyDescent="0.25">
      <c r="A1" s="2">
        <v>2011</v>
      </c>
      <c r="B1" s="3" t="s">
        <v>22</v>
      </c>
      <c r="C1" s="3" t="s">
        <v>23</v>
      </c>
      <c r="D1" s="3" t="s">
        <v>24</v>
      </c>
      <c r="E1" s="3" t="s">
        <v>25</v>
      </c>
    </row>
    <row r="2" spans="1:5" ht="18.75" x14ac:dyDescent="0.25">
      <c r="A2" s="5" t="s">
        <v>0</v>
      </c>
      <c r="B2" s="6"/>
      <c r="C2" s="6"/>
      <c r="D2" s="6"/>
      <c r="E2" s="6"/>
    </row>
    <row r="3" spans="1:5" x14ac:dyDescent="0.25">
      <c r="A3" s="8" t="s">
        <v>1</v>
      </c>
      <c r="B3" s="8">
        <f>SUM(B4:B8)</f>
        <v>2172773</v>
      </c>
      <c r="C3" s="8">
        <f t="shared" ref="C3:E3" si="0">SUM(C4:C8)</f>
        <v>2797929</v>
      </c>
      <c r="D3" s="8">
        <f t="shared" si="0"/>
        <v>-489024</v>
      </c>
      <c r="E3" s="8">
        <f t="shared" si="0"/>
        <v>2308905.4</v>
      </c>
    </row>
    <row r="4" spans="1:5" x14ac:dyDescent="0.25">
      <c r="A4" s="6" t="s">
        <v>2</v>
      </c>
      <c r="B4" s="6">
        <v>806836</v>
      </c>
      <c r="C4" s="6">
        <v>806836</v>
      </c>
      <c r="D4" s="6">
        <v>0</v>
      </c>
      <c r="E4" s="6">
        <v>806836.4</v>
      </c>
    </row>
    <row r="5" spans="1:5" x14ac:dyDescent="0.25">
      <c r="A5" s="6" t="s">
        <v>3</v>
      </c>
      <c r="B5" s="6">
        <v>54012</v>
      </c>
      <c r="C5" s="6">
        <v>54012</v>
      </c>
      <c r="D5" s="6">
        <v>0</v>
      </c>
      <c r="E5" s="6">
        <v>54012</v>
      </c>
    </row>
    <row r="6" spans="1:5" x14ac:dyDescent="0.25">
      <c r="A6" s="6" t="s">
        <v>4</v>
      </c>
      <c r="B6" s="6">
        <v>288928</v>
      </c>
      <c r="C6" s="6">
        <v>397500</v>
      </c>
      <c r="D6" s="6">
        <v>0</v>
      </c>
      <c r="E6" s="6">
        <v>397500</v>
      </c>
    </row>
    <row r="7" spans="1:5" x14ac:dyDescent="0.25">
      <c r="A7" s="6" t="s">
        <v>5</v>
      </c>
      <c r="B7" s="6">
        <v>953253</v>
      </c>
      <c r="C7" s="6">
        <v>1442980</v>
      </c>
      <c r="D7" s="6">
        <v>-454062</v>
      </c>
      <c r="E7" s="6">
        <v>988918</v>
      </c>
    </row>
    <row r="8" spans="1:5" x14ac:dyDescent="0.25">
      <c r="A8" s="6" t="s">
        <v>6</v>
      </c>
      <c r="B8" s="6">
        <v>69744</v>
      </c>
      <c r="C8" s="6">
        <v>96601</v>
      </c>
      <c r="D8" s="6">
        <v>-34962</v>
      </c>
      <c r="E8" s="6">
        <v>61639</v>
      </c>
    </row>
    <row r="9" spans="1:5" x14ac:dyDescent="0.25">
      <c r="A9" s="8" t="s">
        <v>7</v>
      </c>
      <c r="B9" s="8">
        <f>+B10+B11</f>
        <v>59565</v>
      </c>
      <c r="C9" s="8">
        <f t="shared" ref="C9:E9" si="1">+C10+C11</f>
        <v>134140</v>
      </c>
      <c r="D9" s="8">
        <f t="shared" si="1"/>
        <v>-25555</v>
      </c>
      <c r="E9" s="8">
        <f t="shared" si="1"/>
        <v>108584.1</v>
      </c>
    </row>
    <row r="10" spans="1:5" x14ac:dyDescent="0.25">
      <c r="A10" s="6" t="s">
        <v>8</v>
      </c>
      <c r="B10" s="6">
        <v>18525</v>
      </c>
      <c r="C10" s="6">
        <v>44408</v>
      </c>
      <c r="D10" s="6">
        <v>0</v>
      </c>
      <c r="E10" s="6">
        <v>44408.1</v>
      </c>
    </row>
    <row r="11" spans="1:5" x14ac:dyDescent="0.25">
      <c r="A11" s="6" t="s">
        <v>9</v>
      </c>
      <c r="B11" s="6">
        <v>41040</v>
      </c>
      <c r="C11" s="6">
        <v>89732</v>
      </c>
      <c r="D11" s="6">
        <v>-25555</v>
      </c>
      <c r="E11" s="6">
        <v>64176</v>
      </c>
    </row>
    <row r="12" spans="1:5" x14ac:dyDescent="0.25">
      <c r="A12" s="8" t="s">
        <v>10</v>
      </c>
      <c r="B12" s="8">
        <f>+B13+B14</f>
        <v>1232</v>
      </c>
      <c r="C12" s="8">
        <f t="shared" ref="C12:E12" si="2">+C13+C14</f>
        <v>101347</v>
      </c>
      <c r="D12" s="8">
        <f t="shared" si="2"/>
        <v>-1400</v>
      </c>
      <c r="E12" s="8">
        <f t="shared" si="2"/>
        <v>99947</v>
      </c>
    </row>
    <row r="13" spans="1:5" x14ac:dyDescent="0.25">
      <c r="A13" s="6" t="s">
        <v>11</v>
      </c>
      <c r="B13" s="6">
        <v>0</v>
      </c>
      <c r="C13" s="6">
        <v>61970</v>
      </c>
      <c r="D13" s="6">
        <v>-400</v>
      </c>
      <c r="E13" s="6">
        <v>61570</v>
      </c>
    </row>
    <row r="14" spans="1:5" x14ac:dyDescent="0.25">
      <c r="A14" s="6" t="s">
        <v>12</v>
      </c>
      <c r="B14" s="6">
        <v>1232</v>
      </c>
      <c r="C14" s="6">
        <v>39377</v>
      </c>
      <c r="D14" s="6">
        <v>-1000</v>
      </c>
      <c r="E14" s="6">
        <v>38377</v>
      </c>
    </row>
    <row r="15" spans="1:5" x14ac:dyDescent="0.25">
      <c r="A15" s="9" t="s">
        <v>13</v>
      </c>
      <c r="B15" s="10">
        <f>+B12+B9+B3</f>
        <v>2233570</v>
      </c>
      <c r="C15" s="10">
        <f t="shared" ref="C15:E15" si="3">+C12+C9+C3</f>
        <v>3033416</v>
      </c>
      <c r="D15" s="10">
        <f t="shared" si="3"/>
        <v>-515979</v>
      </c>
      <c r="E15" s="10">
        <f t="shared" si="3"/>
        <v>2517436.5</v>
      </c>
    </row>
    <row r="16" spans="1:5" x14ac:dyDescent="0.25">
      <c r="A16" s="6"/>
      <c r="B16" s="6"/>
      <c r="C16" s="6"/>
      <c r="D16" s="6"/>
      <c r="E16" s="6"/>
    </row>
    <row r="17" spans="1:5" ht="18.75" x14ac:dyDescent="0.25">
      <c r="A17" s="5" t="s">
        <v>14</v>
      </c>
      <c r="B17" s="6"/>
      <c r="C17" s="6"/>
      <c r="D17" s="6"/>
      <c r="E17" s="6"/>
    </row>
    <row r="18" spans="1:5" x14ac:dyDescent="0.25">
      <c r="A18" s="8" t="s">
        <v>1</v>
      </c>
      <c r="B18" s="11">
        <f t="shared" ref="B18:D18" si="4">SUM(B19:B23)</f>
        <v>1754476.5</v>
      </c>
      <c r="C18" s="11">
        <f t="shared" si="4"/>
        <v>2358255</v>
      </c>
      <c r="D18" s="11">
        <f t="shared" si="4"/>
        <v>-454794</v>
      </c>
      <c r="E18" s="11">
        <f>SUM(E19:E23)</f>
        <v>1903461</v>
      </c>
    </row>
    <row r="19" spans="1:5" x14ac:dyDescent="0.25">
      <c r="A19" s="6" t="s">
        <v>15</v>
      </c>
      <c r="B19" s="6">
        <v>350701</v>
      </c>
      <c r="C19" s="6">
        <v>609437</v>
      </c>
      <c r="D19" s="6">
        <v>0</v>
      </c>
      <c r="E19" s="6">
        <v>609436.5</v>
      </c>
    </row>
    <row r="20" spans="1:5" x14ac:dyDescent="0.25">
      <c r="A20" s="6" t="s">
        <v>16</v>
      </c>
      <c r="B20" s="6">
        <v>524298.5</v>
      </c>
      <c r="C20" s="6">
        <v>794149</v>
      </c>
      <c r="D20" s="6">
        <v>0</v>
      </c>
      <c r="E20" s="6">
        <v>794149</v>
      </c>
    </row>
    <row r="21" spans="1:5" x14ac:dyDescent="0.25">
      <c r="A21" s="6" t="s">
        <v>17</v>
      </c>
      <c r="B21" s="6">
        <v>40823</v>
      </c>
      <c r="C21" s="6">
        <v>51041</v>
      </c>
      <c r="D21" s="6">
        <v>-402</v>
      </c>
      <c r="E21" s="6">
        <v>50640</v>
      </c>
    </row>
    <row r="22" spans="1:5" x14ac:dyDescent="0.25">
      <c r="A22" s="6" t="s">
        <v>26</v>
      </c>
      <c r="B22" s="6">
        <v>838654</v>
      </c>
      <c r="C22" s="6">
        <v>903628</v>
      </c>
      <c r="D22" s="6">
        <v>-454392</v>
      </c>
      <c r="E22" s="6">
        <v>449235.5</v>
      </c>
    </row>
    <row r="23" spans="1:5" x14ac:dyDescent="0.25">
      <c r="A23" s="6"/>
      <c r="B23" s="6"/>
      <c r="C23" s="6"/>
      <c r="D23" s="6"/>
      <c r="E23" s="6"/>
    </row>
    <row r="24" spans="1:5" x14ac:dyDescent="0.25">
      <c r="A24" s="8" t="s">
        <v>7</v>
      </c>
      <c r="B24" s="8">
        <f>+B25+B26</f>
        <v>368861.9</v>
      </c>
      <c r="C24" s="8">
        <f t="shared" ref="C24:E24" si="5">+C25+C26</f>
        <v>479974</v>
      </c>
      <c r="D24" s="8">
        <f t="shared" si="5"/>
        <v>-25555</v>
      </c>
      <c r="E24" s="8">
        <f t="shared" si="5"/>
        <v>454419.5</v>
      </c>
    </row>
    <row r="25" spans="1:5" x14ac:dyDescent="0.25">
      <c r="A25" s="6" t="s">
        <v>19</v>
      </c>
      <c r="B25" s="6">
        <v>346030.9</v>
      </c>
      <c r="C25" s="6">
        <v>445815</v>
      </c>
      <c r="D25" s="6">
        <v>-14231</v>
      </c>
      <c r="E25" s="6">
        <v>431584.5</v>
      </c>
    </row>
    <row r="26" spans="1:5" x14ac:dyDescent="0.25">
      <c r="A26" s="6" t="s">
        <v>20</v>
      </c>
      <c r="B26" s="12">
        <v>22831</v>
      </c>
      <c r="C26" s="12">
        <v>34159</v>
      </c>
      <c r="D26" s="12">
        <v>-11324</v>
      </c>
      <c r="E26" s="12">
        <v>22835</v>
      </c>
    </row>
    <row r="27" spans="1:5" x14ac:dyDescent="0.25">
      <c r="A27" s="8" t="s">
        <v>10</v>
      </c>
      <c r="B27" s="8">
        <f>+B28+B29</f>
        <v>110232</v>
      </c>
      <c r="C27" s="8">
        <f t="shared" ref="C27:E27" si="6">+C28+C29</f>
        <v>195187</v>
      </c>
      <c r="D27" s="8">
        <f t="shared" si="6"/>
        <v>-35631</v>
      </c>
      <c r="E27" s="8">
        <f t="shared" si="6"/>
        <v>159556.5</v>
      </c>
    </row>
    <row r="28" spans="1:5" x14ac:dyDescent="0.25">
      <c r="A28" s="6" t="s">
        <v>11</v>
      </c>
      <c r="B28" s="6">
        <v>9000</v>
      </c>
      <c r="C28" s="6">
        <v>65608</v>
      </c>
      <c r="D28" s="6">
        <v>-35631</v>
      </c>
      <c r="E28" s="6">
        <v>29977.5</v>
      </c>
    </row>
    <row r="29" spans="1:5" x14ac:dyDescent="0.25">
      <c r="A29" s="6" t="s">
        <v>12</v>
      </c>
      <c r="B29" s="12">
        <v>101232</v>
      </c>
      <c r="C29" s="12">
        <v>129579</v>
      </c>
      <c r="D29" s="12">
        <v>0</v>
      </c>
      <c r="E29" s="12">
        <v>129579</v>
      </c>
    </row>
    <row r="30" spans="1:5" x14ac:dyDescent="0.25">
      <c r="A30" s="9" t="s">
        <v>21</v>
      </c>
      <c r="B30" s="9">
        <f>+B18+B24+B27</f>
        <v>2233570.4</v>
      </c>
      <c r="C30" s="9">
        <f t="shared" ref="C30:E30" si="7">+C18+C24+C27</f>
        <v>3033416</v>
      </c>
      <c r="D30" s="9">
        <f t="shared" si="7"/>
        <v>-515980</v>
      </c>
      <c r="E30" s="9">
        <f t="shared" si="7"/>
        <v>2517437</v>
      </c>
    </row>
    <row r="31" spans="1:5" x14ac:dyDescent="0.25">
      <c r="A31" s="13"/>
    </row>
    <row r="32" spans="1:5" x14ac:dyDescent="0.25">
      <c r="A32" s="13"/>
      <c r="B32" s="6"/>
      <c r="C32" s="6"/>
      <c r="D32" s="6"/>
      <c r="E32" s="6"/>
    </row>
    <row r="33" spans="1:1" x14ac:dyDescent="0.25">
      <c r="A33" s="13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&amp;C&amp;"-,Negreta"&amp;14Any 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workbookViewId="0">
      <selection activeCell="G12" sqref="G12"/>
    </sheetView>
  </sheetViews>
  <sheetFormatPr baseColWidth="10" defaultColWidth="9.140625" defaultRowHeight="15" x14ac:dyDescent="0.25"/>
  <cols>
    <col min="1" max="1" width="34.28515625" style="7" customWidth="1"/>
    <col min="2" max="5" width="16.85546875" style="7" customWidth="1"/>
    <col min="6" max="16384" width="9.140625" style="7"/>
  </cols>
  <sheetData>
    <row r="1" spans="1:5" s="4" customFormat="1" ht="45" x14ac:dyDescent="0.25">
      <c r="A1" s="14" t="s">
        <v>27</v>
      </c>
      <c r="B1" s="15" t="s">
        <v>22</v>
      </c>
      <c r="C1" s="15" t="s">
        <v>23</v>
      </c>
      <c r="D1" s="15" t="s">
        <v>24</v>
      </c>
      <c r="E1" s="15" t="s">
        <v>25</v>
      </c>
    </row>
    <row r="2" spans="1:5" ht="18.75" x14ac:dyDescent="0.25">
      <c r="A2" s="5" t="s">
        <v>0</v>
      </c>
      <c r="B2" s="6"/>
      <c r="C2" s="6"/>
      <c r="D2" s="6"/>
      <c r="E2" s="6"/>
    </row>
    <row r="3" spans="1:5" x14ac:dyDescent="0.25">
      <c r="A3" s="8" t="s">
        <v>1</v>
      </c>
      <c r="B3" s="19">
        <v>3090519441.48</v>
      </c>
      <c r="C3" s="19">
        <v>4193064810.7199998</v>
      </c>
      <c r="D3" s="19">
        <v>-864735897.5999999</v>
      </c>
      <c r="E3" s="19">
        <v>3328328913.1199999</v>
      </c>
    </row>
    <row r="4" spans="1:5" x14ac:dyDescent="0.25">
      <c r="A4" s="6" t="s">
        <v>2</v>
      </c>
      <c r="B4" s="20">
        <v>1096846418.72</v>
      </c>
      <c r="C4" s="20">
        <v>1096846418.72</v>
      </c>
      <c r="D4" s="20">
        <v>0</v>
      </c>
      <c r="E4" s="20">
        <v>1096846418.72</v>
      </c>
    </row>
    <row r="5" spans="1:5" x14ac:dyDescent="0.25">
      <c r="A5" s="6" t="s">
        <v>3</v>
      </c>
      <c r="B5" s="20">
        <v>141488782.08000001</v>
      </c>
      <c r="C5" s="20">
        <v>141488782.08000001</v>
      </c>
      <c r="D5" s="20">
        <v>0</v>
      </c>
      <c r="E5" s="20">
        <v>141488782.08000001</v>
      </c>
    </row>
    <row r="6" spans="1:5" x14ac:dyDescent="0.25">
      <c r="A6" s="6" t="s">
        <v>4</v>
      </c>
      <c r="B6" s="20">
        <v>347472066.19</v>
      </c>
      <c r="C6" s="20">
        <v>536288380.48000002</v>
      </c>
      <c r="D6" s="20">
        <v>-10623116.439999998</v>
      </c>
      <c r="E6" s="20">
        <v>525665264.04000002</v>
      </c>
    </row>
    <row r="7" spans="1:5" x14ac:dyDescent="0.25">
      <c r="A7" s="6" t="s">
        <v>5</v>
      </c>
      <c r="B7" s="20">
        <v>1474952958.21</v>
      </c>
      <c r="C7" s="20">
        <v>2353542473.0900002</v>
      </c>
      <c r="D7" s="20">
        <v>-854112781.16000009</v>
      </c>
      <c r="E7" s="20">
        <v>1499429691.9300001</v>
      </c>
    </row>
    <row r="8" spans="1:5" x14ac:dyDescent="0.25">
      <c r="A8" s="6" t="s">
        <v>6</v>
      </c>
      <c r="B8" s="20">
        <v>29759216.280000001</v>
      </c>
      <c r="C8" s="20">
        <v>64898756.350000001</v>
      </c>
      <c r="D8" s="20">
        <v>0</v>
      </c>
      <c r="E8" s="20">
        <v>64898756.350000001</v>
      </c>
    </row>
    <row r="9" spans="1:5" x14ac:dyDescent="0.25">
      <c r="A9" s="8" t="s">
        <v>7</v>
      </c>
      <c r="B9" s="19">
        <v>159943110</v>
      </c>
      <c r="C9" s="19">
        <v>245048006.13999999</v>
      </c>
      <c r="D9" s="19">
        <v>-81876282.279999971</v>
      </c>
      <c r="E9" s="19">
        <v>163171723.86000001</v>
      </c>
    </row>
    <row r="10" spans="1:5" x14ac:dyDescent="0.25">
      <c r="A10" s="6" t="s">
        <v>8</v>
      </c>
      <c r="B10" s="20">
        <v>100160</v>
      </c>
      <c r="C10" s="20">
        <v>39032268.140000001</v>
      </c>
      <c r="D10" s="20">
        <v>-27613724.140000001</v>
      </c>
      <c r="E10" s="20">
        <v>11418544</v>
      </c>
    </row>
    <row r="11" spans="1:5" x14ac:dyDescent="0.25">
      <c r="A11" s="6" t="s">
        <v>9</v>
      </c>
      <c r="B11" s="20">
        <v>159842950</v>
      </c>
      <c r="C11" s="20">
        <v>206015738</v>
      </c>
      <c r="D11" s="20">
        <v>-54262558.139999986</v>
      </c>
      <c r="E11" s="20">
        <v>151753179.86000001</v>
      </c>
    </row>
    <row r="12" spans="1:5" x14ac:dyDescent="0.25">
      <c r="A12" s="8" t="s">
        <v>10</v>
      </c>
      <c r="B12" s="19">
        <v>345408061.38</v>
      </c>
      <c r="C12" s="19">
        <v>438319727.38</v>
      </c>
      <c r="D12" s="19">
        <v>0</v>
      </c>
      <c r="E12" s="19">
        <v>438319727.38</v>
      </c>
    </row>
    <row r="13" spans="1:5" x14ac:dyDescent="0.25">
      <c r="A13" s="6" t="s">
        <v>11</v>
      </c>
      <c r="B13" s="20">
        <v>20</v>
      </c>
      <c r="C13" s="20">
        <v>29586982.629999999</v>
      </c>
      <c r="D13" s="20">
        <v>0</v>
      </c>
      <c r="E13" s="20">
        <v>29586982.629999999</v>
      </c>
    </row>
    <row r="14" spans="1:5" x14ac:dyDescent="0.25">
      <c r="A14" s="6" t="s">
        <v>12</v>
      </c>
      <c r="B14" s="20">
        <v>345408041.38</v>
      </c>
      <c r="C14" s="20">
        <v>408732744.75</v>
      </c>
      <c r="D14" s="20">
        <v>0</v>
      </c>
      <c r="E14" s="20">
        <v>408732744.75</v>
      </c>
    </row>
    <row r="15" spans="1:5" x14ac:dyDescent="0.25">
      <c r="A15" s="10" t="s">
        <v>13</v>
      </c>
      <c r="B15" s="21">
        <v>3595870612.8600001</v>
      </c>
      <c r="C15" s="21">
        <v>4876432544.2399998</v>
      </c>
      <c r="D15" s="21">
        <v>-946612179.87999964</v>
      </c>
      <c r="E15" s="21">
        <v>3929820364.3600001</v>
      </c>
    </row>
    <row r="16" spans="1:5" x14ac:dyDescent="0.25">
      <c r="A16" s="6"/>
      <c r="B16" s="6"/>
      <c r="C16" s="6"/>
      <c r="D16" s="6"/>
      <c r="E16" s="6"/>
    </row>
    <row r="17" spans="1:5" ht="18.75" x14ac:dyDescent="0.25">
      <c r="A17" s="5" t="s">
        <v>14</v>
      </c>
      <c r="B17" s="6"/>
      <c r="C17" s="6"/>
      <c r="D17" s="6"/>
      <c r="E17" s="6"/>
    </row>
    <row r="18" spans="1:5" x14ac:dyDescent="0.25">
      <c r="A18" s="8" t="s">
        <v>1</v>
      </c>
      <c r="B18" s="22">
        <v>2750649236.5799999</v>
      </c>
      <c r="C18" s="22">
        <v>3823840202.0430002</v>
      </c>
      <c r="D18" s="22">
        <v>-859862118.3300004</v>
      </c>
      <c r="E18" s="22">
        <v>2963978083.7129998</v>
      </c>
    </row>
    <row r="19" spans="1:5" x14ac:dyDescent="0.25">
      <c r="A19" s="6" t="s">
        <v>15</v>
      </c>
      <c r="B19" s="23">
        <v>494630466.19</v>
      </c>
      <c r="C19" s="20">
        <v>900870232.773</v>
      </c>
      <c r="D19" s="20">
        <v>0</v>
      </c>
      <c r="E19" s="20">
        <v>900870232.773</v>
      </c>
    </row>
    <row r="20" spans="1:5" x14ac:dyDescent="0.25">
      <c r="A20" s="6" t="s">
        <v>16</v>
      </c>
      <c r="B20" s="23">
        <v>758774621.13999999</v>
      </c>
      <c r="C20" s="20">
        <v>1291612461.6300001</v>
      </c>
      <c r="D20" s="20">
        <v>-5277035.75</v>
      </c>
      <c r="E20" s="20">
        <v>1286335425.8800001</v>
      </c>
    </row>
    <row r="21" spans="1:5" x14ac:dyDescent="0.25">
      <c r="A21" s="6" t="s">
        <v>17</v>
      </c>
      <c r="B21" s="23">
        <v>21000010</v>
      </c>
      <c r="C21" s="20">
        <v>25172457.18</v>
      </c>
      <c r="D21" s="20">
        <v>-3991.75</v>
      </c>
      <c r="E21" s="20">
        <v>25168465.43</v>
      </c>
    </row>
    <row r="22" spans="1:5" x14ac:dyDescent="0.25">
      <c r="A22" s="6" t="s">
        <v>5</v>
      </c>
      <c r="B22" s="23">
        <v>1393290352.3099999</v>
      </c>
      <c r="C22" s="20">
        <v>1523231263.52</v>
      </c>
      <c r="D22" s="20">
        <v>-854581090.82999992</v>
      </c>
      <c r="E22" s="20">
        <v>668650172.69000006</v>
      </c>
    </row>
    <row r="23" spans="1:5" x14ac:dyDescent="0.25">
      <c r="A23" s="6" t="s">
        <v>18</v>
      </c>
      <c r="B23" s="23">
        <v>82953786.939999998</v>
      </c>
      <c r="C23" s="20">
        <v>82953786.939999998</v>
      </c>
      <c r="D23" s="20">
        <v>0</v>
      </c>
      <c r="E23" s="20">
        <v>82953786.939999998</v>
      </c>
    </row>
    <row r="24" spans="1:5" x14ac:dyDescent="0.25">
      <c r="A24" s="8" t="s">
        <v>7</v>
      </c>
      <c r="B24" s="22">
        <v>759600000</v>
      </c>
      <c r="C24" s="22">
        <v>906608152.82000005</v>
      </c>
      <c r="D24" s="22">
        <v>-86750061.550000072</v>
      </c>
      <c r="E24" s="22">
        <v>819858091.26999998</v>
      </c>
    </row>
    <row r="25" spans="1:5" x14ac:dyDescent="0.25">
      <c r="A25" s="6" t="s">
        <v>19</v>
      </c>
      <c r="B25" s="23">
        <v>695682698.53999996</v>
      </c>
      <c r="C25" s="20">
        <v>840005851.36000001</v>
      </c>
      <c r="D25" s="20">
        <v>-80287503.409999967</v>
      </c>
      <c r="E25" s="20">
        <v>759718347.95000005</v>
      </c>
    </row>
    <row r="26" spans="1:5" x14ac:dyDescent="0.25">
      <c r="A26" s="6" t="s">
        <v>20</v>
      </c>
      <c r="B26" s="23">
        <v>63917301.460000001</v>
      </c>
      <c r="C26" s="20">
        <v>66602301.460000001</v>
      </c>
      <c r="D26" s="20">
        <v>-6462558.1400000006</v>
      </c>
      <c r="E26" s="20">
        <v>60139743.32</v>
      </c>
    </row>
    <row r="27" spans="1:5" x14ac:dyDescent="0.25">
      <c r="A27" s="8" t="s">
        <v>10</v>
      </c>
      <c r="B27" s="22">
        <v>85621376.280000001</v>
      </c>
      <c r="C27" s="22">
        <v>145984189.377</v>
      </c>
      <c r="D27" s="22">
        <v>0</v>
      </c>
      <c r="E27" s="22">
        <v>145984189.377</v>
      </c>
    </row>
    <row r="28" spans="1:5" x14ac:dyDescent="0.25">
      <c r="A28" s="6" t="s">
        <v>11</v>
      </c>
      <c r="B28" s="23">
        <v>37709089.950000003</v>
      </c>
      <c r="C28" s="20">
        <v>77388668.957000002</v>
      </c>
      <c r="D28" s="20">
        <v>0</v>
      </c>
      <c r="E28" s="20">
        <v>77388668.957000002</v>
      </c>
    </row>
    <row r="29" spans="1:5" x14ac:dyDescent="0.25">
      <c r="A29" s="6" t="s">
        <v>12</v>
      </c>
      <c r="B29" s="23">
        <v>47912286.329999998</v>
      </c>
      <c r="C29" s="20">
        <v>68595520.420000002</v>
      </c>
      <c r="D29" s="20">
        <v>0</v>
      </c>
      <c r="E29" s="20">
        <v>68595520.420000002</v>
      </c>
    </row>
    <row r="30" spans="1:5" x14ac:dyDescent="0.25">
      <c r="A30" s="10" t="s">
        <v>21</v>
      </c>
      <c r="B30" s="21">
        <v>3595870612.8600001</v>
      </c>
      <c r="C30" s="21">
        <v>4876432544.2399998</v>
      </c>
      <c r="D30" s="21">
        <v>-946612179.87999964</v>
      </c>
      <c r="E30" s="21">
        <v>3929820364.3600001</v>
      </c>
    </row>
    <row r="31" spans="1:5" x14ac:dyDescent="0.25">
      <c r="A31" s="18"/>
      <c r="B31" s="18"/>
      <c r="C31" s="18"/>
      <c r="D31" s="18"/>
      <c r="E31" s="18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&amp;C&amp;"-,Negreta"&amp;14Any 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workbookViewId="0">
      <selection activeCell="B4" sqref="B4"/>
    </sheetView>
  </sheetViews>
  <sheetFormatPr baseColWidth="10" defaultColWidth="9.140625" defaultRowHeight="15" x14ac:dyDescent="0.25"/>
  <cols>
    <col min="1" max="1" width="34.28515625" style="7" customWidth="1"/>
    <col min="2" max="2" width="16" style="7" customWidth="1"/>
    <col min="3" max="3" width="15.42578125" style="7" customWidth="1"/>
    <col min="4" max="4" width="21.5703125" style="7" customWidth="1"/>
    <col min="5" max="5" width="16.28515625" style="7" customWidth="1"/>
    <col min="6" max="16384" width="9.140625" style="7"/>
  </cols>
  <sheetData>
    <row r="1" spans="1:5" s="4" customFormat="1" ht="45" x14ac:dyDescent="0.25">
      <c r="A1" s="14">
        <v>2022</v>
      </c>
      <c r="B1" s="15" t="s">
        <v>22</v>
      </c>
      <c r="C1" s="15" t="s">
        <v>23</v>
      </c>
      <c r="D1" s="15" t="s">
        <v>24</v>
      </c>
      <c r="E1" s="15" t="s">
        <v>25</v>
      </c>
    </row>
    <row r="2" spans="1:5" ht="18.75" x14ac:dyDescent="0.25">
      <c r="A2" s="5" t="s">
        <v>0</v>
      </c>
      <c r="B2" s="6"/>
      <c r="C2" s="6"/>
      <c r="D2" s="6"/>
      <c r="E2" s="6"/>
    </row>
    <row r="3" spans="1:5" x14ac:dyDescent="0.25">
      <c r="A3" s="8" t="s">
        <v>1</v>
      </c>
      <c r="B3" s="8">
        <f>SUM(B4:B8)</f>
        <v>2924909.5444999994</v>
      </c>
      <c r="C3" s="8">
        <f t="shared" ref="C3:E3" si="0">SUM(C4:C8)</f>
        <v>3938336.9263200001</v>
      </c>
      <c r="D3" s="8">
        <f t="shared" si="0"/>
        <v>806923.58780999994</v>
      </c>
      <c r="E3" s="8">
        <f t="shared" si="0"/>
        <v>3131413.3385099997</v>
      </c>
    </row>
    <row r="4" spans="1:5" x14ac:dyDescent="0.25">
      <c r="A4" s="6" t="s">
        <v>2</v>
      </c>
      <c r="B4" s="6">
        <v>1111188.1287</v>
      </c>
      <c r="C4" s="6">
        <v>1111188.1287</v>
      </c>
      <c r="D4" s="6">
        <f>+C4-E4</f>
        <v>0</v>
      </c>
      <c r="E4" s="6">
        <v>1111188.1287</v>
      </c>
    </row>
    <row r="5" spans="1:5" x14ac:dyDescent="0.25">
      <c r="A5" s="6" t="s">
        <v>3</v>
      </c>
      <c r="B5" s="6">
        <v>123208.30727</v>
      </c>
      <c r="C5" s="6">
        <v>123208.30727</v>
      </c>
      <c r="D5" s="6">
        <f>+C5-E5</f>
        <v>0</v>
      </c>
      <c r="E5" s="6">
        <v>123208.30727</v>
      </c>
    </row>
    <row r="6" spans="1:5" x14ac:dyDescent="0.25">
      <c r="A6" s="6" t="s">
        <v>4</v>
      </c>
      <c r="B6" s="6">
        <v>340429.98507</v>
      </c>
      <c r="C6" s="6">
        <v>502834.07071</v>
      </c>
      <c r="D6" s="6">
        <f>+C6-E6</f>
        <v>8466.549869999988</v>
      </c>
      <c r="E6" s="6">
        <v>494367.52084000001</v>
      </c>
    </row>
    <row r="7" spans="1:5" x14ac:dyDescent="0.25">
      <c r="A7" s="6" t="s">
        <v>5</v>
      </c>
      <c r="B7" s="6">
        <v>1326695.5038699999</v>
      </c>
      <c r="C7" s="6">
        <v>2146295.34149</v>
      </c>
      <c r="D7" s="6">
        <f>+C7-E7</f>
        <v>794624.31576999999</v>
      </c>
      <c r="E7" s="6">
        <v>1351671.02572</v>
      </c>
    </row>
    <row r="8" spans="1:5" x14ac:dyDescent="0.25">
      <c r="A8" s="6" t="s">
        <v>6</v>
      </c>
      <c r="B8" s="6">
        <v>23387.619589999998</v>
      </c>
      <c r="C8" s="6">
        <v>54811.078150000001</v>
      </c>
      <c r="D8" s="6">
        <f>+C8-E8</f>
        <v>3832.7221700000009</v>
      </c>
      <c r="E8" s="6">
        <v>50978.35598</v>
      </c>
    </row>
    <row r="9" spans="1:5" x14ac:dyDescent="0.25">
      <c r="A9" s="8" t="s">
        <v>7</v>
      </c>
      <c r="B9" s="8">
        <f>+B10+B11</f>
        <v>178286.11517</v>
      </c>
      <c r="C9" s="8">
        <f t="shared" ref="C9:E9" si="1">+C10+C11</f>
        <v>233765.06857</v>
      </c>
      <c r="D9" s="8">
        <f t="shared" si="1"/>
        <v>29889.470160000015</v>
      </c>
      <c r="E9" s="8">
        <f t="shared" si="1"/>
        <v>203875.59841000001</v>
      </c>
    </row>
    <row r="10" spans="1:5" x14ac:dyDescent="0.25">
      <c r="A10" s="6" t="s">
        <v>8</v>
      </c>
      <c r="B10" s="6">
        <v>101.14</v>
      </c>
      <c r="C10" s="6">
        <v>33014.974150000002</v>
      </c>
      <c r="D10" s="6">
        <f>+C10-E10</f>
        <v>18203.883120000002</v>
      </c>
      <c r="E10" s="6">
        <v>14811.09103</v>
      </c>
    </row>
    <row r="11" spans="1:5" x14ac:dyDescent="0.25">
      <c r="A11" s="6" t="s">
        <v>9</v>
      </c>
      <c r="B11" s="6">
        <v>178184.97516999999</v>
      </c>
      <c r="C11" s="6">
        <v>200750.09442000001</v>
      </c>
      <c r="D11" s="6">
        <f>+C11-E11</f>
        <v>11685.587040000013</v>
      </c>
      <c r="E11" s="6">
        <v>189064.50738</v>
      </c>
    </row>
    <row r="12" spans="1:5" x14ac:dyDescent="0.25">
      <c r="A12" s="8" t="s">
        <v>10</v>
      </c>
      <c r="B12" s="8">
        <f>+B13+B14</f>
        <v>303029.66501999996</v>
      </c>
      <c r="C12" s="8">
        <f t="shared" ref="C12:E12" si="2">+C13+C14</f>
        <v>438920.30190999998</v>
      </c>
      <c r="D12" s="8">
        <f t="shared" si="2"/>
        <v>0</v>
      </c>
      <c r="E12" s="8">
        <f t="shared" si="2"/>
        <v>438920.30190999998</v>
      </c>
    </row>
    <row r="13" spans="1:5" x14ac:dyDescent="0.25">
      <c r="A13" s="6" t="s">
        <v>11</v>
      </c>
      <c r="B13" s="6">
        <v>0.04</v>
      </c>
      <c r="C13" s="6">
        <v>27935.94282</v>
      </c>
      <c r="D13" s="6">
        <f>+C13-E13</f>
        <v>0</v>
      </c>
      <c r="E13" s="6">
        <v>27935.94282</v>
      </c>
    </row>
    <row r="14" spans="1:5" x14ac:dyDescent="0.25">
      <c r="A14" s="6" t="s">
        <v>12</v>
      </c>
      <c r="B14" s="6">
        <v>303029.62501999998</v>
      </c>
      <c r="C14" s="6">
        <v>410984.35908999998</v>
      </c>
      <c r="D14" s="6">
        <f>+C14-E14</f>
        <v>0</v>
      </c>
      <c r="E14" s="6">
        <v>410984.35908999998</v>
      </c>
    </row>
    <row r="15" spans="1:5" x14ac:dyDescent="0.25">
      <c r="A15" s="10" t="s">
        <v>13</v>
      </c>
      <c r="B15" s="10">
        <f>+B12+B9+B3</f>
        <v>3406225.3246899992</v>
      </c>
      <c r="C15" s="10">
        <f t="shared" ref="C15:E15" si="3">+C12+C9+C3</f>
        <v>4611022.2968000006</v>
      </c>
      <c r="D15" s="10">
        <f t="shared" si="3"/>
        <v>836813.05796999997</v>
      </c>
      <c r="E15" s="10">
        <f t="shared" si="3"/>
        <v>3774209.2388299997</v>
      </c>
    </row>
    <row r="16" spans="1:5" x14ac:dyDescent="0.25">
      <c r="A16" s="6"/>
      <c r="B16" s="6"/>
      <c r="C16" s="6"/>
      <c r="D16" s="6"/>
      <c r="E16" s="6"/>
    </row>
    <row r="17" spans="1:5" ht="18.75" x14ac:dyDescent="0.25">
      <c r="A17" s="5" t="s">
        <v>14</v>
      </c>
      <c r="B17" s="6"/>
      <c r="C17" s="6"/>
      <c r="D17" s="6"/>
      <c r="E17" s="6"/>
    </row>
    <row r="18" spans="1:5" x14ac:dyDescent="0.25">
      <c r="A18" s="8" t="s">
        <v>1</v>
      </c>
      <c r="B18" s="11">
        <f t="shared" ref="B18:D18" si="4">SUM(B19:B23)</f>
        <v>2529550.56825</v>
      </c>
      <c r="C18" s="11">
        <f t="shared" si="4"/>
        <v>53071835.252449997</v>
      </c>
      <c r="D18" s="11">
        <f t="shared" si="4"/>
        <v>806923.58780999982</v>
      </c>
      <c r="E18" s="11">
        <f>SUM(E19:E23)</f>
        <v>2716586.10812</v>
      </c>
    </row>
    <row r="19" spans="1:5" x14ac:dyDescent="0.25">
      <c r="A19" s="6" t="s">
        <v>15</v>
      </c>
      <c r="B19" s="12">
        <v>465919.00799000001</v>
      </c>
      <c r="C19" s="6">
        <v>847507.93978000002</v>
      </c>
      <c r="D19" s="6">
        <f>+C19-E19</f>
        <v>0</v>
      </c>
      <c r="E19" s="6">
        <v>847507.93978000002</v>
      </c>
    </row>
    <row r="20" spans="1:5" x14ac:dyDescent="0.25">
      <c r="A20" s="6" t="s">
        <v>16</v>
      </c>
      <c r="B20" s="12">
        <v>675041.46154000005</v>
      </c>
      <c r="C20" s="6">
        <v>1164286.3233399999</v>
      </c>
      <c r="D20" s="6">
        <f>+C20-E20</f>
        <v>10362.413569999859</v>
      </c>
      <c r="E20" s="6">
        <v>1153923.90977</v>
      </c>
    </row>
    <row r="21" spans="1:5" x14ac:dyDescent="0.25">
      <c r="A21" s="6" t="s">
        <v>17</v>
      </c>
      <c r="B21" s="12">
        <v>15800</v>
      </c>
      <c r="C21" s="6">
        <v>21484.310829999999</v>
      </c>
      <c r="D21" s="6">
        <f>+C21-E21</f>
        <v>0</v>
      </c>
      <c r="E21" s="6">
        <v>21484.310829999999</v>
      </c>
    </row>
    <row r="22" spans="1:5" x14ac:dyDescent="0.25">
      <c r="A22" s="6" t="s">
        <v>5</v>
      </c>
      <c r="B22" s="12">
        <v>1323192.17524</v>
      </c>
      <c r="C22" s="6">
        <v>1440633.1984999999</v>
      </c>
      <c r="D22" s="6">
        <f>+C22-E22</f>
        <v>796561.17423999996</v>
      </c>
      <c r="E22" s="6">
        <v>644072.02425999998</v>
      </c>
    </row>
    <row r="23" spans="1:5" x14ac:dyDescent="0.25">
      <c r="A23" s="6" t="s">
        <v>18</v>
      </c>
      <c r="B23" s="12">
        <v>49597.923479999998</v>
      </c>
      <c r="C23" s="6">
        <v>49597923.479999997</v>
      </c>
      <c r="D23" s="6">
        <v>0</v>
      </c>
      <c r="E23" s="6">
        <v>49597.923479999998</v>
      </c>
    </row>
    <row r="24" spans="1:5" x14ac:dyDescent="0.25">
      <c r="A24" s="8" t="s">
        <v>7</v>
      </c>
      <c r="B24" s="11">
        <f>+B25+B26</f>
        <v>753399.53399999999</v>
      </c>
      <c r="C24" s="11">
        <f t="shared" ref="C24:E24" si="5">+C25+C26</f>
        <v>941308.48095</v>
      </c>
      <c r="D24" s="11">
        <f t="shared" si="5"/>
        <v>29889.470160000012</v>
      </c>
      <c r="E24" s="11">
        <f t="shared" si="5"/>
        <v>911419.01079000009</v>
      </c>
    </row>
    <row r="25" spans="1:5" x14ac:dyDescent="0.25">
      <c r="A25" s="6" t="s">
        <v>19</v>
      </c>
      <c r="B25" s="12">
        <v>706055.82886999997</v>
      </c>
      <c r="C25" s="6">
        <v>886326.92182000005</v>
      </c>
      <c r="D25" s="6">
        <f>+C25-E25</f>
        <v>18203.883120000013</v>
      </c>
      <c r="E25" s="6">
        <v>868123.03870000003</v>
      </c>
    </row>
    <row r="26" spans="1:5" x14ac:dyDescent="0.25">
      <c r="A26" s="6" t="s">
        <v>20</v>
      </c>
      <c r="B26" s="12">
        <v>47343.705130000002</v>
      </c>
      <c r="C26" s="6">
        <v>54981.559130000001</v>
      </c>
      <c r="D26" s="6">
        <f>+C26-E26</f>
        <v>11685.587039999999</v>
      </c>
      <c r="E26" s="6">
        <v>43295.972090000003</v>
      </c>
    </row>
    <row r="27" spans="1:5" x14ac:dyDescent="0.25">
      <c r="A27" s="8" t="s">
        <v>10</v>
      </c>
      <c r="B27" s="11">
        <f>+B28+B29</f>
        <v>123275.22242999999</v>
      </c>
      <c r="C27" s="11">
        <f t="shared" ref="C27:E27" si="6">+C28+C29</f>
        <v>146204.11992</v>
      </c>
      <c r="D27" s="11">
        <f t="shared" si="6"/>
        <v>0</v>
      </c>
      <c r="E27" s="11">
        <f t="shared" si="6"/>
        <v>146204.11992</v>
      </c>
    </row>
    <row r="28" spans="1:5" x14ac:dyDescent="0.25">
      <c r="A28" s="6" t="s">
        <v>11</v>
      </c>
      <c r="B28" s="12">
        <v>36709.089950000001</v>
      </c>
      <c r="C28" s="6">
        <v>37567.808700000001</v>
      </c>
      <c r="D28" s="6">
        <f>+C28-E28</f>
        <v>0</v>
      </c>
      <c r="E28" s="6">
        <v>37567.808700000001</v>
      </c>
    </row>
    <row r="29" spans="1:5" x14ac:dyDescent="0.25">
      <c r="A29" s="6" t="s">
        <v>12</v>
      </c>
      <c r="B29" s="12">
        <v>86566.13248</v>
      </c>
      <c r="C29" s="6">
        <v>108636.31122</v>
      </c>
      <c r="D29" s="6">
        <f>+C29-E29</f>
        <v>0</v>
      </c>
      <c r="E29" s="6">
        <v>108636.31122</v>
      </c>
    </row>
    <row r="30" spans="1:5" x14ac:dyDescent="0.25">
      <c r="A30" s="10" t="s">
        <v>21</v>
      </c>
      <c r="B30" s="10">
        <f>+B18+B24+B27</f>
        <v>3406225.3246800001</v>
      </c>
      <c r="C30" s="10">
        <f t="shared" ref="C30:E30" si="7">+C18+C24+C27</f>
        <v>54159347.853319995</v>
      </c>
      <c r="D30" s="10">
        <f t="shared" si="7"/>
        <v>836813.05796999985</v>
      </c>
      <c r="E30" s="10">
        <f t="shared" si="7"/>
        <v>3774209.2388300002</v>
      </c>
    </row>
    <row r="31" spans="1:5" x14ac:dyDescent="0.25">
      <c r="A31" s="13"/>
      <c r="B31" s="13"/>
      <c r="C31" s="13"/>
      <c r="D31" s="13"/>
      <c r="E31" s="13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&amp;C&amp;"-,Negreta"&amp;14Any 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workbookViewId="0">
      <selection activeCell="E30" sqref="A1:E30"/>
    </sheetView>
  </sheetViews>
  <sheetFormatPr baseColWidth="10" defaultColWidth="9.140625" defaultRowHeight="15" x14ac:dyDescent="0.25"/>
  <cols>
    <col min="1" max="1" width="34.28515625" style="7" customWidth="1"/>
    <col min="2" max="2" width="16" style="7" customWidth="1"/>
    <col min="3" max="3" width="15.42578125" style="7" customWidth="1"/>
    <col min="4" max="4" width="21.5703125" style="7" customWidth="1"/>
    <col min="5" max="5" width="11.42578125" style="7" bestFit="1" customWidth="1"/>
    <col min="6" max="16384" width="9.140625" style="7"/>
  </cols>
  <sheetData>
    <row r="1" spans="1:5" s="4" customFormat="1" ht="45" x14ac:dyDescent="0.25">
      <c r="A1" s="14">
        <v>2021</v>
      </c>
      <c r="B1" s="15" t="s">
        <v>22</v>
      </c>
      <c r="C1" s="15" t="s">
        <v>23</v>
      </c>
      <c r="D1" s="15" t="s">
        <v>24</v>
      </c>
      <c r="E1" s="15" t="s">
        <v>25</v>
      </c>
    </row>
    <row r="2" spans="1:5" ht="18.75" x14ac:dyDescent="0.25">
      <c r="A2" s="5" t="s">
        <v>0</v>
      </c>
      <c r="B2" s="6"/>
      <c r="C2" s="6"/>
      <c r="D2" s="6"/>
      <c r="E2" s="6"/>
    </row>
    <row r="3" spans="1:5" x14ac:dyDescent="0.25">
      <c r="A3" s="8" t="s">
        <v>1</v>
      </c>
      <c r="B3" s="8">
        <f>SUM(B4:B8)</f>
        <v>2774195.2194000003</v>
      </c>
      <c r="C3" s="8">
        <f t="shared" ref="C3:E3" si="0">SUM(C4:C8)</f>
        <v>3766446</v>
      </c>
      <c r="D3" s="8">
        <f t="shared" si="0"/>
        <v>-785180.4</v>
      </c>
      <c r="E3" s="8">
        <f t="shared" si="0"/>
        <v>2981265.6</v>
      </c>
    </row>
    <row r="4" spans="1:5" x14ac:dyDescent="0.25">
      <c r="A4" s="6" t="s">
        <v>2</v>
      </c>
      <c r="B4" s="6">
        <v>1068119.70481</v>
      </c>
      <c r="C4" s="6">
        <v>1068120</v>
      </c>
      <c r="D4" s="6">
        <f t="shared" ref="D4:D29" si="1">+E4-C4</f>
        <v>0</v>
      </c>
      <c r="E4" s="6">
        <v>1068120</v>
      </c>
    </row>
    <row r="5" spans="1:5" x14ac:dyDescent="0.25">
      <c r="A5" s="6" t="s">
        <v>3</v>
      </c>
      <c r="B5" s="6">
        <v>97088.33872</v>
      </c>
      <c r="C5" s="6">
        <v>97088</v>
      </c>
      <c r="D5" s="6">
        <f t="shared" si="1"/>
        <v>0</v>
      </c>
      <c r="E5" s="6">
        <v>97088</v>
      </c>
    </row>
    <row r="6" spans="1:5" x14ac:dyDescent="0.25">
      <c r="A6" s="6" t="s">
        <v>4</v>
      </c>
      <c r="B6" s="6">
        <v>340738.94263000001</v>
      </c>
      <c r="C6" s="6">
        <v>486886</v>
      </c>
      <c r="D6" s="6">
        <f t="shared" si="1"/>
        <v>-5272.4000000000233</v>
      </c>
      <c r="E6" s="6">
        <v>481613.6</v>
      </c>
    </row>
    <row r="7" spans="1:5" x14ac:dyDescent="0.25">
      <c r="A7" s="6" t="s">
        <v>5</v>
      </c>
      <c r="B7" s="6">
        <v>1244410.96499</v>
      </c>
      <c r="C7" s="6">
        <v>2058455</v>
      </c>
      <c r="D7" s="6">
        <f t="shared" si="1"/>
        <v>-778102</v>
      </c>
      <c r="E7" s="6">
        <v>1280353</v>
      </c>
    </row>
    <row r="8" spans="1:5" x14ac:dyDescent="0.25">
      <c r="A8" s="6" t="s">
        <v>6</v>
      </c>
      <c r="B8" s="6">
        <v>23837.268250000001</v>
      </c>
      <c r="C8" s="6">
        <v>55897</v>
      </c>
      <c r="D8" s="6">
        <f t="shared" si="1"/>
        <v>-1806</v>
      </c>
      <c r="E8" s="6">
        <v>54091</v>
      </c>
    </row>
    <row r="9" spans="1:5" x14ac:dyDescent="0.25">
      <c r="A9" s="8" t="s">
        <v>7</v>
      </c>
      <c r="B9" s="8">
        <f>+B10+B11</f>
        <v>148167.11200000002</v>
      </c>
      <c r="C9" s="8">
        <f t="shared" ref="C9:E9" si="2">+C10+C11</f>
        <v>165957</v>
      </c>
      <c r="D9" s="8">
        <f t="shared" si="2"/>
        <v>-7385.2000000000116</v>
      </c>
      <c r="E9" s="8">
        <f t="shared" si="2"/>
        <v>158571.79999999999</v>
      </c>
    </row>
    <row r="10" spans="1:5" x14ac:dyDescent="0.25">
      <c r="A10" s="6" t="s">
        <v>8</v>
      </c>
      <c r="B10" s="6">
        <v>1849.98</v>
      </c>
      <c r="C10" s="6">
        <v>3344</v>
      </c>
      <c r="D10" s="6">
        <f t="shared" si="1"/>
        <v>0</v>
      </c>
      <c r="E10" s="6">
        <v>3344</v>
      </c>
    </row>
    <row r="11" spans="1:5" x14ac:dyDescent="0.25">
      <c r="A11" s="6" t="s">
        <v>9</v>
      </c>
      <c r="B11" s="6">
        <v>146317.13200000001</v>
      </c>
      <c r="C11" s="6">
        <v>162613</v>
      </c>
      <c r="D11" s="6">
        <f t="shared" si="1"/>
        <v>-7385.2000000000116</v>
      </c>
      <c r="E11" s="6">
        <v>155227.79999999999</v>
      </c>
    </row>
    <row r="12" spans="1:5" x14ac:dyDescent="0.25">
      <c r="A12" s="8" t="s">
        <v>10</v>
      </c>
      <c r="B12" s="8">
        <f>+B13+B14</f>
        <v>330900.03000000003</v>
      </c>
      <c r="C12" s="8">
        <f t="shared" ref="C12:E12" si="3">+C13+C14</f>
        <v>448708</v>
      </c>
      <c r="D12" s="8">
        <f t="shared" si="3"/>
        <v>0</v>
      </c>
      <c r="E12" s="8">
        <f t="shared" si="3"/>
        <v>448708</v>
      </c>
    </row>
    <row r="13" spans="1:5" x14ac:dyDescent="0.25">
      <c r="A13" s="6" t="s">
        <v>11</v>
      </c>
      <c r="B13" s="6">
        <v>28000.03</v>
      </c>
      <c r="C13" s="6">
        <v>66208</v>
      </c>
      <c r="D13" s="6">
        <f t="shared" si="1"/>
        <v>0</v>
      </c>
      <c r="E13" s="6">
        <v>66208</v>
      </c>
    </row>
    <row r="14" spans="1:5" x14ac:dyDescent="0.25">
      <c r="A14" s="6" t="s">
        <v>12</v>
      </c>
      <c r="B14" s="6">
        <v>302900</v>
      </c>
      <c r="C14" s="6">
        <v>382500</v>
      </c>
      <c r="D14" s="6">
        <f t="shared" si="1"/>
        <v>0</v>
      </c>
      <c r="E14" s="6">
        <v>382500</v>
      </c>
    </row>
    <row r="15" spans="1:5" x14ac:dyDescent="0.25">
      <c r="A15" s="10" t="s">
        <v>13</v>
      </c>
      <c r="B15" s="10">
        <f>+B12+B9+B3</f>
        <v>3253262.3614000003</v>
      </c>
      <c r="C15" s="10">
        <f t="shared" ref="C15:E15" si="4">+C12+C9+C3</f>
        <v>4381111</v>
      </c>
      <c r="D15" s="10">
        <f t="shared" si="4"/>
        <v>-792565.60000000009</v>
      </c>
      <c r="E15" s="10">
        <f t="shared" si="4"/>
        <v>3588545.4000000004</v>
      </c>
    </row>
    <row r="16" spans="1:5" x14ac:dyDescent="0.25">
      <c r="A16" s="6"/>
      <c r="B16" s="6"/>
      <c r="C16" s="6"/>
      <c r="D16" s="6"/>
      <c r="E16" s="6"/>
    </row>
    <row r="17" spans="1:5" ht="18.75" x14ac:dyDescent="0.25">
      <c r="A17" s="5" t="s">
        <v>14</v>
      </c>
      <c r="B17" s="6"/>
      <c r="C17" s="6"/>
      <c r="D17" s="6"/>
      <c r="E17" s="6"/>
    </row>
    <row r="18" spans="1:5" x14ac:dyDescent="0.25">
      <c r="A18" s="8" t="s">
        <v>1</v>
      </c>
      <c r="B18" s="11">
        <f t="shared" ref="B18:D18" si="5">SUM(B19:B23)</f>
        <v>2437671.1749299997</v>
      </c>
      <c r="C18" s="11">
        <f t="shared" si="5"/>
        <v>3418481</v>
      </c>
      <c r="D18" s="11">
        <f t="shared" si="5"/>
        <v>-785180.60000000009</v>
      </c>
      <c r="E18" s="11">
        <f>SUM(E19:E23)</f>
        <v>2633300.5</v>
      </c>
    </row>
    <row r="19" spans="1:5" x14ac:dyDescent="0.25">
      <c r="A19" s="6" t="s">
        <v>15</v>
      </c>
      <c r="B19" s="12">
        <v>455813.99560000002</v>
      </c>
      <c r="C19" s="6">
        <v>837910</v>
      </c>
      <c r="D19" s="6">
        <f t="shared" si="1"/>
        <v>0</v>
      </c>
      <c r="E19" s="6">
        <v>837910</v>
      </c>
    </row>
    <row r="20" spans="1:5" x14ac:dyDescent="0.25">
      <c r="A20" s="6" t="s">
        <v>16</v>
      </c>
      <c r="B20" s="12">
        <v>620528.14162999997</v>
      </c>
      <c r="C20" s="6">
        <v>1097692</v>
      </c>
      <c r="D20" s="6">
        <f t="shared" si="1"/>
        <v>-15945.600000000093</v>
      </c>
      <c r="E20" s="6">
        <v>1081746.3999999999</v>
      </c>
    </row>
    <row r="21" spans="1:5" x14ac:dyDescent="0.25">
      <c r="A21" s="6" t="s">
        <v>17</v>
      </c>
      <c r="B21" s="12">
        <v>15963.57958</v>
      </c>
      <c r="C21" s="6">
        <v>21766</v>
      </c>
      <c r="D21" s="6">
        <f t="shared" si="1"/>
        <v>0</v>
      </c>
      <c r="E21" s="6">
        <v>21766</v>
      </c>
    </row>
    <row r="22" spans="1:5" x14ac:dyDescent="0.25">
      <c r="A22" s="6" t="s">
        <v>5</v>
      </c>
      <c r="B22" s="12">
        <v>1258189.00183</v>
      </c>
      <c r="C22" s="6">
        <v>1373937</v>
      </c>
      <c r="D22" s="6">
        <f t="shared" si="1"/>
        <v>-769235</v>
      </c>
      <c r="E22" s="6">
        <v>604702</v>
      </c>
    </row>
    <row r="23" spans="1:5" x14ac:dyDescent="0.25">
      <c r="A23" s="6" t="s">
        <v>18</v>
      </c>
      <c r="B23" s="12">
        <v>87176.456290000002</v>
      </c>
      <c r="C23" s="6">
        <v>87176</v>
      </c>
      <c r="D23" s="6">
        <v>0</v>
      </c>
      <c r="E23" s="6">
        <v>87176.1</v>
      </c>
    </row>
    <row r="24" spans="1:5" x14ac:dyDescent="0.25">
      <c r="A24" s="8" t="s">
        <v>7</v>
      </c>
      <c r="B24" s="11">
        <f>+B25+B26</f>
        <v>671640</v>
      </c>
      <c r="C24" s="11">
        <f t="shared" ref="C24:E24" si="6">+C25+C26</f>
        <v>807807</v>
      </c>
      <c r="D24" s="11">
        <f t="shared" si="6"/>
        <v>-7385</v>
      </c>
      <c r="E24" s="11">
        <f t="shared" si="6"/>
        <v>800422</v>
      </c>
    </row>
    <row r="25" spans="1:5" x14ac:dyDescent="0.25">
      <c r="A25" s="6" t="s">
        <v>19</v>
      </c>
      <c r="B25" s="12">
        <v>624583.04084000003</v>
      </c>
      <c r="C25" s="6">
        <v>756750</v>
      </c>
      <c r="D25" s="6">
        <f t="shared" si="1"/>
        <v>0</v>
      </c>
      <c r="E25" s="6">
        <v>756750</v>
      </c>
    </row>
    <row r="26" spans="1:5" x14ac:dyDescent="0.25">
      <c r="A26" s="6" t="s">
        <v>20</v>
      </c>
      <c r="B26" s="12">
        <v>47056.959159999999</v>
      </c>
      <c r="C26" s="6">
        <v>51057</v>
      </c>
      <c r="D26" s="6">
        <f t="shared" si="1"/>
        <v>-7385</v>
      </c>
      <c r="E26" s="6">
        <v>43672</v>
      </c>
    </row>
    <row r="27" spans="1:5" x14ac:dyDescent="0.25">
      <c r="A27" s="8" t="s">
        <v>10</v>
      </c>
      <c r="B27" s="11">
        <f>+B28+B29</f>
        <v>143951.18647000002</v>
      </c>
      <c r="C27" s="11">
        <f t="shared" ref="C27:E27" si="7">+C28+C29</f>
        <v>154822</v>
      </c>
      <c r="D27" s="11">
        <f t="shared" si="7"/>
        <v>0</v>
      </c>
      <c r="E27" s="11">
        <f t="shared" si="7"/>
        <v>154822</v>
      </c>
    </row>
    <row r="28" spans="1:5" x14ac:dyDescent="0.25">
      <c r="A28" s="6" t="s">
        <v>11</v>
      </c>
      <c r="B28" s="12">
        <v>47285.05399</v>
      </c>
      <c r="C28" s="6">
        <v>49985</v>
      </c>
      <c r="D28" s="6">
        <f t="shared" si="1"/>
        <v>0</v>
      </c>
      <c r="E28" s="6">
        <v>49985</v>
      </c>
    </row>
    <row r="29" spans="1:5" x14ac:dyDescent="0.25">
      <c r="A29" s="6" t="s">
        <v>12</v>
      </c>
      <c r="B29" s="12">
        <v>96666.13248</v>
      </c>
      <c r="C29" s="6">
        <v>104837</v>
      </c>
      <c r="D29" s="6">
        <f t="shared" si="1"/>
        <v>0</v>
      </c>
      <c r="E29" s="6">
        <v>104837</v>
      </c>
    </row>
    <row r="30" spans="1:5" x14ac:dyDescent="0.25">
      <c r="A30" s="10" t="s">
        <v>21</v>
      </c>
      <c r="B30" s="10">
        <f>+B18+B24+B27</f>
        <v>3253262.3613999998</v>
      </c>
      <c r="C30" s="10">
        <f t="shared" ref="C30:D30" si="8">+C18+C24+C27</f>
        <v>4381110</v>
      </c>
      <c r="D30" s="10">
        <f t="shared" si="8"/>
        <v>-792565.60000000009</v>
      </c>
      <c r="E30" s="10">
        <f>+E18+E24+E27</f>
        <v>3588544.5</v>
      </c>
    </row>
    <row r="31" spans="1:5" x14ac:dyDescent="0.25">
      <c r="A31" s="13"/>
      <c r="B31" s="13"/>
      <c r="C31" s="13"/>
      <c r="D31" s="13"/>
      <c r="E31" s="13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&amp;C&amp;"-,Negreta"&amp;14Any 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workbookViewId="0">
      <selection activeCell="G15" sqref="G15"/>
    </sheetView>
  </sheetViews>
  <sheetFormatPr baseColWidth="10" defaultColWidth="9.140625" defaultRowHeight="15" x14ac:dyDescent="0.25"/>
  <cols>
    <col min="1" max="1" width="34.28515625" style="7" customWidth="1"/>
    <col min="2" max="2" width="16" style="7" customWidth="1"/>
    <col min="3" max="3" width="15.42578125" style="7" customWidth="1"/>
    <col min="4" max="4" width="21.5703125" style="7" customWidth="1"/>
    <col min="5" max="5" width="11.7109375" style="7" bestFit="1" customWidth="1"/>
    <col min="6" max="16384" width="9.140625" style="7"/>
  </cols>
  <sheetData>
    <row r="1" spans="1:5" s="4" customFormat="1" ht="45" x14ac:dyDescent="0.25">
      <c r="A1" s="14">
        <v>2020</v>
      </c>
      <c r="B1" s="15" t="s">
        <v>22</v>
      </c>
      <c r="C1" s="15" t="s">
        <v>23</v>
      </c>
      <c r="D1" s="15" t="s">
        <v>24</v>
      </c>
      <c r="E1" s="15" t="s">
        <v>25</v>
      </c>
    </row>
    <row r="2" spans="1:5" ht="18.75" x14ac:dyDescent="0.25">
      <c r="A2" s="5" t="s">
        <v>0</v>
      </c>
      <c r="B2" s="6"/>
      <c r="C2" s="6"/>
      <c r="D2" s="6"/>
      <c r="E2" s="6"/>
    </row>
    <row r="3" spans="1:5" x14ac:dyDescent="0.25">
      <c r="A3" s="8" t="s">
        <v>1</v>
      </c>
      <c r="B3" s="8">
        <f>SUM(B4:B8)</f>
        <v>2798335.80828</v>
      </c>
      <c r="C3" s="8">
        <f t="shared" ref="C3:E3" si="0">SUM(C4:C8)</f>
        <v>3797088.2829999998</v>
      </c>
      <c r="D3" s="8">
        <f t="shared" si="0"/>
        <v>-776784.60000000009</v>
      </c>
      <c r="E3" s="8">
        <f t="shared" si="0"/>
        <v>3020303.6830000002</v>
      </c>
    </row>
    <row r="4" spans="1:5" x14ac:dyDescent="0.25">
      <c r="A4" s="6" t="s">
        <v>2</v>
      </c>
      <c r="B4" s="6">
        <v>1069543.2027499999</v>
      </c>
      <c r="C4" s="6">
        <v>1069543</v>
      </c>
      <c r="D4" s="6">
        <f>+E4-C4</f>
        <v>0</v>
      </c>
      <c r="E4" s="6">
        <v>1069543</v>
      </c>
    </row>
    <row r="5" spans="1:5" x14ac:dyDescent="0.25">
      <c r="A5" s="6" t="s">
        <v>3</v>
      </c>
      <c r="B5" s="6">
        <v>125527.283</v>
      </c>
      <c r="C5" s="6">
        <v>125527.283</v>
      </c>
      <c r="D5" s="6">
        <f t="shared" ref="D5:D8" si="1">+E5-C5</f>
        <v>0</v>
      </c>
      <c r="E5" s="6">
        <v>125527.283</v>
      </c>
    </row>
    <row r="6" spans="1:5" x14ac:dyDescent="0.25">
      <c r="A6" s="6" t="s">
        <v>4</v>
      </c>
      <c r="B6" s="6">
        <v>350922</v>
      </c>
      <c r="C6" s="6">
        <v>531726</v>
      </c>
      <c r="D6" s="6">
        <f t="shared" si="1"/>
        <v>-11940</v>
      </c>
      <c r="E6" s="6">
        <v>519786</v>
      </c>
    </row>
    <row r="7" spans="1:5" x14ac:dyDescent="0.25">
      <c r="A7" s="6" t="s">
        <v>5</v>
      </c>
      <c r="B7" s="6">
        <v>1213345.32253</v>
      </c>
      <c r="C7" s="6">
        <v>1995855</v>
      </c>
      <c r="D7" s="6">
        <f t="shared" si="1"/>
        <v>-764844.60000000009</v>
      </c>
      <c r="E7" s="6">
        <v>1231010.3999999999</v>
      </c>
    </row>
    <row r="8" spans="1:5" x14ac:dyDescent="0.25">
      <c r="A8" s="6" t="s">
        <v>6</v>
      </c>
      <c r="B8" s="6">
        <v>38998</v>
      </c>
      <c r="C8" s="6">
        <v>74437</v>
      </c>
      <c r="D8" s="6">
        <f t="shared" si="1"/>
        <v>0</v>
      </c>
      <c r="E8" s="6">
        <v>74437</v>
      </c>
    </row>
    <row r="9" spans="1:5" x14ac:dyDescent="0.25">
      <c r="A9" s="8" t="s">
        <v>7</v>
      </c>
      <c r="B9" s="8">
        <f>+B10+B11</f>
        <v>42749.07</v>
      </c>
      <c r="C9" s="8">
        <f t="shared" ref="C9:E9" si="2">+C10+C11</f>
        <v>81632.399999999994</v>
      </c>
      <c r="D9" s="8">
        <f t="shared" si="2"/>
        <v>-15379</v>
      </c>
      <c r="E9" s="8">
        <f t="shared" si="2"/>
        <v>66253.399999999994</v>
      </c>
    </row>
    <row r="10" spans="1:5" x14ac:dyDescent="0.25">
      <c r="A10" s="6" t="s">
        <v>8</v>
      </c>
      <c r="B10" s="1">
        <v>26949</v>
      </c>
      <c r="C10" s="6">
        <v>38895.4</v>
      </c>
      <c r="D10" s="6">
        <f t="shared" ref="D10:D11" si="3">+E10-C10</f>
        <v>0</v>
      </c>
      <c r="E10" s="6">
        <v>38895.4</v>
      </c>
    </row>
    <row r="11" spans="1:5" x14ac:dyDescent="0.25">
      <c r="A11" s="6" t="s">
        <v>9</v>
      </c>
      <c r="B11" s="1">
        <v>15800.07</v>
      </c>
      <c r="C11" s="6">
        <v>42737</v>
      </c>
      <c r="D11" s="6">
        <f t="shared" si="3"/>
        <v>-15379</v>
      </c>
      <c r="E11" s="6">
        <v>27358</v>
      </c>
    </row>
    <row r="12" spans="1:5" x14ac:dyDescent="0.25">
      <c r="A12" s="8" t="s">
        <v>10</v>
      </c>
      <c r="B12" s="8">
        <f>+B13+B14</f>
        <v>192484.86296999999</v>
      </c>
      <c r="C12" s="8">
        <f t="shared" ref="C12:E12" si="4">+C13+C14</f>
        <v>265598</v>
      </c>
      <c r="D12" s="8">
        <f t="shared" si="4"/>
        <v>0.48999999999796273</v>
      </c>
      <c r="E12" s="8">
        <f t="shared" si="4"/>
        <v>265598.49</v>
      </c>
    </row>
    <row r="13" spans="1:5" x14ac:dyDescent="0.25">
      <c r="A13" s="6" t="s">
        <v>11</v>
      </c>
      <c r="B13" s="6">
        <v>27963.862969999998</v>
      </c>
      <c r="C13" s="6">
        <v>49357</v>
      </c>
      <c r="D13" s="6">
        <f t="shared" ref="D13:D14" si="5">+E13-C13</f>
        <v>0.48999999999796273</v>
      </c>
      <c r="E13" s="6">
        <v>49357.49</v>
      </c>
    </row>
    <row r="14" spans="1:5" x14ac:dyDescent="0.25">
      <c r="A14" s="6" t="s">
        <v>12</v>
      </c>
      <c r="B14" s="6">
        <v>164521</v>
      </c>
      <c r="C14" s="6">
        <v>216241</v>
      </c>
      <c r="D14" s="6">
        <f t="shared" si="5"/>
        <v>0</v>
      </c>
      <c r="E14" s="6">
        <v>216241</v>
      </c>
    </row>
    <row r="15" spans="1:5" x14ac:dyDescent="0.25">
      <c r="A15" s="10" t="s">
        <v>13</v>
      </c>
      <c r="B15" s="10">
        <f>+B12+B9+B3</f>
        <v>3033569.74125</v>
      </c>
      <c r="C15" s="10">
        <f t="shared" ref="C15:E15" si="6">+C12+C9+C3</f>
        <v>4144318.6829999997</v>
      </c>
      <c r="D15" s="10">
        <f t="shared" si="6"/>
        <v>-792163.1100000001</v>
      </c>
      <c r="E15" s="10">
        <f t="shared" si="6"/>
        <v>3352155.5730000003</v>
      </c>
    </row>
    <row r="16" spans="1:5" x14ac:dyDescent="0.25">
      <c r="A16" s="6"/>
      <c r="B16" s="6"/>
      <c r="C16" s="6"/>
      <c r="D16" s="6"/>
      <c r="E16" s="6"/>
    </row>
    <row r="17" spans="1:5" ht="18.75" x14ac:dyDescent="0.25">
      <c r="A17" s="5" t="s">
        <v>14</v>
      </c>
      <c r="B17" s="6"/>
      <c r="C17" s="6"/>
      <c r="D17" s="6"/>
      <c r="E17" s="6"/>
    </row>
    <row r="18" spans="1:5" x14ac:dyDescent="0.25">
      <c r="A18" s="8" t="s">
        <v>1</v>
      </c>
      <c r="B18" s="11">
        <f t="shared" ref="B18:D18" si="7">SUM(B19:B23)</f>
        <v>2385995.29</v>
      </c>
      <c r="C18" s="11">
        <f t="shared" si="7"/>
        <v>3359138</v>
      </c>
      <c r="D18" s="11">
        <f t="shared" si="7"/>
        <v>-772695</v>
      </c>
      <c r="E18" s="11">
        <f>SUM(E19:E23)</f>
        <v>2586443</v>
      </c>
    </row>
    <row r="19" spans="1:5" x14ac:dyDescent="0.25">
      <c r="A19" s="6" t="s">
        <v>15</v>
      </c>
      <c r="B19" s="1">
        <v>429682.77572000003</v>
      </c>
      <c r="C19" s="6">
        <v>799932</v>
      </c>
      <c r="D19" s="6">
        <f t="shared" ref="D19:D23" si="8">+E19-C19</f>
        <v>0</v>
      </c>
      <c r="E19" s="6">
        <v>799932</v>
      </c>
    </row>
    <row r="20" spans="1:5" x14ac:dyDescent="0.25">
      <c r="A20" s="6" t="s">
        <v>16</v>
      </c>
      <c r="B20" s="1">
        <v>642153</v>
      </c>
      <c r="C20" s="6">
        <v>1124368</v>
      </c>
      <c r="D20" s="6">
        <f t="shared" si="8"/>
        <v>-22457</v>
      </c>
      <c r="E20" s="6">
        <v>1101911</v>
      </c>
    </row>
    <row r="21" spans="1:5" x14ac:dyDescent="0.25">
      <c r="A21" s="6" t="s">
        <v>17</v>
      </c>
      <c r="B21" s="1">
        <v>16205.4809</v>
      </c>
      <c r="C21" s="6">
        <v>22004</v>
      </c>
      <c r="D21" s="6">
        <f t="shared" si="8"/>
        <v>0</v>
      </c>
      <c r="E21" s="6">
        <v>22004</v>
      </c>
    </row>
    <row r="22" spans="1:5" x14ac:dyDescent="0.25">
      <c r="A22" s="6" t="s">
        <v>5</v>
      </c>
      <c r="B22" s="1">
        <v>1222670.0333800002</v>
      </c>
      <c r="C22" s="6">
        <v>1337550</v>
      </c>
      <c r="D22" s="6">
        <f t="shared" si="8"/>
        <v>-750238</v>
      </c>
      <c r="E22" s="6">
        <v>587312</v>
      </c>
    </row>
    <row r="23" spans="1:5" x14ac:dyDescent="0.25">
      <c r="A23" s="6" t="s">
        <v>18</v>
      </c>
      <c r="B23" s="1">
        <v>75284</v>
      </c>
      <c r="C23" s="1">
        <v>75284</v>
      </c>
      <c r="D23" s="6">
        <f t="shared" si="8"/>
        <v>0</v>
      </c>
      <c r="E23" s="1">
        <v>75284</v>
      </c>
    </row>
    <row r="24" spans="1:5" x14ac:dyDescent="0.25">
      <c r="A24" s="8" t="s">
        <v>7</v>
      </c>
      <c r="B24" s="11">
        <f>+B25+B26</f>
        <v>512433.80074999999</v>
      </c>
      <c r="C24" s="11">
        <f t="shared" ref="C24:E24" si="9">+C25+C26</f>
        <v>629855</v>
      </c>
      <c r="D24" s="11">
        <f t="shared" si="9"/>
        <v>-19468</v>
      </c>
      <c r="E24" s="11">
        <f t="shared" si="9"/>
        <v>610387</v>
      </c>
    </row>
    <row r="25" spans="1:5" x14ac:dyDescent="0.25">
      <c r="A25" s="6" t="s">
        <v>19</v>
      </c>
      <c r="B25" s="12">
        <v>488901</v>
      </c>
      <c r="C25" s="6">
        <v>592242</v>
      </c>
      <c r="D25" s="6">
        <f t="shared" ref="D25:D26" si="10">+E25-C25</f>
        <v>-4089</v>
      </c>
      <c r="E25" s="6">
        <v>588153</v>
      </c>
    </row>
    <row r="26" spans="1:5" x14ac:dyDescent="0.25">
      <c r="A26" s="6" t="s">
        <v>20</v>
      </c>
      <c r="B26" s="12">
        <v>23532.800749999999</v>
      </c>
      <c r="C26" s="6">
        <v>37613</v>
      </c>
      <c r="D26" s="6">
        <f t="shared" si="10"/>
        <v>-15379</v>
      </c>
      <c r="E26" s="6">
        <v>22234</v>
      </c>
    </row>
    <row r="27" spans="1:5" x14ac:dyDescent="0.25">
      <c r="A27" s="8" t="s">
        <v>10</v>
      </c>
      <c r="B27" s="11">
        <f>+B28+B29</f>
        <v>135140.97859000001</v>
      </c>
      <c r="C27" s="11">
        <f t="shared" ref="C27:E27" si="11">+C28+C29</f>
        <v>155326</v>
      </c>
      <c r="D27" s="11">
        <f t="shared" si="11"/>
        <v>0</v>
      </c>
      <c r="E27" s="11">
        <f t="shared" si="11"/>
        <v>155326</v>
      </c>
    </row>
    <row r="28" spans="1:5" x14ac:dyDescent="0.25">
      <c r="A28" s="6" t="s">
        <v>11</v>
      </c>
      <c r="B28" s="12">
        <v>50196</v>
      </c>
      <c r="C28" s="6">
        <v>53644</v>
      </c>
      <c r="D28" s="6">
        <f t="shared" ref="D28:D29" si="12">+E28-C28</f>
        <v>0</v>
      </c>
      <c r="E28" s="6">
        <v>53644</v>
      </c>
    </row>
    <row r="29" spans="1:5" x14ac:dyDescent="0.25">
      <c r="A29" s="6" t="s">
        <v>12</v>
      </c>
      <c r="B29" s="12">
        <v>84944.978589999999</v>
      </c>
      <c r="C29" s="6">
        <v>101682</v>
      </c>
      <c r="D29" s="6">
        <f t="shared" si="12"/>
        <v>0</v>
      </c>
      <c r="E29" s="6">
        <v>101682</v>
      </c>
    </row>
    <row r="30" spans="1:5" x14ac:dyDescent="0.25">
      <c r="A30" s="10" t="s">
        <v>21</v>
      </c>
      <c r="B30" s="10">
        <f>+B18+B24+B27</f>
        <v>3033570.0693399999</v>
      </c>
      <c r="C30" s="10">
        <f t="shared" ref="C30:E30" si="13">+C18+C24+C27</f>
        <v>4144319</v>
      </c>
      <c r="D30" s="10">
        <f t="shared" si="13"/>
        <v>-792163</v>
      </c>
      <c r="E30" s="10">
        <f t="shared" si="13"/>
        <v>3352156</v>
      </c>
    </row>
    <row r="31" spans="1:5" x14ac:dyDescent="0.25">
      <c r="A31" s="13"/>
      <c r="B31" s="13"/>
      <c r="C31" s="13"/>
      <c r="D31" s="13"/>
      <c r="E31" s="13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&amp;C&amp;"-,Negreta"&amp;14Any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zoomScale="90" zoomScaleNormal="90" workbookViewId="0">
      <selection activeCell="D26" sqref="D26"/>
    </sheetView>
  </sheetViews>
  <sheetFormatPr baseColWidth="10" defaultColWidth="9.140625" defaultRowHeight="15" x14ac:dyDescent="0.25"/>
  <cols>
    <col min="1" max="1" width="34.28515625" style="7" customWidth="1"/>
    <col min="2" max="2" width="13.85546875" style="7" bestFit="1" customWidth="1"/>
    <col min="3" max="3" width="15.42578125" style="7" customWidth="1"/>
    <col min="4" max="4" width="21.5703125" style="7" customWidth="1"/>
    <col min="5" max="5" width="12.7109375" style="7" bestFit="1" customWidth="1"/>
    <col min="6" max="8" width="4.42578125" style="7" bestFit="1" customWidth="1"/>
    <col min="9" max="9" width="9.140625" style="7"/>
    <col min="10" max="10" width="25.85546875" style="7" customWidth="1"/>
    <col min="11" max="11" width="9.140625" style="7"/>
    <col min="12" max="12" width="23.42578125" style="7" bestFit="1" customWidth="1"/>
    <col min="13" max="14" width="9.140625" style="7"/>
    <col min="15" max="15" width="20.42578125" style="7" bestFit="1" customWidth="1"/>
    <col min="16" max="16384" width="9.140625" style="7"/>
  </cols>
  <sheetData>
    <row r="1" spans="1:15" s="4" customFormat="1" ht="45" x14ac:dyDescent="0.25">
      <c r="A1" s="14">
        <v>2019</v>
      </c>
      <c r="B1" s="15" t="s">
        <v>22</v>
      </c>
      <c r="C1" s="15" t="s">
        <v>23</v>
      </c>
      <c r="D1" s="15" t="s">
        <v>24</v>
      </c>
      <c r="E1" s="15" t="s">
        <v>25</v>
      </c>
      <c r="F1" s="24"/>
      <c r="G1" s="24"/>
      <c r="H1" s="24"/>
    </row>
    <row r="2" spans="1:15" ht="18.75" x14ac:dyDescent="0.25">
      <c r="A2" s="5" t="s">
        <v>0</v>
      </c>
      <c r="B2" s="6"/>
      <c r="C2" s="6"/>
      <c r="D2" s="6"/>
      <c r="E2" s="6"/>
      <c r="F2" s="24"/>
      <c r="G2" s="24"/>
      <c r="H2" s="24"/>
    </row>
    <row r="3" spans="1:15" x14ac:dyDescent="0.25">
      <c r="A3" s="8" t="s">
        <v>1</v>
      </c>
      <c r="B3" s="8">
        <f>SUM(B4:B8)</f>
        <v>2559407.4920000006</v>
      </c>
      <c r="C3" s="8">
        <f t="shared" ref="C3:E3" si="0">SUM(C4:C8)</f>
        <v>3492126.679</v>
      </c>
      <c r="D3" s="8">
        <f t="shared" si="0"/>
        <v>-748508.72000000009</v>
      </c>
      <c r="E3" s="8">
        <f t="shared" si="0"/>
        <v>2743617.9590000003</v>
      </c>
      <c r="F3" s="24"/>
      <c r="G3" s="24"/>
      <c r="H3" s="24"/>
    </row>
    <row r="4" spans="1:15" x14ac:dyDescent="0.25">
      <c r="A4" s="6" t="s">
        <v>2</v>
      </c>
      <c r="B4" s="6">
        <v>1074993.966</v>
      </c>
      <c r="C4" s="6">
        <v>1074993.966</v>
      </c>
      <c r="D4" s="6">
        <f>+E4-C4</f>
        <v>0</v>
      </c>
      <c r="E4" s="6">
        <v>1074993.966</v>
      </c>
      <c r="F4" s="13"/>
      <c r="G4" s="13"/>
      <c r="H4" s="13"/>
    </row>
    <row r="5" spans="1:15" x14ac:dyDescent="0.25">
      <c r="A5" s="6" t="s">
        <v>3</v>
      </c>
      <c r="B5" s="6">
        <v>76718.512000000002</v>
      </c>
      <c r="C5" s="6">
        <v>76718.512000000002</v>
      </c>
      <c r="D5" s="6">
        <f t="shared" ref="D5:D8" si="1">+E5-C5</f>
        <v>0</v>
      </c>
      <c r="E5" s="6">
        <v>76718.512000000002</v>
      </c>
      <c r="F5" s="13"/>
      <c r="G5" s="13"/>
      <c r="H5" s="13"/>
      <c r="L5" s="17"/>
      <c r="M5" s="17"/>
      <c r="N5" s="17"/>
      <c r="O5" s="17"/>
    </row>
    <row r="6" spans="1:15" x14ac:dyDescent="0.25">
      <c r="A6" s="6" t="s">
        <v>4</v>
      </c>
      <c r="B6" s="6">
        <v>270644.266</v>
      </c>
      <c r="C6" s="6">
        <v>424348.48100000003</v>
      </c>
      <c r="D6" s="6">
        <f t="shared" si="1"/>
        <v>-603.1260000000475</v>
      </c>
      <c r="E6" s="6">
        <v>423745.35499999998</v>
      </c>
      <c r="F6" s="13"/>
      <c r="G6" s="13"/>
      <c r="H6" s="13"/>
      <c r="L6" s="17"/>
      <c r="M6" s="17"/>
      <c r="O6" s="17"/>
    </row>
    <row r="7" spans="1:15" x14ac:dyDescent="0.25">
      <c r="A7" s="6" t="s">
        <v>5</v>
      </c>
      <c r="B7" s="6">
        <v>1082826.7590000001</v>
      </c>
      <c r="C7" s="6">
        <v>1832466.138</v>
      </c>
      <c r="D7" s="6">
        <f t="shared" si="1"/>
        <v>-727816.54700000002</v>
      </c>
      <c r="E7" s="6">
        <v>1104649.591</v>
      </c>
      <c r="F7" s="13"/>
      <c r="G7" s="13"/>
      <c r="H7" s="13"/>
      <c r="L7" s="17"/>
      <c r="M7" s="17"/>
      <c r="O7" s="17"/>
    </row>
    <row r="8" spans="1:15" x14ac:dyDescent="0.25">
      <c r="A8" s="6" t="s">
        <v>6</v>
      </c>
      <c r="B8" s="6">
        <v>54223.989000000001</v>
      </c>
      <c r="C8" s="6">
        <v>83599.581999999995</v>
      </c>
      <c r="D8" s="6">
        <f t="shared" si="1"/>
        <v>-20089.046999999991</v>
      </c>
      <c r="E8" s="6">
        <v>63510.535000000003</v>
      </c>
      <c r="F8" s="13"/>
      <c r="G8" s="13"/>
      <c r="H8" s="13"/>
      <c r="L8" s="17"/>
      <c r="M8" s="17"/>
      <c r="N8" s="17"/>
      <c r="O8" s="17"/>
    </row>
    <row r="9" spans="1:15" x14ac:dyDescent="0.25">
      <c r="A9" s="8" t="s">
        <v>7</v>
      </c>
      <c r="B9" s="8">
        <f>+B10+B11</f>
        <v>29338.492000000002</v>
      </c>
      <c r="C9" s="8">
        <f t="shared" ref="C9:E9" si="2">+C10+C11</f>
        <v>69619.372999999992</v>
      </c>
      <c r="D9" s="8">
        <f t="shared" si="2"/>
        <v>-12125.86</v>
      </c>
      <c r="E9" s="8">
        <f t="shared" si="2"/>
        <v>57493.512999999992</v>
      </c>
      <c r="F9" s="13"/>
      <c r="G9" s="13"/>
      <c r="H9" s="13"/>
      <c r="L9" s="17"/>
      <c r="M9" s="17"/>
      <c r="N9" s="17"/>
      <c r="O9" s="17"/>
    </row>
    <row r="10" spans="1:15" x14ac:dyDescent="0.25">
      <c r="A10" s="6" t="s">
        <v>8</v>
      </c>
      <c r="B10" s="6">
        <v>101.13</v>
      </c>
      <c r="C10" s="6">
        <v>22181.348999999998</v>
      </c>
      <c r="D10" s="6">
        <f t="shared" ref="D10:D11" si="3">+E10-C10</f>
        <v>0</v>
      </c>
      <c r="E10" s="6">
        <v>22181.348999999998</v>
      </c>
      <c r="F10" s="13"/>
      <c r="G10" s="13"/>
      <c r="H10" s="13"/>
      <c r="L10" s="17"/>
      <c r="M10" s="17"/>
      <c r="N10" s="17"/>
      <c r="O10" s="17"/>
    </row>
    <row r="11" spans="1:15" x14ac:dyDescent="0.25">
      <c r="A11" s="6" t="s">
        <v>9</v>
      </c>
      <c r="B11" s="6">
        <v>29237.362000000001</v>
      </c>
      <c r="C11" s="6">
        <v>47438.023999999998</v>
      </c>
      <c r="D11" s="6">
        <f t="shared" si="3"/>
        <v>-12125.86</v>
      </c>
      <c r="E11" s="6">
        <v>35312.163999999997</v>
      </c>
      <c r="F11" s="13"/>
      <c r="G11" s="13"/>
      <c r="H11" s="13"/>
      <c r="L11" s="17"/>
      <c r="M11" s="17"/>
      <c r="N11" s="17"/>
      <c r="O11" s="17"/>
    </row>
    <row r="12" spans="1:15" x14ac:dyDescent="0.25">
      <c r="A12" s="8" t="s">
        <v>10</v>
      </c>
      <c r="B12" s="8">
        <f>+B13+B14</f>
        <v>65141.135000000002</v>
      </c>
      <c r="C12" s="8">
        <f t="shared" ref="C12:E12" si="4">+C13+C14</f>
        <v>107562.378</v>
      </c>
      <c r="D12" s="8">
        <f t="shared" si="4"/>
        <v>0</v>
      </c>
      <c r="E12" s="8">
        <f t="shared" si="4"/>
        <v>107562.378</v>
      </c>
      <c r="F12" s="13"/>
      <c r="G12" s="13"/>
      <c r="H12" s="13"/>
      <c r="L12" s="17"/>
      <c r="M12" s="17"/>
      <c r="O12" s="17"/>
    </row>
    <row r="13" spans="1:15" x14ac:dyDescent="0.25">
      <c r="A13" s="6" t="s">
        <v>11</v>
      </c>
      <c r="B13" s="6">
        <v>0.03</v>
      </c>
      <c r="C13" s="6">
        <v>27641.273000000001</v>
      </c>
      <c r="D13" s="6">
        <f t="shared" ref="D13:D14" si="5">+E13-C13</f>
        <v>0</v>
      </c>
      <c r="E13" s="6">
        <v>27641.273000000001</v>
      </c>
      <c r="F13" s="13"/>
      <c r="G13" s="13"/>
      <c r="H13" s="13"/>
      <c r="L13" s="17"/>
      <c r="M13" s="17"/>
      <c r="N13" s="17"/>
      <c r="O13" s="17"/>
    </row>
    <row r="14" spans="1:15" x14ac:dyDescent="0.25">
      <c r="A14" s="6" t="s">
        <v>12</v>
      </c>
      <c r="B14" s="6">
        <v>65141.105000000003</v>
      </c>
      <c r="C14" s="6">
        <v>79921.104999999996</v>
      </c>
      <c r="D14" s="6">
        <f t="shared" si="5"/>
        <v>0</v>
      </c>
      <c r="E14" s="6">
        <v>79921.104999999996</v>
      </c>
      <c r="F14" s="13"/>
      <c r="G14" s="13"/>
      <c r="H14" s="13"/>
      <c r="L14" s="17"/>
      <c r="M14" s="17"/>
      <c r="O14" s="17"/>
    </row>
    <row r="15" spans="1:15" x14ac:dyDescent="0.25">
      <c r="A15" s="10" t="s">
        <v>13</v>
      </c>
      <c r="B15" s="10">
        <f>+B12+B9+B3</f>
        <v>2653887.1190000004</v>
      </c>
      <c r="C15" s="10">
        <f t="shared" ref="C15:E15" si="6">+C12+C9+C3</f>
        <v>3669308.43</v>
      </c>
      <c r="D15" s="10">
        <f t="shared" si="6"/>
        <v>-760634.58000000007</v>
      </c>
      <c r="E15" s="10">
        <f t="shared" si="6"/>
        <v>2908673.85</v>
      </c>
      <c r="F15" s="13"/>
      <c r="G15" s="13"/>
      <c r="H15" s="13"/>
      <c r="M15" s="17"/>
      <c r="O15" s="17"/>
    </row>
    <row r="16" spans="1:15" x14ac:dyDescent="0.25">
      <c r="A16" s="6"/>
      <c r="B16" s="12"/>
      <c r="C16" s="12"/>
      <c r="D16" s="12"/>
      <c r="E16" s="12"/>
      <c r="F16" s="13"/>
      <c r="G16" s="13"/>
      <c r="H16" s="13"/>
      <c r="L16" s="17"/>
      <c r="M16" s="17"/>
      <c r="O16" s="17"/>
    </row>
    <row r="17" spans="1:15" ht="18.75" x14ac:dyDescent="0.25">
      <c r="A17" s="5" t="s">
        <v>14</v>
      </c>
      <c r="B17" s="6"/>
      <c r="C17" s="6"/>
      <c r="D17" s="6"/>
      <c r="E17" s="6"/>
      <c r="F17" s="13"/>
      <c r="G17" s="13"/>
      <c r="H17" s="13"/>
      <c r="L17" s="17"/>
      <c r="M17" s="17"/>
      <c r="N17" s="17"/>
      <c r="O17" s="17"/>
    </row>
    <row r="18" spans="1:15" x14ac:dyDescent="0.25">
      <c r="A18" s="8" t="s">
        <v>1</v>
      </c>
      <c r="B18" s="8">
        <f>SUM(B19:B23)</f>
        <v>2208777.8740000003</v>
      </c>
      <c r="C18" s="8">
        <f t="shared" ref="C18:D18" si="7">SUM(C19:C23)</f>
        <v>3108172.5960000004</v>
      </c>
      <c r="D18" s="8">
        <f t="shared" si="7"/>
        <v>-729381.14800000004</v>
      </c>
      <c r="E18" s="8">
        <f>SUM(E19:E23)</f>
        <v>2378791.4480000003</v>
      </c>
      <c r="F18" s="13"/>
      <c r="G18" s="13"/>
      <c r="H18" s="13"/>
    </row>
    <row r="19" spans="1:15" x14ac:dyDescent="0.25">
      <c r="A19" s="6" t="s">
        <v>15</v>
      </c>
      <c r="B19" s="6">
        <v>379430.55499999999</v>
      </c>
      <c r="C19" s="6">
        <v>710621.21499999997</v>
      </c>
      <c r="D19" s="6">
        <f t="shared" ref="D19:D23" si="8">+E19-C19</f>
        <v>0</v>
      </c>
      <c r="E19" s="6">
        <v>710621.21499999997</v>
      </c>
      <c r="F19" s="13"/>
      <c r="G19" s="13"/>
      <c r="H19" s="13"/>
    </row>
    <row r="20" spans="1:15" x14ac:dyDescent="0.25">
      <c r="A20" s="6" t="s">
        <v>16</v>
      </c>
      <c r="B20" s="6">
        <v>602966.598</v>
      </c>
      <c r="C20" s="6">
        <v>1037040.426</v>
      </c>
      <c r="D20" s="6">
        <f t="shared" si="8"/>
        <v>-6412.0590000000084</v>
      </c>
      <c r="E20" s="6">
        <v>1030628.367</v>
      </c>
      <c r="F20" s="13"/>
      <c r="G20" s="13"/>
      <c r="H20" s="13"/>
      <c r="L20" s="17"/>
      <c r="M20" s="17"/>
      <c r="N20" s="17"/>
      <c r="O20" s="17"/>
    </row>
    <row r="21" spans="1:15" x14ac:dyDescent="0.25">
      <c r="A21" s="6" t="s">
        <v>17</v>
      </c>
      <c r="B21" s="6">
        <v>16428.634999999998</v>
      </c>
      <c r="C21" s="6">
        <v>21934.36</v>
      </c>
      <c r="D21" s="6">
        <f t="shared" si="8"/>
        <v>0</v>
      </c>
      <c r="E21" s="6">
        <v>21934.36</v>
      </c>
      <c r="F21" s="13"/>
      <c r="G21" s="13"/>
      <c r="H21" s="13"/>
      <c r="L21" s="17"/>
      <c r="M21" s="17"/>
      <c r="O21" s="17"/>
    </row>
    <row r="22" spans="1:15" x14ac:dyDescent="0.25">
      <c r="A22" s="6" t="s">
        <v>5</v>
      </c>
      <c r="B22" s="6">
        <v>1171089.281</v>
      </c>
      <c r="C22" s="6">
        <v>1299713.79</v>
      </c>
      <c r="D22" s="6">
        <f t="shared" si="8"/>
        <v>-722969.08900000004</v>
      </c>
      <c r="E22" s="6">
        <v>576744.701</v>
      </c>
      <c r="F22" s="13"/>
      <c r="G22" s="13"/>
      <c r="H22" s="13"/>
      <c r="L22" s="17"/>
      <c r="M22" s="17"/>
      <c r="N22" s="17"/>
      <c r="O22" s="17"/>
    </row>
    <row r="23" spans="1:15" x14ac:dyDescent="0.25">
      <c r="A23" s="6" t="s">
        <v>18</v>
      </c>
      <c r="B23" s="6">
        <v>38862.805</v>
      </c>
      <c r="C23" s="6">
        <v>38862.805</v>
      </c>
      <c r="D23" s="6">
        <f t="shared" si="8"/>
        <v>0</v>
      </c>
      <c r="E23" s="6">
        <v>38862.805</v>
      </c>
      <c r="F23" s="13"/>
      <c r="G23" s="13"/>
      <c r="H23" s="13"/>
      <c r="L23" s="17"/>
      <c r="M23" s="17"/>
      <c r="O23" s="17"/>
    </row>
    <row r="24" spans="1:15" x14ac:dyDescent="0.25">
      <c r="A24" s="8" t="s">
        <v>7</v>
      </c>
      <c r="B24" s="8">
        <f>+B25+B26</f>
        <v>432854.565</v>
      </c>
      <c r="C24" s="8">
        <f t="shared" ref="C24:E24" si="9">+C25+C26</f>
        <v>423631.826</v>
      </c>
      <c r="D24" s="8">
        <f t="shared" si="9"/>
        <v>-12125.859999999999</v>
      </c>
      <c r="E24" s="8">
        <f t="shared" si="9"/>
        <v>411505.96599999996</v>
      </c>
      <c r="F24" s="13"/>
      <c r="G24" s="13"/>
      <c r="H24" s="13"/>
      <c r="L24" s="17"/>
      <c r="M24" s="17"/>
      <c r="N24" s="17"/>
      <c r="O24" s="17"/>
    </row>
    <row r="25" spans="1:15" x14ac:dyDescent="0.25">
      <c r="A25" s="6" t="s">
        <v>19</v>
      </c>
      <c r="B25" s="12">
        <v>412820.58899999998</v>
      </c>
      <c r="C25" s="12">
        <v>396870.20799999998</v>
      </c>
      <c r="D25" s="12">
        <f t="shared" ref="D25:D26" si="10">+E25-C25</f>
        <v>0</v>
      </c>
      <c r="E25" s="12">
        <v>396870.20799999998</v>
      </c>
      <c r="F25" s="13"/>
      <c r="G25" s="13"/>
      <c r="H25" s="13"/>
      <c r="L25" s="17"/>
      <c r="M25" s="17"/>
      <c r="O25" s="17"/>
    </row>
    <row r="26" spans="1:15" x14ac:dyDescent="0.25">
      <c r="A26" s="6" t="s">
        <v>20</v>
      </c>
      <c r="B26" s="6">
        <v>20033.975999999999</v>
      </c>
      <c r="C26" s="6">
        <v>26761.617999999999</v>
      </c>
      <c r="D26" s="6">
        <f t="shared" si="10"/>
        <v>-12125.859999999999</v>
      </c>
      <c r="E26" s="6">
        <v>14635.758</v>
      </c>
      <c r="F26" s="13"/>
      <c r="G26" s="13"/>
      <c r="H26" s="13"/>
      <c r="L26" s="17"/>
      <c r="M26" s="17"/>
      <c r="O26" s="17"/>
    </row>
    <row r="27" spans="1:15" x14ac:dyDescent="0.25">
      <c r="A27" s="8" t="s">
        <v>10</v>
      </c>
      <c r="B27" s="8">
        <f>+B28+B29</f>
        <v>96573.535999999993</v>
      </c>
      <c r="C27" s="8">
        <f t="shared" ref="C27:E27" si="11">+C28+C29</f>
        <v>131094.28599999999</v>
      </c>
      <c r="D27" s="8">
        <f t="shared" si="11"/>
        <v>-19127.573000000004</v>
      </c>
      <c r="E27" s="8">
        <f t="shared" si="11"/>
        <v>111966.71299999999</v>
      </c>
      <c r="F27" s="13"/>
      <c r="G27" s="13"/>
      <c r="H27" s="13"/>
      <c r="L27" s="17"/>
      <c r="M27" s="17"/>
      <c r="N27" s="17"/>
      <c r="O27" s="17"/>
    </row>
    <row r="28" spans="1:15" x14ac:dyDescent="0.25">
      <c r="A28" s="6" t="s">
        <v>11</v>
      </c>
      <c r="B28" s="6">
        <v>43715.203000000001</v>
      </c>
      <c r="C28" s="6">
        <v>63455.953000000001</v>
      </c>
      <c r="D28" s="6">
        <f t="shared" ref="D28:D29" si="12">+E28-C28</f>
        <v>-19127.573000000004</v>
      </c>
      <c r="E28" s="6">
        <v>44328.38</v>
      </c>
      <c r="F28" s="13"/>
      <c r="G28" s="13"/>
      <c r="H28" s="13"/>
      <c r="L28" s="17"/>
      <c r="M28" s="17"/>
      <c r="O28" s="17"/>
    </row>
    <row r="29" spans="1:15" x14ac:dyDescent="0.25">
      <c r="A29" s="6" t="s">
        <v>12</v>
      </c>
      <c r="B29" s="6">
        <v>52858.332999999999</v>
      </c>
      <c r="C29" s="6">
        <v>67638.332999999999</v>
      </c>
      <c r="D29" s="6">
        <f t="shared" si="12"/>
        <v>0</v>
      </c>
      <c r="E29" s="6">
        <v>67638.332999999999</v>
      </c>
      <c r="F29" s="13"/>
      <c r="G29" s="13"/>
      <c r="H29" s="13"/>
      <c r="L29" s="17"/>
      <c r="M29" s="17"/>
      <c r="N29" s="17"/>
      <c r="O29" s="17"/>
    </row>
    <row r="30" spans="1:15" x14ac:dyDescent="0.25">
      <c r="A30" s="10" t="s">
        <v>21</v>
      </c>
      <c r="B30" s="10">
        <f>+B18+B24+B27</f>
        <v>2738205.9750000001</v>
      </c>
      <c r="C30" s="10">
        <f t="shared" ref="C30:E30" si="13">+C18+C24+C27</f>
        <v>3662898.7080000001</v>
      </c>
      <c r="D30" s="10">
        <f t="shared" si="13"/>
        <v>-760634.58100000001</v>
      </c>
      <c r="E30" s="10">
        <f t="shared" si="13"/>
        <v>2902264.1270000003</v>
      </c>
      <c r="F30" s="13"/>
      <c r="G30" s="13"/>
      <c r="H30" s="13"/>
      <c r="L30" s="17"/>
      <c r="M30" s="17"/>
      <c r="N30" s="17"/>
      <c r="O30" s="17"/>
    </row>
    <row r="31" spans="1:15" x14ac:dyDescent="0.25">
      <c r="A31" s="13"/>
      <c r="B31" s="13"/>
      <c r="C31" s="13"/>
      <c r="D31" s="13"/>
      <c r="E31" s="13"/>
      <c r="F31" s="13"/>
      <c r="G31" s="13"/>
      <c r="H31" s="13"/>
      <c r="L31" s="17"/>
      <c r="M31" s="17"/>
      <c r="N31" s="17"/>
      <c r="O31" s="17"/>
    </row>
    <row r="32" spans="1:15" x14ac:dyDescent="0.25">
      <c r="F32" s="13"/>
      <c r="G32" s="13"/>
      <c r="H32" s="13"/>
      <c r="L32" s="17"/>
      <c r="M32" s="17"/>
      <c r="O32" s="17"/>
    </row>
    <row r="33" spans="2:15" x14ac:dyDescent="0.25">
      <c r="B33" s="17"/>
      <c r="F33" s="13"/>
      <c r="G33" s="13"/>
      <c r="H33" s="13"/>
      <c r="L33" s="17"/>
      <c r="M33" s="17"/>
      <c r="N33" s="17"/>
      <c r="O33" s="17"/>
    </row>
  </sheetData>
  <mergeCells count="3">
    <mergeCell ref="F1:F3"/>
    <mergeCell ref="G1:G3"/>
    <mergeCell ref="H1:H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&amp;C&amp;"-,Negreta"&amp;14Any 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activeCell="G15" sqref="G15"/>
    </sheetView>
  </sheetViews>
  <sheetFormatPr baseColWidth="10" defaultColWidth="9.140625" defaultRowHeight="15" x14ac:dyDescent="0.25"/>
  <cols>
    <col min="1" max="1" width="34.28515625" style="7" customWidth="1"/>
    <col min="2" max="2" width="11.5703125" style="7" bestFit="1" customWidth="1"/>
    <col min="3" max="3" width="15.42578125" style="7" customWidth="1"/>
    <col min="4" max="4" width="21.5703125" style="7" customWidth="1"/>
    <col min="5" max="5" width="11.42578125" style="7" bestFit="1" customWidth="1"/>
    <col min="6" max="8" width="11.85546875" style="7" customWidth="1"/>
    <col min="9" max="16384" width="9.140625" style="7"/>
  </cols>
  <sheetData>
    <row r="1" spans="1:5" s="4" customFormat="1" ht="45" x14ac:dyDescent="0.25">
      <c r="A1" s="14">
        <v>2018</v>
      </c>
      <c r="B1" s="15" t="s">
        <v>22</v>
      </c>
      <c r="C1" s="15" t="s">
        <v>23</v>
      </c>
      <c r="D1" s="15" t="s">
        <v>24</v>
      </c>
      <c r="E1" s="15" t="s">
        <v>25</v>
      </c>
    </row>
    <row r="2" spans="1:5" ht="18.75" x14ac:dyDescent="0.25">
      <c r="A2" s="5" t="s">
        <v>0</v>
      </c>
      <c r="B2" s="6"/>
      <c r="C2" s="6"/>
      <c r="D2" s="6"/>
      <c r="E2" s="6"/>
    </row>
    <row r="3" spans="1:5" x14ac:dyDescent="0.25">
      <c r="A3" s="8" t="s">
        <v>1</v>
      </c>
      <c r="B3" s="8">
        <f>SUM(B4:B8)</f>
        <v>2560868</v>
      </c>
      <c r="C3" s="8">
        <f t="shared" ref="C3:E3" si="0">SUM(C4:C8)</f>
        <v>3408981</v>
      </c>
      <c r="D3" s="8">
        <f t="shared" si="0"/>
        <v>-663902</v>
      </c>
      <c r="E3" s="8">
        <f t="shared" si="0"/>
        <v>2745079</v>
      </c>
    </row>
    <row r="4" spans="1:5" x14ac:dyDescent="0.25">
      <c r="A4" s="6" t="s">
        <v>2</v>
      </c>
      <c r="B4" s="6">
        <v>1074994</v>
      </c>
      <c r="C4" s="6">
        <v>1074994</v>
      </c>
      <c r="D4" s="6">
        <v>0</v>
      </c>
      <c r="E4" s="6">
        <v>1074994</v>
      </c>
    </row>
    <row r="5" spans="1:5" x14ac:dyDescent="0.25">
      <c r="A5" s="6" t="s">
        <v>3</v>
      </c>
      <c r="B5" s="6">
        <v>76719</v>
      </c>
      <c r="C5" s="6">
        <v>76719</v>
      </c>
      <c r="D5" s="6">
        <v>0</v>
      </c>
      <c r="E5" s="6">
        <v>76719</v>
      </c>
    </row>
    <row r="6" spans="1:5" x14ac:dyDescent="0.25">
      <c r="A6" s="6" t="s">
        <v>4</v>
      </c>
      <c r="B6" s="6">
        <v>270644</v>
      </c>
      <c r="C6" s="6">
        <v>424348</v>
      </c>
      <c r="D6" s="6">
        <v>-603</v>
      </c>
      <c r="E6" s="6">
        <v>423745</v>
      </c>
    </row>
    <row r="7" spans="1:5" x14ac:dyDescent="0.25">
      <c r="A7" s="6" t="s">
        <v>5</v>
      </c>
      <c r="B7" s="6">
        <v>1084287</v>
      </c>
      <c r="C7" s="6">
        <v>1749320</v>
      </c>
      <c r="D7" s="6">
        <v>-643210</v>
      </c>
      <c r="E7" s="6">
        <v>1106110</v>
      </c>
    </row>
    <row r="8" spans="1:5" x14ac:dyDescent="0.25">
      <c r="A8" s="6" t="s">
        <v>6</v>
      </c>
      <c r="B8" s="6">
        <v>54224</v>
      </c>
      <c r="C8" s="6">
        <v>83600</v>
      </c>
      <c r="D8" s="6">
        <v>-20089</v>
      </c>
      <c r="E8" s="6">
        <v>63511</v>
      </c>
    </row>
    <row r="9" spans="1:5" x14ac:dyDescent="0.25">
      <c r="A9" s="8" t="s">
        <v>7</v>
      </c>
      <c r="B9" s="8">
        <f>+B10+B11</f>
        <v>39565</v>
      </c>
      <c r="C9" s="8">
        <f t="shared" ref="C9:E9" si="1">+C10+C11</f>
        <v>89028</v>
      </c>
      <c r="D9" s="8">
        <f t="shared" si="1"/>
        <v>-12152</v>
      </c>
      <c r="E9" s="8">
        <f t="shared" si="1"/>
        <v>76876</v>
      </c>
    </row>
    <row r="10" spans="1:5" x14ac:dyDescent="0.25">
      <c r="A10" s="6" t="s">
        <v>8</v>
      </c>
      <c r="B10" s="6">
        <v>101</v>
      </c>
      <c r="C10" s="6">
        <v>22181</v>
      </c>
      <c r="D10" s="6">
        <v>0</v>
      </c>
      <c r="E10" s="6">
        <v>22181</v>
      </c>
    </row>
    <row r="11" spans="1:5" x14ac:dyDescent="0.25">
      <c r="A11" s="6" t="s">
        <v>9</v>
      </c>
      <c r="B11" s="6">
        <v>39464</v>
      </c>
      <c r="C11" s="6">
        <v>66847</v>
      </c>
      <c r="D11" s="6">
        <v>-12152</v>
      </c>
      <c r="E11" s="6">
        <v>54695</v>
      </c>
    </row>
    <row r="12" spans="1:5" x14ac:dyDescent="0.25">
      <c r="A12" s="8" t="s">
        <v>10</v>
      </c>
      <c r="B12" s="8">
        <f>+B13+B14</f>
        <v>139525</v>
      </c>
      <c r="C12" s="8">
        <f t="shared" ref="C12:E12" si="2">+C13+C14</f>
        <v>198477</v>
      </c>
      <c r="D12" s="8">
        <f t="shared" si="2"/>
        <v>0</v>
      </c>
      <c r="E12" s="8">
        <f t="shared" si="2"/>
        <v>198477</v>
      </c>
    </row>
    <row r="13" spans="1:5" x14ac:dyDescent="0.25">
      <c r="A13" s="6" t="s">
        <v>11</v>
      </c>
      <c r="B13" s="6">
        <v>0</v>
      </c>
      <c r="C13" s="6">
        <v>27641</v>
      </c>
      <c r="D13" s="6">
        <v>0</v>
      </c>
      <c r="E13" s="6">
        <v>27641</v>
      </c>
    </row>
    <row r="14" spans="1:5" x14ac:dyDescent="0.25">
      <c r="A14" s="6" t="s">
        <v>12</v>
      </c>
      <c r="B14" s="6">
        <v>139525</v>
      </c>
      <c r="C14" s="6">
        <v>170836</v>
      </c>
      <c r="D14" s="6">
        <v>0</v>
      </c>
      <c r="E14" s="6">
        <v>170836</v>
      </c>
    </row>
    <row r="15" spans="1:5" x14ac:dyDescent="0.25">
      <c r="A15" s="10" t="s">
        <v>13</v>
      </c>
      <c r="B15" s="10">
        <f>+B12+B9+B3</f>
        <v>2739958</v>
      </c>
      <c r="C15" s="10">
        <f t="shared" ref="C15:E15" si="3">+C12+C9+C3</f>
        <v>3696486</v>
      </c>
      <c r="D15" s="10">
        <f t="shared" si="3"/>
        <v>-676054</v>
      </c>
      <c r="E15" s="10">
        <f t="shared" si="3"/>
        <v>3020432</v>
      </c>
    </row>
    <row r="16" spans="1:5" x14ac:dyDescent="0.25">
      <c r="A16" s="6"/>
      <c r="B16" s="12"/>
      <c r="C16" s="12"/>
      <c r="D16" s="12"/>
      <c r="E16" s="12"/>
    </row>
    <row r="17" spans="1:5" ht="18.75" x14ac:dyDescent="0.25">
      <c r="A17" s="5" t="s">
        <v>14</v>
      </c>
      <c r="B17" s="6"/>
      <c r="C17" s="6"/>
      <c r="D17" s="6"/>
      <c r="E17" s="6"/>
    </row>
    <row r="18" spans="1:5" x14ac:dyDescent="0.25">
      <c r="A18" s="8" t="s">
        <v>1</v>
      </c>
      <c r="B18" s="8">
        <f t="shared" ref="B18:D18" si="4">SUM(B19:B23)</f>
        <v>2210530</v>
      </c>
      <c r="C18" s="8">
        <f t="shared" si="4"/>
        <v>3025317</v>
      </c>
      <c r="D18" s="8">
        <f t="shared" si="4"/>
        <v>-644774</v>
      </c>
      <c r="E18" s="8">
        <f>SUM(E19:E23)</f>
        <v>2380543</v>
      </c>
    </row>
    <row r="19" spans="1:5" x14ac:dyDescent="0.25">
      <c r="A19" s="6" t="s">
        <v>15</v>
      </c>
      <c r="B19" s="6">
        <v>387544</v>
      </c>
      <c r="C19" s="6">
        <v>710621</v>
      </c>
      <c r="D19" s="6">
        <v>0</v>
      </c>
      <c r="E19" s="6">
        <v>710621</v>
      </c>
    </row>
    <row r="20" spans="1:5" x14ac:dyDescent="0.25">
      <c r="A20" s="6" t="s">
        <v>16</v>
      </c>
      <c r="B20" s="6">
        <v>672520</v>
      </c>
      <c r="C20" s="6">
        <v>1034110</v>
      </c>
      <c r="D20" s="6">
        <v>-6412</v>
      </c>
      <c r="E20" s="6">
        <v>1027698</v>
      </c>
    </row>
    <row r="21" spans="1:5" x14ac:dyDescent="0.25">
      <c r="A21" s="6" t="s">
        <v>17</v>
      </c>
      <c r="B21" s="6">
        <v>16429</v>
      </c>
      <c r="C21" s="6">
        <v>21934</v>
      </c>
      <c r="D21" s="6">
        <v>0</v>
      </c>
      <c r="E21" s="6">
        <v>21934</v>
      </c>
    </row>
    <row r="22" spans="1:5" x14ac:dyDescent="0.25">
      <c r="A22" s="6" t="s">
        <v>5</v>
      </c>
      <c r="B22" s="6">
        <v>1095174</v>
      </c>
      <c r="C22" s="6">
        <v>1219789</v>
      </c>
      <c r="D22" s="6">
        <v>-638362</v>
      </c>
      <c r="E22" s="6">
        <v>581427</v>
      </c>
    </row>
    <row r="23" spans="1:5" x14ac:dyDescent="0.25">
      <c r="A23" s="6" t="s">
        <v>18</v>
      </c>
      <c r="B23" s="6">
        <v>38863</v>
      </c>
      <c r="C23" s="6">
        <v>38863</v>
      </c>
      <c r="D23" s="6">
        <v>0</v>
      </c>
      <c r="E23" s="6">
        <v>38863</v>
      </c>
    </row>
    <row r="24" spans="1:5" x14ac:dyDescent="0.25">
      <c r="A24" s="8" t="s">
        <v>7</v>
      </c>
      <c r="B24" s="8">
        <f>+B25+B26</f>
        <v>432855</v>
      </c>
      <c r="C24" s="8">
        <f t="shared" ref="C24:E24" si="5">+C25+C26</f>
        <v>540073</v>
      </c>
      <c r="D24" s="8">
        <f t="shared" si="5"/>
        <v>-12152</v>
      </c>
      <c r="E24" s="8">
        <f t="shared" si="5"/>
        <v>527922</v>
      </c>
    </row>
    <row r="25" spans="1:5" x14ac:dyDescent="0.25">
      <c r="A25" s="6" t="s">
        <v>19</v>
      </c>
      <c r="B25" s="12">
        <v>412821</v>
      </c>
      <c r="C25" s="12">
        <v>509645</v>
      </c>
      <c r="D25" s="12">
        <v>0</v>
      </c>
      <c r="E25" s="12">
        <v>509645</v>
      </c>
    </row>
    <row r="26" spans="1:5" x14ac:dyDescent="0.25">
      <c r="A26" s="6" t="s">
        <v>20</v>
      </c>
      <c r="B26" s="6">
        <v>20034</v>
      </c>
      <c r="C26" s="6">
        <v>30428</v>
      </c>
      <c r="D26" s="6">
        <v>-12152</v>
      </c>
      <c r="E26" s="6">
        <v>18277</v>
      </c>
    </row>
    <row r="27" spans="1:5" x14ac:dyDescent="0.25">
      <c r="A27" s="8" t="s">
        <v>10</v>
      </c>
      <c r="B27" s="8">
        <f>+B28+B29</f>
        <v>96573</v>
      </c>
      <c r="C27" s="8">
        <f t="shared" ref="C27:E27" si="6">+C28+C29</f>
        <v>131094</v>
      </c>
      <c r="D27" s="8">
        <f t="shared" si="6"/>
        <v>-19128</v>
      </c>
      <c r="E27" s="8">
        <f t="shared" si="6"/>
        <v>111966</v>
      </c>
    </row>
    <row r="28" spans="1:5" x14ac:dyDescent="0.25">
      <c r="A28" s="6" t="s">
        <v>11</v>
      </c>
      <c r="B28" s="6">
        <v>43715</v>
      </c>
      <c r="C28" s="6">
        <v>63456</v>
      </c>
      <c r="D28" s="6">
        <v>-19128</v>
      </c>
      <c r="E28" s="6">
        <v>44328</v>
      </c>
    </row>
    <row r="29" spans="1:5" x14ac:dyDescent="0.25">
      <c r="A29" s="6" t="s">
        <v>12</v>
      </c>
      <c r="B29" s="6">
        <v>52858</v>
      </c>
      <c r="C29" s="6">
        <v>67638</v>
      </c>
      <c r="D29" s="6">
        <v>0</v>
      </c>
      <c r="E29" s="6">
        <v>67638</v>
      </c>
    </row>
    <row r="30" spans="1:5" x14ac:dyDescent="0.25">
      <c r="A30" s="10" t="s">
        <v>21</v>
      </c>
      <c r="B30" s="10">
        <f>+B18+B24+B27</f>
        <v>2739958</v>
      </c>
      <c r="C30" s="10">
        <f t="shared" ref="C30:E30" si="7">+C18+C24+C27</f>
        <v>3696484</v>
      </c>
      <c r="D30" s="10">
        <f t="shared" si="7"/>
        <v>-676054</v>
      </c>
      <c r="E30" s="10">
        <f t="shared" si="7"/>
        <v>3020431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&amp;C&amp;"-,Negreta"&amp;14Any 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workbookViewId="0">
      <selection activeCell="G15" sqref="G15"/>
    </sheetView>
  </sheetViews>
  <sheetFormatPr baseColWidth="10" defaultColWidth="9.140625" defaultRowHeight="15" x14ac:dyDescent="0.25"/>
  <cols>
    <col min="1" max="1" width="34.28515625" style="7" customWidth="1"/>
    <col min="2" max="2" width="11.5703125" style="7" bestFit="1" customWidth="1"/>
    <col min="3" max="3" width="15.42578125" style="7" customWidth="1"/>
    <col min="4" max="4" width="21.5703125" style="7" customWidth="1"/>
    <col min="5" max="5" width="11.42578125" style="7" bestFit="1" customWidth="1"/>
    <col min="6" max="7" width="4.42578125" style="7" bestFit="1" customWidth="1"/>
    <col min="8" max="8" width="11.85546875" style="7" customWidth="1"/>
    <col min="9" max="16384" width="9.140625" style="7"/>
  </cols>
  <sheetData>
    <row r="1" spans="1:7" s="4" customFormat="1" ht="45" x14ac:dyDescent="0.25">
      <c r="A1" s="14">
        <v>2017</v>
      </c>
      <c r="B1" s="15" t="s">
        <v>22</v>
      </c>
      <c r="C1" s="15" t="s">
        <v>23</v>
      </c>
      <c r="D1" s="15" t="s">
        <v>24</v>
      </c>
      <c r="E1" s="15" t="s">
        <v>25</v>
      </c>
      <c r="F1" s="24"/>
      <c r="G1" s="24"/>
    </row>
    <row r="2" spans="1:7" ht="18.75" x14ac:dyDescent="0.25">
      <c r="A2" s="5" t="s">
        <v>0</v>
      </c>
      <c r="B2" s="6"/>
      <c r="C2" s="6"/>
      <c r="D2" s="6"/>
      <c r="E2" s="6"/>
      <c r="F2" s="24"/>
      <c r="G2" s="24"/>
    </row>
    <row r="3" spans="1:7" x14ac:dyDescent="0.25">
      <c r="A3" s="8" t="s">
        <v>1</v>
      </c>
      <c r="B3" s="8">
        <f>SUM(B4:B8)</f>
        <v>2506272</v>
      </c>
      <c r="C3" s="8">
        <f t="shared" ref="C3:E3" si="0">SUM(C4:C8)</f>
        <v>3311184</v>
      </c>
      <c r="D3" s="8">
        <f t="shared" si="0"/>
        <v>-620480</v>
      </c>
      <c r="E3" s="8">
        <f t="shared" si="0"/>
        <v>2690703.4</v>
      </c>
      <c r="F3" s="24"/>
      <c r="G3" s="24"/>
    </row>
    <row r="4" spans="1:7" x14ac:dyDescent="0.25">
      <c r="A4" s="6" t="s">
        <v>2</v>
      </c>
      <c r="B4" s="6">
        <v>1039801</v>
      </c>
      <c r="C4" s="6">
        <v>1039801</v>
      </c>
      <c r="D4" s="6">
        <v>0</v>
      </c>
      <c r="E4" s="6">
        <v>1039801</v>
      </c>
      <c r="F4" s="13"/>
      <c r="G4" s="13"/>
    </row>
    <row r="5" spans="1:7" x14ac:dyDescent="0.25">
      <c r="A5" s="6" t="s">
        <v>3</v>
      </c>
      <c r="B5" s="6">
        <v>60930</v>
      </c>
      <c r="C5" s="6">
        <v>60930</v>
      </c>
      <c r="D5" s="6">
        <v>0</v>
      </c>
      <c r="E5" s="6">
        <v>60930</v>
      </c>
      <c r="F5" s="13"/>
      <c r="G5" s="13"/>
    </row>
    <row r="6" spans="1:7" x14ac:dyDescent="0.25">
      <c r="A6" s="6" t="s">
        <v>4</v>
      </c>
      <c r="B6" s="6">
        <v>280117</v>
      </c>
      <c r="C6" s="6">
        <v>428323</v>
      </c>
      <c r="D6" s="6">
        <v>-527</v>
      </c>
      <c r="E6" s="6">
        <v>427796</v>
      </c>
      <c r="F6" s="13"/>
      <c r="G6" s="13"/>
    </row>
    <row r="7" spans="1:7" x14ac:dyDescent="0.25">
      <c r="A7" s="6" t="s">
        <v>5</v>
      </c>
      <c r="B7" s="6">
        <v>1083327</v>
      </c>
      <c r="C7" s="6">
        <v>1711283</v>
      </c>
      <c r="D7" s="6">
        <v>-611443</v>
      </c>
      <c r="E7" s="6">
        <v>1099839.5</v>
      </c>
      <c r="F7" s="13"/>
      <c r="G7" s="13"/>
    </row>
    <row r="8" spans="1:7" x14ac:dyDescent="0.25">
      <c r="A8" s="6" t="s">
        <v>6</v>
      </c>
      <c r="B8" s="6">
        <v>42097</v>
      </c>
      <c r="C8" s="6">
        <v>70847</v>
      </c>
      <c r="D8" s="6">
        <v>-8510</v>
      </c>
      <c r="E8" s="6">
        <v>62336.9</v>
      </c>
      <c r="F8" s="13"/>
      <c r="G8" s="13"/>
    </row>
    <row r="9" spans="1:7" x14ac:dyDescent="0.25">
      <c r="A9" s="8" t="s">
        <v>7</v>
      </c>
      <c r="B9" s="8">
        <f>+B10+B11</f>
        <v>19078</v>
      </c>
      <c r="C9" s="8">
        <f t="shared" ref="C9:E9" si="1">+C10+C11</f>
        <v>79965</v>
      </c>
      <c r="D9" s="8">
        <f t="shared" si="1"/>
        <v>-10015</v>
      </c>
      <c r="E9" s="8">
        <f t="shared" si="1"/>
        <v>69950</v>
      </c>
      <c r="F9" s="13"/>
      <c r="G9" s="13"/>
    </row>
    <row r="10" spans="1:7" x14ac:dyDescent="0.25">
      <c r="A10" s="6" t="s">
        <v>8</v>
      </c>
      <c r="B10" s="6">
        <v>4021</v>
      </c>
      <c r="C10" s="6">
        <v>13488</v>
      </c>
      <c r="D10" s="6">
        <v>0</v>
      </c>
      <c r="E10" s="6">
        <v>13488</v>
      </c>
      <c r="F10" s="13"/>
      <c r="G10" s="13"/>
    </row>
    <row r="11" spans="1:7" x14ac:dyDescent="0.25">
      <c r="A11" s="6" t="s">
        <v>9</v>
      </c>
      <c r="B11" s="6">
        <v>15057</v>
      </c>
      <c r="C11" s="6">
        <v>66477</v>
      </c>
      <c r="D11" s="6">
        <v>-10015</v>
      </c>
      <c r="E11" s="6">
        <v>56462</v>
      </c>
      <c r="F11" s="13"/>
      <c r="G11" s="13"/>
    </row>
    <row r="12" spans="1:7" x14ac:dyDescent="0.25">
      <c r="A12" s="8" t="s">
        <v>10</v>
      </c>
      <c r="B12" s="8">
        <f>+B13+B14</f>
        <v>210833</v>
      </c>
      <c r="C12" s="8">
        <f t="shared" ref="C12:E12" si="2">+C13+C14</f>
        <v>256838</v>
      </c>
      <c r="D12" s="8">
        <f t="shared" si="2"/>
        <v>0</v>
      </c>
      <c r="E12" s="8">
        <f t="shared" si="2"/>
        <v>256838</v>
      </c>
      <c r="F12" s="13"/>
      <c r="G12" s="13"/>
    </row>
    <row r="13" spans="1:7" x14ac:dyDescent="0.25">
      <c r="A13" s="6" t="s">
        <v>11</v>
      </c>
      <c r="B13" s="6">
        <v>5000</v>
      </c>
      <c r="C13" s="6">
        <v>25825</v>
      </c>
      <c r="D13" s="6">
        <v>0</v>
      </c>
      <c r="E13" s="6">
        <v>25825</v>
      </c>
      <c r="F13" s="13"/>
      <c r="G13" s="13"/>
    </row>
    <row r="14" spans="1:7" x14ac:dyDescent="0.25">
      <c r="A14" s="6" t="s">
        <v>12</v>
      </c>
      <c r="B14" s="6">
        <v>205833</v>
      </c>
      <c r="C14" s="6">
        <v>231013</v>
      </c>
      <c r="D14" s="6">
        <v>0</v>
      </c>
      <c r="E14" s="6">
        <v>231013</v>
      </c>
      <c r="F14" s="13"/>
      <c r="G14" s="13"/>
    </row>
    <row r="15" spans="1:7" x14ac:dyDescent="0.25">
      <c r="A15" s="10" t="s">
        <v>13</v>
      </c>
      <c r="B15" s="10">
        <f>+B12+B9+B3</f>
        <v>2736183</v>
      </c>
      <c r="C15" s="10">
        <f t="shared" ref="C15:E15" si="3">+C12+C9+C3</f>
        <v>3647987</v>
      </c>
      <c r="D15" s="10">
        <f t="shared" si="3"/>
        <v>-630495</v>
      </c>
      <c r="E15" s="10">
        <f t="shared" si="3"/>
        <v>3017491.4</v>
      </c>
      <c r="F15" s="13"/>
      <c r="G15" s="13"/>
    </row>
    <row r="16" spans="1:7" x14ac:dyDescent="0.25">
      <c r="A16" s="6"/>
      <c r="B16" s="12"/>
      <c r="C16" s="12"/>
      <c r="D16" s="12"/>
      <c r="E16" s="12"/>
      <c r="F16" s="13"/>
      <c r="G16" s="13"/>
    </row>
    <row r="17" spans="1:7" ht="18.75" x14ac:dyDescent="0.25">
      <c r="A17" s="5" t="s">
        <v>14</v>
      </c>
      <c r="B17" s="6"/>
      <c r="C17" s="6"/>
      <c r="D17" s="6"/>
      <c r="E17" s="6"/>
      <c r="F17" s="13"/>
      <c r="G17" s="13"/>
    </row>
    <row r="18" spans="1:7" x14ac:dyDescent="0.25">
      <c r="A18" s="8" t="s">
        <v>1</v>
      </c>
      <c r="B18" s="8">
        <f t="shared" ref="B18:D18" si="4">SUM(B19:B23)</f>
        <v>2151400</v>
      </c>
      <c r="C18" s="8">
        <f t="shared" si="4"/>
        <v>2921037</v>
      </c>
      <c r="D18" s="8">
        <f t="shared" si="4"/>
        <v>-618881</v>
      </c>
      <c r="E18" s="8">
        <f>SUM(E19:E23)</f>
        <v>2302155.9</v>
      </c>
      <c r="F18" s="13"/>
      <c r="G18" s="13"/>
    </row>
    <row r="19" spans="1:7" x14ac:dyDescent="0.25">
      <c r="A19" s="6" t="s">
        <v>15</v>
      </c>
      <c r="B19" s="6">
        <v>374483</v>
      </c>
      <c r="C19" s="6">
        <v>674621</v>
      </c>
      <c r="D19" s="6">
        <v>0</v>
      </c>
      <c r="E19" s="6">
        <v>674621</v>
      </c>
      <c r="F19" s="13"/>
      <c r="G19" s="13"/>
    </row>
    <row r="20" spans="1:7" x14ac:dyDescent="0.25">
      <c r="A20" s="6" t="s">
        <v>16</v>
      </c>
      <c r="B20" s="6">
        <v>665063</v>
      </c>
      <c r="C20" s="6">
        <v>1011110</v>
      </c>
      <c r="D20" s="6">
        <v>-574</v>
      </c>
      <c r="E20" s="6">
        <v>1010535.5</v>
      </c>
      <c r="F20" s="13"/>
      <c r="G20" s="13"/>
    </row>
    <row r="21" spans="1:7" x14ac:dyDescent="0.25">
      <c r="A21" s="6" t="s">
        <v>17</v>
      </c>
      <c r="B21" s="6">
        <v>22100</v>
      </c>
      <c r="C21" s="6">
        <v>26862</v>
      </c>
      <c r="D21" s="6">
        <v>0</v>
      </c>
      <c r="E21" s="6">
        <v>26862</v>
      </c>
      <c r="F21" s="13"/>
      <c r="G21" s="13"/>
    </row>
    <row r="22" spans="1:7" x14ac:dyDescent="0.25">
      <c r="A22" s="6" t="s">
        <v>5</v>
      </c>
      <c r="B22" s="6">
        <v>1076106</v>
      </c>
      <c r="C22" s="6">
        <v>1194796</v>
      </c>
      <c r="D22" s="6">
        <v>-618307</v>
      </c>
      <c r="E22" s="6">
        <v>576489.4</v>
      </c>
      <c r="F22" s="13"/>
      <c r="G22" s="13"/>
    </row>
    <row r="23" spans="1:7" x14ac:dyDescent="0.25">
      <c r="A23" s="6" t="s">
        <v>18</v>
      </c>
      <c r="B23" s="6">
        <v>13648</v>
      </c>
      <c r="C23" s="6">
        <v>13648</v>
      </c>
      <c r="D23" s="6">
        <v>0</v>
      </c>
      <c r="E23" s="6">
        <v>13648</v>
      </c>
      <c r="F23" s="13"/>
      <c r="G23" s="13"/>
    </row>
    <row r="24" spans="1:7" x14ac:dyDescent="0.25">
      <c r="A24" s="8" t="s">
        <v>7</v>
      </c>
      <c r="B24" s="8">
        <f>+B25+B26</f>
        <v>429104</v>
      </c>
      <c r="C24" s="8">
        <f t="shared" ref="C24:E24" si="5">+C25+C26</f>
        <v>554172</v>
      </c>
      <c r="D24" s="8">
        <f t="shared" si="5"/>
        <v>-10015</v>
      </c>
      <c r="E24" s="8">
        <f t="shared" si="5"/>
        <v>544156.5</v>
      </c>
      <c r="F24" s="13"/>
      <c r="G24" s="13"/>
    </row>
    <row r="25" spans="1:7" x14ac:dyDescent="0.25">
      <c r="A25" s="6" t="s">
        <v>19</v>
      </c>
      <c r="B25" s="12">
        <v>411879</v>
      </c>
      <c r="C25" s="12">
        <v>527232</v>
      </c>
      <c r="D25" s="12">
        <v>0</v>
      </c>
      <c r="E25" s="12">
        <v>527232</v>
      </c>
      <c r="F25" s="13"/>
      <c r="G25" s="13"/>
    </row>
    <row r="26" spans="1:7" x14ac:dyDescent="0.25">
      <c r="A26" s="6" t="s">
        <v>20</v>
      </c>
      <c r="B26" s="6">
        <v>17225</v>
      </c>
      <c r="C26" s="6">
        <v>26940</v>
      </c>
      <c r="D26" s="6">
        <v>-10015</v>
      </c>
      <c r="E26" s="6">
        <v>16924.5</v>
      </c>
      <c r="F26" s="13"/>
      <c r="G26" s="13"/>
    </row>
    <row r="27" spans="1:7" x14ac:dyDescent="0.25">
      <c r="A27" s="8" t="s">
        <v>10</v>
      </c>
      <c r="B27" s="8">
        <f>+B28+B29</f>
        <v>155680</v>
      </c>
      <c r="C27" s="8">
        <f t="shared" ref="C27:E27" si="6">+C28+C29</f>
        <v>172779</v>
      </c>
      <c r="D27" s="8">
        <f t="shared" si="6"/>
        <v>-1600</v>
      </c>
      <c r="E27" s="8">
        <f t="shared" si="6"/>
        <v>171178.9</v>
      </c>
      <c r="F27" s="13"/>
      <c r="G27" s="13"/>
    </row>
    <row r="28" spans="1:7" x14ac:dyDescent="0.25">
      <c r="A28" s="6" t="s">
        <v>11</v>
      </c>
      <c r="B28" s="6">
        <v>27955</v>
      </c>
      <c r="C28" s="6">
        <v>28980</v>
      </c>
      <c r="D28" s="6">
        <v>-1600</v>
      </c>
      <c r="E28" s="6">
        <v>27379.9</v>
      </c>
      <c r="F28" s="13"/>
      <c r="G28" s="13"/>
    </row>
    <row r="29" spans="1:7" x14ac:dyDescent="0.25">
      <c r="A29" s="6" t="s">
        <v>12</v>
      </c>
      <c r="B29" s="6">
        <v>127725</v>
      </c>
      <c r="C29" s="6">
        <v>143799</v>
      </c>
      <c r="D29" s="6">
        <v>0</v>
      </c>
      <c r="E29" s="6">
        <v>143799</v>
      </c>
      <c r="F29" s="13"/>
      <c r="G29" s="13"/>
    </row>
    <row r="30" spans="1:7" x14ac:dyDescent="0.25">
      <c r="A30" s="10" t="s">
        <v>21</v>
      </c>
      <c r="B30" s="10">
        <f>+B18+B24+B27</f>
        <v>2736184</v>
      </c>
      <c r="C30" s="10">
        <f t="shared" ref="C30:E30" si="7">+C18+C24+C27</f>
        <v>3647988</v>
      </c>
      <c r="D30" s="10">
        <f t="shared" si="7"/>
        <v>-630496</v>
      </c>
      <c r="E30" s="10">
        <f t="shared" si="7"/>
        <v>3017491.3</v>
      </c>
      <c r="F30" s="13"/>
      <c r="G30" s="13"/>
    </row>
    <row r="31" spans="1:7" x14ac:dyDescent="0.25">
      <c r="A31" s="13"/>
      <c r="B31" s="13"/>
      <c r="C31" s="13"/>
      <c r="D31" s="13"/>
      <c r="E31" s="13"/>
      <c r="F31" s="13"/>
      <c r="G31" s="13"/>
    </row>
    <row r="32" spans="1:7" x14ac:dyDescent="0.25">
      <c r="F32" s="13"/>
      <c r="G32" s="13"/>
    </row>
    <row r="33" spans="6:7" x14ac:dyDescent="0.25">
      <c r="F33" s="13"/>
      <c r="G33" s="13"/>
    </row>
  </sheetData>
  <mergeCells count="2">
    <mergeCell ref="F1:F3"/>
    <mergeCell ref="G1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&amp;C&amp;"-,Negreta"&amp;14Any 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0"/>
  <sheetViews>
    <sheetView zoomScale="110" zoomScaleNormal="110" workbookViewId="0">
      <selection activeCell="G26" sqref="G26"/>
    </sheetView>
  </sheetViews>
  <sheetFormatPr baseColWidth="10" defaultColWidth="9.140625" defaultRowHeight="15" x14ac:dyDescent="0.25"/>
  <cols>
    <col min="1" max="1" width="34.28515625" style="7" customWidth="1"/>
    <col min="2" max="2" width="13.42578125" style="7" customWidth="1"/>
    <col min="3" max="3" width="15.42578125" style="7" customWidth="1"/>
    <col min="4" max="6" width="11.85546875" style="7" customWidth="1"/>
    <col min="7" max="16384" width="9.140625" style="7"/>
  </cols>
  <sheetData>
    <row r="1" spans="1:3" s="4" customFormat="1" ht="30" x14ac:dyDescent="0.25">
      <c r="A1" s="14">
        <v>2016</v>
      </c>
      <c r="B1" s="15" t="s">
        <v>22</v>
      </c>
      <c r="C1" s="15" t="s">
        <v>25</v>
      </c>
    </row>
    <row r="2" spans="1:3" ht="18.75" x14ac:dyDescent="0.25">
      <c r="A2" s="5" t="s">
        <v>0</v>
      </c>
      <c r="B2" s="6"/>
      <c r="C2" s="6"/>
    </row>
    <row r="3" spans="1:3" x14ac:dyDescent="0.25">
      <c r="A3" s="8" t="s">
        <v>1</v>
      </c>
      <c r="B3" s="8">
        <f>SUM(B4:B8)</f>
        <v>2353159.3370500002</v>
      </c>
      <c r="C3" s="8">
        <f t="shared" ref="C3" si="0">SUM(C4:C8)</f>
        <v>2532084.5460599996</v>
      </c>
    </row>
    <row r="4" spans="1:3" x14ac:dyDescent="0.25">
      <c r="A4" s="6" t="s">
        <v>2</v>
      </c>
      <c r="B4" s="6">
        <v>943767.32</v>
      </c>
      <c r="C4" s="6">
        <v>943767.32</v>
      </c>
    </row>
    <row r="5" spans="1:3" x14ac:dyDescent="0.25">
      <c r="A5" s="6" t="s">
        <v>3</v>
      </c>
      <c r="B5" s="6">
        <v>55749.79</v>
      </c>
      <c r="C5" s="6">
        <v>55749.79</v>
      </c>
    </row>
    <row r="6" spans="1:3" x14ac:dyDescent="0.25">
      <c r="A6" s="6" t="s">
        <v>4</v>
      </c>
      <c r="B6" s="6">
        <v>260080.60191999999</v>
      </c>
      <c r="C6" s="6">
        <v>400182.94841000001</v>
      </c>
    </row>
    <row r="7" spans="1:3" x14ac:dyDescent="0.25">
      <c r="A7" s="6" t="s">
        <v>5</v>
      </c>
      <c r="B7" s="6">
        <v>1051425.9961300001</v>
      </c>
      <c r="C7" s="6">
        <v>1066179.32403</v>
      </c>
    </row>
    <row r="8" spans="1:3" x14ac:dyDescent="0.25">
      <c r="A8" s="6" t="s">
        <v>6</v>
      </c>
      <c r="B8" s="6">
        <v>42135.629000000001</v>
      </c>
      <c r="C8" s="6">
        <v>66205.163620000007</v>
      </c>
    </row>
    <row r="9" spans="1:3" x14ac:dyDescent="0.25">
      <c r="A9" s="8" t="s">
        <v>7</v>
      </c>
      <c r="B9" s="8">
        <f>+B10+B11</f>
        <v>10100.09</v>
      </c>
      <c r="C9" s="8">
        <f t="shared" ref="C9" si="1">+C10+C11</f>
        <v>59859.585510000004</v>
      </c>
    </row>
    <row r="10" spans="1:3" x14ac:dyDescent="0.25">
      <c r="A10" s="6" t="s">
        <v>8</v>
      </c>
      <c r="B10" s="6">
        <v>100.08</v>
      </c>
      <c r="C10" s="6">
        <v>33047.866000000002</v>
      </c>
    </row>
    <row r="11" spans="1:3" x14ac:dyDescent="0.25">
      <c r="A11" s="6" t="s">
        <v>9</v>
      </c>
      <c r="B11" s="6">
        <v>10000.01</v>
      </c>
      <c r="C11" s="6">
        <v>26811.719509999999</v>
      </c>
    </row>
    <row r="12" spans="1:3" x14ac:dyDescent="0.25">
      <c r="A12" s="8" t="s">
        <v>10</v>
      </c>
      <c r="B12" s="8">
        <f>+B13+B14</f>
        <v>162708.73681999999</v>
      </c>
      <c r="C12" s="8">
        <f t="shared" ref="C12" si="2">+C13+C14</f>
        <v>200659.96536999999</v>
      </c>
    </row>
    <row r="13" spans="1:3" x14ac:dyDescent="0.25">
      <c r="A13" s="6" t="s">
        <v>11</v>
      </c>
      <c r="B13" s="6">
        <v>5000</v>
      </c>
      <c r="C13" s="6">
        <v>29559.22855</v>
      </c>
    </row>
    <row r="14" spans="1:3" x14ac:dyDescent="0.25">
      <c r="A14" s="6" t="s">
        <v>12</v>
      </c>
      <c r="B14" s="6">
        <v>157708.73681999999</v>
      </c>
      <c r="C14" s="6">
        <v>171100.73681999999</v>
      </c>
    </row>
    <row r="15" spans="1:3" x14ac:dyDescent="0.25">
      <c r="A15" s="10" t="s">
        <v>13</v>
      </c>
      <c r="B15" s="10">
        <f>+B12+B9+B3</f>
        <v>2525968.1638700003</v>
      </c>
      <c r="C15" s="10">
        <f t="shared" ref="C15" si="3">+C12+C9+C3</f>
        <v>2792604.0969399996</v>
      </c>
    </row>
    <row r="16" spans="1:3" x14ac:dyDescent="0.25">
      <c r="A16" s="6"/>
      <c r="B16" s="6"/>
      <c r="C16" s="6"/>
    </row>
    <row r="17" spans="1:3" ht="18.75" x14ac:dyDescent="0.25">
      <c r="A17" s="5" t="s">
        <v>14</v>
      </c>
      <c r="B17" s="6"/>
      <c r="C17" s="6"/>
    </row>
    <row r="18" spans="1:3" x14ac:dyDescent="0.25">
      <c r="A18" s="8" t="s">
        <v>1</v>
      </c>
      <c r="B18" s="8">
        <f t="shared" ref="B18" si="4">SUM(B19:B23)</f>
        <v>1994032.05473</v>
      </c>
      <c r="C18" s="8">
        <f>SUM(C19:C23)</f>
        <v>2142310.0521399998</v>
      </c>
    </row>
    <row r="19" spans="1:3" x14ac:dyDescent="0.25">
      <c r="A19" s="6" t="s">
        <v>15</v>
      </c>
      <c r="B19" s="6">
        <v>355786.46454999998</v>
      </c>
      <c r="C19" s="6">
        <v>622709.06027000002</v>
      </c>
    </row>
    <row r="20" spans="1:3" x14ac:dyDescent="0.25">
      <c r="A20" s="6" t="s">
        <v>16</v>
      </c>
      <c r="B20" s="6">
        <v>602409.33473</v>
      </c>
      <c r="C20" s="6">
        <v>906553.45958000002</v>
      </c>
    </row>
    <row r="21" spans="1:3" x14ac:dyDescent="0.25">
      <c r="A21" s="6" t="s">
        <v>17</v>
      </c>
      <c r="B21" s="6">
        <v>34707.752200000003</v>
      </c>
      <c r="C21" s="6">
        <v>42237.594250000002</v>
      </c>
    </row>
    <row r="22" spans="1:3" x14ac:dyDescent="0.25">
      <c r="A22" s="6" t="s">
        <v>5</v>
      </c>
      <c r="B22" s="6">
        <v>994650.76636000001</v>
      </c>
      <c r="C22" s="6">
        <v>564332.20114999998</v>
      </c>
    </row>
    <row r="23" spans="1:3" x14ac:dyDescent="0.25">
      <c r="A23" s="6" t="s">
        <v>18</v>
      </c>
      <c r="B23" s="6">
        <v>6477.7368900000001</v>
      </c>
      <c r="C23" s="6">
        <v>6477.7368900000001</v>
      </c>
    </row>
    <row r="24" spans="1:3" x14ac:dyDescent="0.25">
      <c r="A24" s="8" t="s">
        <v>7</v>
      </c>
      <c r="B24" s="8">
        <f>+B25+B26</f>
        <v>282771.89629</v>
      </c>
      <c r="C24" s="8">
        <f t="shared" ref="C24" si="5">+C25+C26</f>
        <v>344170.15529999998</v>
      </c>
    </row>
    <row r="25" spans="1:3" x14ac:dyDescent="0.25">
      <c r="A25" s="6" t="s">
        <v>19</v>
      </c>
      <c r="B25" s="6">
        <v>267219.35774000001</v>
      </c>
      <c r="C25" s="6">
        <v>328617.61674999999</v>
      </c>
    </row>
    <row r="26" spans="1:3" x14ac:dyDescent="0.25">
      <c r="A26" s="6" t="s">
        <v>20</v>
      </c>
      <c r="B26" s="6">
        <v>15552.538549999999</v>
      </c>
      <c r="C26" s="6">
        <v>15552.538549999999</v>
      </c>
    </row>
    <row r="27" spans="1:3" x14ac:dyDescent="0.25">
      <c r="A27" s="8" t="s">
        <v>10</v>
      </c>
      <c r="B27" s="8">
        <f>+B28+B29</f>
        <v>179130.28096</v>
      </c>
      <c r="C27" s="8">
        <f t="shared" ref="C27" si="6">+C28+C29</f>
        <v>231508.12300999998</v>
      </c>
    </row>
    <row r="28" spans="1:3" x14ac:dyDescent="0.25">
      <c r="A28" s="6" t="s">
        <v>11</v>
      </c>
      <c r="B28" s="6">
        <v>21421.544140000002</v>
      </c>
      <c r="C28" s="6">
        <v>25001.035189999999</v>
      </c>
    </row>
    <row r="29" spans="1:3" x14ac:dyDescent="0.25">
      <c r="A29" s="6" t="s">
        <v>12</v>
      </c>
      <c r="B29" s="6">
        <v>157708.73681999999</v>
      </c>
      <c r="C29" s="6">
        <v>206507.08781999999</v>
      </c>
    </row>
    <row r="30" spans="1:3" x14ac:dyDescent="0.25">
      <c r="A30" s="10" t="s">
        <v>21</v>
      </c>
      <c r="B30" s="10">
        <f>+B18+B24+B27</f>
        <v>2455934.2319800002</v>
      </c>
      <c r="C30" s="10">
        <f t="shared" ref="C30" si="7">+C18+C24+C27</f>
        <v>2717988.3304500002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&amp;C&amp;"-,Negreta"&amp;14Any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Raül</dc:creator>
  <cp:lastModifiedBy>Ajuntament de Barcelona</cp:lastModifiedBy>
  <cp:lastPrinted>2022-04-22T11:47:37Z</cp:lastPrinted>
  <dcterms:created xsi:type="dcterms:W3CDTF">2022-04-21T14:25:26Z</dcterms:created>
  <dcterms:modified xsi:type="dcterms:W3CDTF">2024-08-08T10:21:32Z</dcterms:modified>
</cp:coreProperties>
</file>