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8" yWindow="-12" windowWidth="11544" windowHeight="9072"/>
  </bookViews>
  <sheets>
    <sheet name="2023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48" i="2" l="1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O49" i="2"/>
  <c r="O51" i="2" s="1"/>
  <c r="N49" i="2"/>
  <c r="N51" i="2" s="1"/>
  <c r="M49" i="2"/>
  <c r="M51" i="2" s="1"/>
  <c r="L49" i="2"/>
  <c r="L51" i="2" s="1"/>
  <c r="K49" i="2"/>
  <c r="K51" i="2" s="1"/>
  <c r="J49" i="2"/>
  <c r="J51" i="2" s="1"/>
  <c r="I49" i="2"/>
  <c r="I51" i="2" s="1"/>
  <c r="H49" i="2"/>
  <c r="H51" i="2" s="1"/>
  <c r="G49" i="2"/>
  <c r="G51" i="2" s="1"/>
  <c r="F49" i="2"/>
  <c r="F51" i="2" s="1"/>
  <c r="E49" i="2"/>
  <c r="E51" i="2" s="1"/>
  <c r="D49" i="2"/>
  <c r="D51" i="2" s="1"/>
  <c r="C49" i="2"/>
  <c r="C51" i="2" s="1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B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C6" i="2"/>
  <c r="D6" i="2"/>
  <c r="E6" i="2"/>
  <c r="F6" i="2"/>
  <c r="G6" i="2"/>
  <c r="H6" i="2"/>
  <c r="I6" i="2"/>
  <c r="J6" i="2"/>
  <c r="K6" i="2"/>
  <c r="L6" i="2"/>
  <c r="M6" i="2"/>
  <c r="N6" i="2"/>
  <c r="O6" i="2"/>
  <c r="B6" i="2"/>
  <c r="B49" i="2" l="1"/>
  <c r="B51" i="2" s="1"/>
</calcChain>
</file>

<file path=xl/sharedStrings.xml><?xml version="1.0" encoding="utf-8"?>
<sst xmlns="http://schemas.openxmlformats.org/spreadsheetml/2006/main" count="63" uniqueCount="61">
  <si>
    <t>TOTAL</t>
  </si>
  <si>
    <t>Biblioteca pública</t>
  </si>
  <si>
    <t>SECTOR EMPRESARIAL</t>
  </si>
  <si>
    <t>Alumbrado público</t>
  </si>
  <si>
    <t>Cementerio</t>
  </si>
  <si>
    <t>Recogida de residuos</t>
  </si>
  <si>
    <t>Limpieza viaria</t>
  </si>
  <si>
    <t>Abastecimiento domiciliario de agua potable</t>
  </si>
  <si>
    <t>Alcantarillado</t>
  </si>
  <si>
    <t>Acceso a los núcleos de población</t>
  </si>
  <si>
    <t>Pavimentación de las vías públicas</t>
  </si>
  <si>
    <t>Parque público</t>
  </si>
  <si>
    <t>Tratamiento de residuos</t>
  </si>
  <si>
    <t>Protección civil</t>
  </si>
  <si>
    <t>Evaluación e información de situaciones de necesidad social y la atención inmediata a personas en situación o riesgo de exclusión social</t>
  </si>
  <si>
    <t>Prevención y extinción de incendios</t>
  </si>
  <si>
    <t>Instalaciones deportivas de uso público</t>
  </si>
  <si>
    <t>Transporte colectivo urbano de viajeros</t>
  </si>
  <si>
    <t>Medio ambiente urbano</t>
  </si>
  <si>
    <t>Medio ambiente urbano: Parques y jardines públicos</t>
  </si>
  <si>
    <t>Medio ambiente urbano: Gestión de los residuos sólidos urbanos</t>
  </si>
  <si>
    <t>Medio ambiente urbano: Protección contra la contaminación acústica, lumínica y atmosférica en las zonas urbanas</t>
  </si>
  <si>
    <t>SERVICIOS OBLIGATORIOS</t>
  </si>
  <si>
    <t>TOTAL SERVICIOS OBLIGATORIOS</t>
  </si>
  <si>
    <t>Gastos de personal</t>
  </si>
  <si>
    <t>Gastos en bienes corrientes y servicios</t>
  </si>
  <si>
    <t>Amortizaciones</t>
  </si>
  <si>
    <t>Arrendamientos financieros</t>
  </si>
  <si>
    <t>Transferencias corrientes y de capital</t>
  </si>
  <si>
    <t>Otros gastos no financieros</t>
  </si>
  <si>
    <t>Gastos indirectos</t>
  </si>
  <si>
    <t>Aprovisionamientos</t>
  </si>
  <si>
    <t>Otros gastos de explotación</t>
  </si>
  <si>
    <t>Amortización inmovilizado</t>
  </si>
  <si>
    <t>Otros gastos no finaancieros</t>
  </si>
  <si>
    <t>Contraprestacioes</t>
  </si>
  <si>
    <t>Coste efectivo</t>
  </si>
  <si>
    <t>AYUNTAMIENTO</t>
  </si>
  <si>
    <t>SERVICIOS DE COMPETENCIAS PROPIAS</t>
  </si>
  <si>
    <t>Urbanismo: planeamiento, gestión, ejecución y disciplina urbanística</t>
  </si>
  <si>
    <t>Protección y gestión del Patrimonio histórico</t>
  </si>
  <si>
    <t>Promoción y gestión de la vivienda de protección pública con criterios de sostenibilidad financiera</t>
  </si>
  <si>
    <t>Conservación y rehabilitación de la edificación</t>
  </si>
  <si>
    <t>Evacuación y tratamiento de aguas residuales</t>
  </si>
  <si>
    <t>Policía local</t>
  </si>
  <si>
    <t>Tráfico, estacionamiento de vehículos y movilidad</t>
  </si>
  <si>
    <t>Información y promoción de la actividad turística de interés y ámbito local</t>
  </si>
  <si>
    <t xml:space="preserve">Ferias </t>
  </si>
  <si>
    <t xml:space="preserve">Abastos, mercados, lonjas </t>
  </si>
  <si>
    <t>Protección de la salubridad pública</t>
  </si>
  <si>
    <t>Actividades funerarias</t>
  </si>
  <si>
    <t>Promoción del deporte</t>
  </si>
  <si>
    <t>Promoción de la cultura</t>
  </si>
  <si>
    <t>Equipamientos culturales</t>
  </si>
  <si>
    <t>Cooperar con las Administraciones educativas correspondientes en la obtención de los solares necesarios para la construcción de nuevos centros docentes</t>
  </si>
  <si>
    <t>Infraestructura viaria y otros equipamientos de titularidad de la entidad local</t>
  </si>
  <si>
    <t>Instalaciones de ocupación del tiempo libre</t>
  </si>
  <si>
    <t>Instalaciones deportivas</t>
  </si>
  <si>
    <t>TOTAL SERVICIOS COMPETENCIAS PROPIAS</t>
  </si>
  <si>
    <t>Descripción</t>
  </si>
  <si>
    <t>Promoción en su término municipal de la participación de los ciudadanos en el uso eficiente y sostenible de las tecnologías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</si>
</sst>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rgb="FF4A5F98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8E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" fontId="0" fillId="0" borderId="0" xfId="0" applyNumberFormat="1"/>
    <xf numFmtId="0" fontId="2" fillId="0" borderId="0" xfId="0" applyFont="1"/>
    <xf numFmtId="4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4" fontId="0" fillId="3" borderId="2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2" fontId="0" fillId="0" borderId="2" xfId="0" applyNumberFormat="1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2" fillId="0" borderId="3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/Barcelo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1a"/>
      <sheetName val="CE1b"/>
      <sheetName val="Hoja1"/>
      <sheetName val="Hoja2"/>
      <sheetName val="CE2a"/>
      <sheetName val="CE2b"/>
      <sheetName val="CE3a"/>
      <sheetName val="CE3b"/>
      <sheetName val="CE4a"/>
      <sheetName val="CE4b"/>
    </sheetNames>
    <sheetDataSet>
      <sheetData sheetId="0" refreshError="1"/>
      <sheetData sheetId="1" refreshError="1"/>
      <sheetData sheetId="2">
        <row r="4">
          <cell r="A4" t="str">
            <v>Abastecimiento domiciliario de agua potable</v>
          </cell>
          <cell r="B4">
            <v>0</v>
          </cell>
          <cell r="C4">
            <v>6995594.1900000004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6995594.1900000004</v>
          </cell>
        </row>
        <row r="5">
          <cell r="A5" t="str">
            <v>Acceso a los núcleos de población</v>
          </cell>
          <cell r="B5">
            <v>6510125.4000000004</v>
          </cell>
          <cell r="C5">
            <v>0</v>
          </cell>
          <cell r="D5">
            <v>962502.75</v>
          </cell>
          <cell r="E5">
            <v>0</v>
          </cell>
          <cell r="F5">
            <v>0</v>
          </cell>
          <cell r="G5">
            <v>163542.69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7636170.8399999999</v>
          </cell>
        </row>
        <row r="6">
          <cell r="A6" t="str">
            <v>Alcantarillado</v>
          </cell>
          <cell r="B6">
            <v>0</v>
          </cell>
          <cell r="C6">
            <v>16958101.960000001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667813.04</v>
          </cell>
          <cell r="J6">
            <v>6207727.4000000004</v>
          </cell>
          <cell r="K6">
            <v>0</v>
          </cell>
          <cell r="L6">
            <v>35449.599999999999</v>
          </cell>
          <cell r="M6">
            <v>0</v>
          </cell>
          <cell r="N6">
            <v>0</v>
          </cell>
          <cell r="O6">
            <v>23869092</v>
          </cell>
        </row>
        <row r="7">
          <cell r="A7" t="str">
            <v>Alumbrado público</v>
          </cell>
          <cell r="B7">
            <v>587758.72</v>
          </cell>
          <cell r="C7">
            <v>31348483.23</v>
          </cell>
          <cell r="D7">
            <v>0</v>
          </cell>
          <cell r="E7">
            <v>0</v>
          </cell>
          <cell r="F7">
            <v>0</v>
          </cell>
          <cell r="G7">
            <v>3326125.83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35262367.780000001</v>
          </cell>
        </row>
        <row r="8">
          <cell r="A8" t="str">
            <v>Biblioteca pública</v>
          </cell>
          <cell r="B8">
            <v>0</v>
          </cell>
          <cell r="C8">
            <v>155.06</v>
          </cell>
          <cell r="D8">
            <v>1765183.21</v>
          </cell>
          <cell r="E8">
            <v>0</v>
          </cell>
          <cell r="F8">
            <v>0</v>
          </cell>
          <cell r="G8">
            <v>32520</v>
          </cell>
          <cell r="H8">
            <v>0</v>
          </cell>
          <cell r="I8">
            <v>8950.66</v>
          </cell>
          <cell r="J8">
            <v>49417.22</v>
          </cell>
          <cell r="K8">
            <v>5365.92</v>
          </cell>
          <cell r="L8">
            <v>2965.43</v>
          </cell>
          <cell r="M8">
            <v>0</v>
          </cell>
          <cell r="N8">
            <v>0</v>
          </cell>
          <cell r="O8">
            <v>1864557.5</v>
          </cell>
        </row>
        <row r="9">
          <cell r="A9" t="str">
            <v>Cementerio</v>
          </cell>
          <cell r="B9">
            <v>0</v>
          </cell>
          <cell r="C9">
            <v>0</v>
          </cell>
          <cell r="D9">
            <v>520487.88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859880.98</v>
          </cell>
          <cell r="J9">
            <v>7684196.0599999996</v>
          </cell>
          <cell r="K9">
            <v>8079632.8300000001</v>
          </cell>
          <cell r="L9">
            <v>1603386.05</v>
          </cell>
          <cell r="M9">
            <v>775125.09</v>
          </cell>
          <cell r="N9">
            <v>0</v>
          </cell>
          <cell r="O9">
            <v>19522708.890000001</v>
          </cell>
        </row>
        <row r="10">
          <cell r="A10" t="str">
            <v>Evaluación e información de situaciones de necesidad social y la atención inmediata a personas en situación o riesgo de exclusión social</v>
          </cell>
          <cell r="B10">
            <v>77565336.549999997</v>
          </cell>
          <cell r="C10">
            <v>197491643.47</v>
          </cell>
          <cell r="D10">
            <v>4829137.72</v>
          </cell>
          <cell r="E10">
            <v>0</v>
          </cell>
          <cell r="F10">
            <v>41118287.57</v>
          </cell>
          <cell r="G10">
            <v>10139031.859999999</v>
          </cell>
          <cell r="H10">
            <v>27482262.73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358625699.89999998</v>
          </cell>
        </row>
        <row r="11">
          <cell r="A11" t="str">
            <v>Instalaciones deportivas de uso público</v>
          </cell>
          <cell r="B11">
            <v>0</v>
          </cell>
          <cell r="C11">
            <v>107687.53</v>
          </cell>
          <cell r="D11">
            <v>10997875.27</v>
          </cell>
          <cell r="E11">
            <v>0</v>
          </cell>
          <cell r="F11">
            <v>210162.15</v>
          </cell>
          <cell r="G11">
            <v>402677.76000000001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11718402.710000001</v>
          </cell>
        </row>
        <row r="12">
          <cell r="A12" t="str">
            <v>Limpieza viaria</v>
          </cell>
          <cell r="B12">
            <v>1857917.03</v>
          </cell>
          <cell r="C12">
            <v>212794919.62</v>
          </cell>
          <cell r="D12">
            <v>6505.95</v>
          </cell>
          <cell r="E12">
            <v>0</v>
          </cell>
          <cell r="F12">
            <v>0</v>
          </cell>
          <cell r="G12">
            <v>17900.61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214677243.21000001</v>
          </cell>
        </row>
        <row r="13">
          <cell r="A13" t="str">
            <v>Medio ambiente urbano</v>
          </cell>
          <cell r="B13">
            <v>0</v>
          </cell>
          <cell r="C13">
            <v>27037.16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1382516.38</v>
          </cell>
          <cell r="J13">
            <v>6308948.7699999996</v>
          </cell>
          <cell r="K13">
            <v>1030874.26</v>
          </cell>
          <cell r="L13">
            <v>130182.22</v>
          </cell>
          <cell r="M13">
            <v>0</v>
          </cell>
          <cell r="N13">
            <v>0</v>
          </cell>
          <cell r="O13">
            <v>8879558.790000001</v>
          </cell>
        </row>
        <row r="14">
          <cell r="A14" t="str">
            <v>Medio ambiente urbano: Gestión de los residuos sólidos urbanos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7263443.9800000004</v>
          </cell>
          <cell r="J14">
            <v>12494199.68</v>
          </cell>
          <cell r="K14">
            <v>6715392.6799999997</v>
          </cell>
          <cell r="L14">
            <v>271267.08</v>
          </cell>
          <cell r="M14">
            <v>0</v>
          </cell>
          <cell r="N14">
            <v>0</v>
          </cell>
          <cell r="O14">
            <v>26744303.420000002</v>
          </cell>
        </row>
        <row r="15">
          <cell r="A15" t="str">
            <v>Medio ambiente urbano: Parques y jardines públicos</v>
          </cell>
          <cell r="B15">
            <v>0</v>
          </cell>
          <cell r="C15">
            <v>0</v>
          </cell>
          <cell r="D15">
            <v>10298126.93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10298126.93</v>
          </cell>
        </row>
        <row r="16">
          <cell r="A16" t="str">
            <v>Medio ambiente urbano: Protección contra la contaminación acústica, lumínica y atmosférica en las zonas urbanas</v>
          </cell>
          <cell r="B16">
            <v>0</v>
          </cell>
          <cell r="C16">
            <v>1079664.68</v>
          </cell>
          <cell r="D16">
            <v>0</v>
          </cell>
          <cell r="E16">
            <v>0</v>
          </cell>
          <cell r="F16">
            <v>41240</v>
          </cell>
          <cell r="G16">
            <v>72393.59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1193298.27</v>
          </cell>
        </row>
        <row r="17">
          <cell r="A17" t="str">
            <v>Parque público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960.5</v>
          </cell>
          <cell r="H17">
            <v>0</v>
          </cell>
          <cell r="I17">
            <v>1502824.81</v>
          </cell>
          <cell r="J17">
            <v>44698035.859999999</v>
          </cell>
          <cell r="K17">
            <v>22986660.399999999</v>
          </cell>
          <cell r="L17">
            <v>1223988.21</v>
          </cell>
          <cell r="M17">
            <v>0</v>
          </cell>
          <cell r="N17">
            <v>0</v>
          </cell>
          <cell r="O17">
            <v>70412469.780000001</v>
          </cell>
        </row>
        <row r="18">
          <cell r="A18" t="str">
            <v>Pavimentación de las vías públicas</v>
          </cell>
          <cell r="B18">
            <v>582428.03</v>
          </cell>
          <cell r="C18">
            <v>21182253.870000001</v>
          </cell>
          <cell r="D18">
            <v>0</v>
          </cell>
          <cell r="E18">
            <v>0</v>
          </cell>
          <cell r="F18">
            <v>0</v>
          </cell>
          <cell r="G18">
            <v>5378714.2199999997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27143396.120000001</v>
          </cell>
        </row>
        <row r="19">
          <cell r="A19" t="str">
            <v>Prevención y extinción de incendios</v>
          </cell>
          <cell r="B19">
            <v>58203159.990000002</v>
          </cell>
          <cell r="C19">
            <v>3412755.58</v>
          </cell>
          <cell r="D19">
            <v>1408555.83</v>
          </cell>
          <cell r="E19">
            <v>0</v>
          </cell>
          <cell r="F19">
            <v>18000</v>
          </cell>
          <cell r="G19">
            <v>48804.35</v>
          </cell>
          <cell r="H19">
            <v>1875830.33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64967106.079999998</v>
          </cell>
        </row>
        <row r="20">
          <cell r="A20" t="str">
            <v>Protección civil</v>
          </cell>
          <cell r="B20">
            <v>1172124.27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19208.98</v>
          </cell>
          <cell r="H20">
            <v>32194.23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1223527.48</v>
          </cell>
        </row>
        <row r="21">
          <cell r="A21" t="str">
            <v>Recogida de residuos</v>
          </cell>
          <cell r="B21">
            <v>0</v>
          </cell>
          <cell r="C21">
            <v>108279660.13</v>
          </cell>
          <cell r="D21">
            <v>50675.02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108330335.15000001</v>
          </cell>
        </row>
        <row r="22">
          <cell r="A22" t="str">
            <v>Transporte colectivo urbano de viajeros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Tratamiento de residuos</v>
          </cell>
          <cell r="B23">
            <v>0</v>
          </cell>
          <cell r="C23">
            <v>7288530.3300000001</v>
          </cell>
          <cell r="D23">
            <v>542937.49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78995281.180000007</v>
          </cell>
          <cell r="J23">
            <v>9005259.9299999997</v>
          </cell>
          <cell r="K23">
            <v>27671888.489999998</v>
          </cell>
          <cell r="L23">
            <v>6084369.9400000004</v>
          </cell>
          <cell r="M23">
            <v>0</v>
          </cell>
          <cell r="N23">
            <v>0</v>
          </cell>
          <cell r="O23">
            <v>129588267.36000001</v>
          </cell>
        </row>
      </sheetData>
      <sheetData sheetId="3">
        <row r="4">
          <cell r="A4" t="str">
            <v>Urbanismo: planeamiento, gestión, ejecución y disciplina urbanística</v>
          </cell>
          <cell r="B4">
            <v>13944507.07</v>
          </cell>
          <cell r="C4">
            <v>5978843.0300000003</v>
          </cell>
          <cell r="D4">
            <v>0</v>
          </cell>
          <cell r="E4">
            <v>0</v>
          </cell>
          <cell r="F4">
            <v>720455</v>
          </cell>
          <cell r="G4">
            <v>15750937.550000001</v>
          </cell>
          <cell r="H4">
            <v>28495919.050000001</v>
          </cell>
          <cell r="I4">
            <v>1382516.38</v>
          </cell>
          <cell r="J4">
            <v>11406969.67</v>
          </cell>
          <cell r="K4">
            <v>4587221.76</v>
          </cell>
          <cell r="L4">
            <v>142694.98000000001</v>
          </cell>
          <cell r="M4">
            <v>25</v>
          </cell>
          <cell r="N4">
            <v>0</v>
          </cell>
          <cell r="O4">
            <v>82410089.489999995</v>
          </cell>
        </row>
        <row r="5">
          <cell r="A5" t="str">
            <v>Protección y gestión del Patrimonio histórico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224918.78</v>
          </cell>
          <cell r="H5">
            <v>0</v>
          </cell>
          <cell r="I5">
            <v>258519.71</v>
          </cell>
          <cell r="J5">
            <v>987380.51</v>
          </cell>
          <cell r="K5">
            <v>2142446.54</v>
          </cell>
          <cell r="L5">
            <v>178827.4</v>
          </cell>
          <cell r="M5">
            <v>0</v>
          </cell>
          <cell r="N5">
            <v>0</v>
          </cell>
          <cell r="O5">
            <v>3792092.94</v>
          </cell>
        </row>
        <row r="6">
          <cell r="A6" t="str">
            <v>Promoción y gestión de la vivienda de protección pública con criterios de sostenibilidad financiera</v>
          </cell>
          <cell r="B6">
            <v>0</v>
          </cell>
          <cell r="C6">
            <v>1721601.81</v>
          </cell>
          <cell r="D6">
            <v>0</v>
          </cell>
          <cell r="E6">
            <v>0</v>
          </cell>
          <cell r="F6">
            <v>0</v>
          </cell>
          <cell r="G6">
            <v>37.81</v>
          </cell>
          <cell r="H6">
            <v>0</v>
          </cell>
          <cell r="I6">
            <v>7826033.1600000001</v>
          </cell>
          <cell r="J6">
            <v>14999132.470000001</v>
          </cell>
          <cell r="K6">
            <v>28427468.18</v>
          </cell>
          <cell r="L6">
            <v>11680625.48</v>
          </cell>
          <cell r="M6">
            <v>0</v>
          </cell>
          <cell r="N6">
            <v>0</v>
          </cell>
          <cell r="O6">
            <v>64654898.909999996</v>
          </cell>
        </row>
        <row r="7">
          <cell r="A7" t="str">
            <v>Conservación y rehabilitación de la edificación</v>
          </cell>
          <cell r="B7">
            <v>2042486.53</v>
          </cell>
          <cell r="C7">
            <v>3380433.49</v>
          </cell>
          <cell r="D7">
            <v>32350.87</v>
          </cell>
          <cell r="E7">
            <v>0</v>
          </cell>
          <cell r="F7">
            <v>1293645.04</v>
          </cell>
          <cell r="G7">
            <v>98722.93</v>
          </cell>
          <cell r="H7">
            <v>382957.15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7230596.0099999998</v>
          </cell>
        </row>
        <row r="8">
          <cell r="A8" t="str">
            <v>Infraestructura viaria y otros equipamientos de titularidad de la entidad local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3796970.72</v>
          </cell>
          <cell r="K8">
            <v>2226307.87</v>
          </cell>
          <cell r="L8">
            <v>185616.7</v>
          </cell>
          <cell r="M8">
            <v>426.45</v>
          </cell>
          <cell r="N8">
            <v>0</v>
          </cell>
          <cell r="O8">
            <v>6209321.7400000002</v>
          </cell>
        </row>
        <row r="9">
          <cell r="A9" t="str">
            <v>Policía local</v>
          </cell>
          <cell r="B9">
            <v>246393614.47</v>
          </cell>
          <cell r="C9">
            <v>13301739.800000001</v>
          </cell>
          <cell r="D9">
            <v>605105.04</v>
          </cell>
          <cell r="E9">
            <v>0</v>
          </cell>
          <cell r="F9">
            <v>38798</v>
          </cell>
          <cell r="G9">
            <v>1326055.8999999999</v>
          </cell>
          <cell r="H9">
            <v>7844649.5899999999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269509962.80000001</v>
          </cell>
        </row>
        <row r="10">
          <cell r="A10" t="str">
            <v>Tráfico, estacionamiento de vehículos y movilidad</v>
          </cell>
          <cell r="B10">
            <v>1049997.08</v>
          </cell>
          <cell r="C10">
            <v>16190807.66</v>
          </cell>
          <cell r="D10">
            <v>0</v>
          </cell>
          <cell r="E10">
            <v>0</v>
          </cell>
          <cell r="F10">
            <v>112415.43</v>
          </cell>
          <cell r="G10">
            <v>2641.49</v>
          </cell>
          <cell r="H10">
            <v>1346747.35</v>
          </cell>
          <cell r="I10">
            <v>1998791</v>
          </cell>
          <cell r="J10">
            <v>27867187</v>
          </cell>
          <cell r="K10">
            <v>6682186</v>
          </cell>
          <cell r="L10">
            <v>3689887</v>
          </cell>
          <cell r="M10">
            <v>0</v>
          </cell>
          <cell r="N10">
            <v>6421049</v>
          </cell>
          <cell r="O10">
            <v>65361709.010000005</v>
          </cell>
        </row>
        <row r="11">
          <cell r="A11" t="str">
            <v>Información y promoción de la actividad turística de interés y ámbito local</v>
          </cell>
          <cell r="B11">
            <v>0</v>
          </cell>
          <cell r="C11">
            <v>2879553.19</v>
          </cell>
          <cell r="D11">
            <v>0</v>
          </cell>
          <cell r="E11">
            <v>0</v>
          </cell>
          <cell r="F11">
            <v>5324816.3</v>
          </cell>
          <cell r="G11">
            <v>375863.87</v>
          </cell>
          <cell r="H11">
            <v>2432888.84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11013122.199999999</v>
          </cell>
        </row>
        <row r="12">
          <cell r="A12" t="str">
            <v xml:space="preserve">Ferias </v>
          </cell>
          <cell r="B12">
            <v>0</v>
          </cell>
          <cell r="C12">
            <v>4857049.3499999996</v>
          </cell>
          <cell r="D12">
            <v>3060755.73</v>
          </cell>
          <cell r="E12">
            <v>0</v>
          </cell>
          <cell r="F12">
            <v>3712711.97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11630517.050000001</v>
          </cell>
        </row>
        <row r="13">
          <cell r="A13" t="str">
            <v xml:space="preserve">Abastos, mercados, lonjas </v>
          </cell>
          <cell r="B13">
            <v>5382359.5</v>
          </cell>
          <cell r="C13">
            <v>11761958.33</v>
          </cell>
          <cell r="D13">
            <v>10517527.789999999</v>
          </cell>
          <cell r="E13">
            <v>0</v>
          </cell>
          <cell r="F13">
            <v>845580</v>
          </cell>
          <cell r="G13">
            <v>18624.68</v>
          </cell>
          <cell r="H13">
            <v>0</v>
          </cell>
          <cell r="I13">
            <v>0</v>
          </cell>
          <cell r="J13">
            <v>279379.34000000003</v>
          </cell>
          <cell r="K13">
            <v>6449522.1399999997</v>
          </cell>
          <cell r="L13">
            <v>583877.4</v>
          </cell>
          <cell r="M13">
            <v>2872.48</v>
          </cell>
          <cell r="N13">
            <v>0</v>
          </cell>
          <cell r="O13">
            <v>35841701.659999996</v>
          </cell>
        </row>
        <row r="14">
          <cell r="A14" t="str">
            <v>Comercio ambulante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Protección de la salubridad pública</v>
          </cell>
          <cell r="B15">
            <v>0</v>
          </cell>
          <cell r="C15">
            <v>309838.09000000003</v>
          </cell>
          <cell r="D15">
            <v>0</v>
          </cell>
          <cell r="E15">
            <v>0</v>
          </cell>
          <cell r="F15">
            <v>456958.31</v>
          </cell>
          <cell r="G15">
            <v>13129.54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779925.94</v>
          </cell>
        </row>
        <row r="16">
          <cell r="A16" t="str">
            <v>Promoción del deporte</v>
          </cell>
          <cell r="B16">
            <v>0</v>
          </cell>
          <cell r="C16">
            <v>6629342.8300000001</v>
          </cell>
          <cell r="D16">
            <v>14957.25</v>
          </cell>
          <cell r="E16">
            <v>0</v>
          </cell>
          <cell r="F16">
            <v>11153382.25</v>
          </cell>
          <cell r="G16">
            <v>271206.5</v>
          </cell>
          <cell r="H16">
            <v>2035836.64</v>
          </cell>
          <cell r="I16">
            <v>0</v>
          </cell>
          <cell r="J16">
            <v>861221.62</v>
          </cell>
          <cell r="K16">
            <v>29699547.719999999</v>
          </cell>
          <cell r="L16">
            <v>99350</v>
          </cell>
          <cell r="M16">
            <v>0</v>
          </cell>
          <cell r="N16">
            <v>457201.08</v>
          </cell>
          <cell r="O16">
            <v>51222045.890000001</v>
          </cell>
        </row>
        <row r="17">
          <cell r="A17" t="str">
            <v>Instalaciones de ocupación del tiempo libre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Promoción de la cultura</v>
          </cell>
          <cell r="B18">
            <v>540356.09</v>
          </cell>
          <cell r="C18">
            <v>14123106.059999999</v>
          </cell>
          <cell r="D18">
            <v>5136528.24</v>
          </cell>
          <cell r="E18">
            <v>0</v>
          </cell>
          <cell r="F18">
            <v>6834377.1399999997</v>
          </cell>
          <cell r="G18">
            <v>5418463.9000000004</v>
          </cell>
          <cell r="H18">
            <v>32355.52</v>
          </cell>
          <cell r="I18">
            <v>225000</v>
          </cell>
          <cell r="J18">
            <v>55000</v>
          </cell>
          <cell r="K18">
            <v>15000</v>
          </cell>
          <cell r="L18">
            <v>0</v>
          </cell>
          <cell r="M18">
            <v>0</v>
          </cell>
          <cell r="N18">
            <v>0</v>
          </cell>
          <cell r="O18">
            <v>32380186.950000003</v>
          </cell>
        </row>
        <row r="19">
          <cell r="A19" t="str">
            <v>Equipamientos culturales</v>
          </cell>
          <cell r="B19">
            <v>0</v>
          </cell>
          <cell r="C19">
            <v>0</v>
          </cell>
          <cell r="D19">
            <v>2920766.22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146588.5</v>
          </cell>
          <cell r="J19">
            <v>27360038.940000001</v>
          </cell>
          <cell r="K19">
            <v>57733207</v>
          </cell>
          <cell r="L19">
            <v>1795832.35</v>
          </cell>
          <cell r="M19">
            <v>0</v>
          </cell>
          <cell r="N19">
            <v>0</v>
          </cell>
          <cell r="O19">
            <v>89956433.00999999</v>
          </cell>
        </row>
        <row r="20">
          <cell r="A20" t="str">
            <v>Participar en la vigilancia del cumplimiento de la escolaridad obligatoria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Cooperar con las Administraciones educativas correspondientes en la obtención de los solares necesarios para la construcción de nuevos centros docentes</v>
          </cell>
          <cell r="B21">
            <v>0</v>
          </cell>
          <cell r="C21">
            <v>0</v>
          </cell>
          <cell r="D21">
            <v>14722087.9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14722087.9</v>
          </cell>
        </row>
        <row r="22">
          <cell r="A22" t="str">
            <v>Conservación, mantenimiento y vigilancia de los edificios de titularidad local destinados a centros públicos de educación infantil, de educación primaria o de educación especial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Promoción en su término municipal de la participación de los ciudadanos en el uso eficiente y sostenible de las tecnologías de la información y las comunicaciones</v>
          </cell>
          <cell r="B23">
            <v>0</v>
          </cell>
          <cell r="C23">
            <v>188989.9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2904808.73</v>
          </cell>
          <cell r="K23">
            <v>18949411.91</v>
          </cell>
          <cell r="L23">
            <v>79271.899999999994</v>
          </cell>
          <cell r="M23">
            <v>0</v>
          </cell>
          <cell r="N23">
            <v>0</v>
          </cell>
          <cell r="O23">
            <v>22122482.439999998</v>
          </cell>
        </row>
        <row r="24">
          <cell r="A24" t="str">
            <v>Evacuación y tratamiento de aguas residuales</v>
          </cell>
          <cell r="B24">
            <v>636126.56000000006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636126.56000000006</v>
          </cell>
        </row>
        <row r="25">
          <cell r="A25" t="str">
            <v>Actividades funerarias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Instalaciones deportivas</v>
          </cell>
          <cell r="B26">
            <v>0</v>
          </cell>
          <cell r="C26">
            <v>3576801.43</v>
          </cell>
          <cell r="D26">
            <v>0</v>
          </cell>
          <cell r="E26">
            <v>0</v>
          </cell>
          <cell r="F26">
            <v>4749022.41</v>
          </cell>
          <cell r="G26">
            <v>0</v>
          </cell>
          <cell r="H26">
            <v>2035836.64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10361660.48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GridLines="0" tabSelected="1" topLeftCell="J1" zoomScale="98" zoomScaleNormal="98" workbookViewId="0">
      <pane ySplit="3" topLeftCell="A46" activePane="bottomLeft" state="frozen"/>
      <selection pane="bottomLeft" activeCell="Q60" sqref="Q60"/>
    </sheetView>
  </sheetViews>
  <sheetFormatPr baseColWidth="10" defaultColWidth="11.5546875" defaultRowHeight="14.4" x14ac:dyDescent="0.3"/>
  <cols>
    <col min="1" max="1" width="99.5546875" customWidth="1"/>
    <col min="2" max="8" width="13.88671875" style="1" bestFit="1" customWidth="1"/>
    <col min="9" max="12" width="15.5546875" style="1" bestFit="1" customWidth="1"/>
    <col min="13" max="14" width="13.88671875" style="1" bestFit="1" customWidth="1"/>
    <col min="15" max="15" width="15.5546875" style="1" bestFit="1" customWidth="1"/>
  </cols>
  <sheetData>
    <row r="1" spans="1:15" s="32" customFormat="1" x14ac:dyDescent="0.3"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33">
        <v>11</v>
      </c>
      <c r="L1" s="33">
        <v>12</v>
      </c>
      <c r="M1" s="33">
        <v>13</v>
      </c>
      <c r="N1" s="33">
        <v>14</v>
      </c>
      <c r="O1" s="33">
        <v>15</v>
      </c>
    </row>
    <row r="2" spans="1:15" x14ac:dyDescent="0.3">
      <c r="A2" s="25" t="s">
        <v>59</v>
      </c>
      <c r="B2" s="35" t="s">
        <v>37</v>
      </c>
      <c r="C2" s="36"/>
      <c r="D2" s="36"/>
      <c r="E2" s="36"/>
      <c r="F2" s="36"/>
      <c r="G2" s="36"/>
      <c r="H2" s="37"/>
      <c r="I2" s="35" t="s">
        <v>2</v>
      </c>
      <c r="J2" s="36"/>
      <c r="K2" s="36"/>
      <c r="L2" s="36"/>
      <c r="M2" s="36"/>
      <c r="N2" s="37"/>
      <c r="O2" s="24" t="s">
        <v>0</v>
      </c>
    </row>
    <row r="3" spans="1:15" ht="134.4" x14ac:dyDescent="0.3">
      <c r="A3" s="23"/>
      <c r="B3" s="30" t="s">
        <v>24</v>
      </c>
      <c r="C3" s="30" t="s">
        <v>25</v>
      </c>
      <c r="D3" s="30" t="s">
        <v>26</v>
      </c>
      <c r="E3" s="30" t="s">
        <v>27</v>
      </c>
      <c r="F3" s="30" t="s">
        <v>28</v>
      </c>
      <c r="G3" s="30" t="s">
        <v>29</v>
      </c>
      <c r="H3" s="30" t="s">
        <v>30</v>
      </c>
      <c r="I3" s="30" t="s">
        <v>31</v>
      </c>
      <c r="J3" s="30" t="s">
        <v>24</v>
      </c>
      <c r="K3" s="30" t="s">
        <v>32</v>
      </c>
      <c r="L3" s="30" t="s">
        <v>33</v>
      </c>
      <c r="M3" s="30" t="s">
        <v>34</v>
      </c>
      <c r="N3" s="30" t="s">
        <v>35</v>
      </c>
      <c r="O3" s="22" t="s">
        <v>36</v>
      </c>
    </row>
    <row r="5" spans="1:15" s="2" customFormat="1" x14ac:dyDescent="0.3">
      <c r="A5" s="2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3">
      <c r="A6" s="19" t="s">
        <v>3</v>
      </c>
      <c r="B6" s="18">
        <f>VLOOKUP($A6,[1]Hoja1!$A$4:$O$23,B$1,FALSE)</f>
        <v>587758.72</v>
      </c>
      <c r="C6" s="18">
        <f>VLOOKUP($A6,[1]Hoja1!$A$4:$O$23,C$1,FALSE)</f>
        <v>31348483.23</v>
      </c>
      <c r="D6" s="18">
        <f>VLOOKUP($A6,[1]Hoja1!$A$4:$O$23,D$1,FALSE)</f>
        <v>0</v>
      </c>
      <c r="E6" s="18">
        <f>VLOOKUP($A6,[1]Hoja1!$A$4:$O$23,E$1,FALSE)</f>
        <v>0</v>
      </c>
      <c r="F6" s="18">
        <f>VLOOKUP($A6,[1]Hoja1!$A$4:$O$23,F$1,FALSE)</f>
        <v>0</v>
      </c>
      <c r="G6" s="18">
        <f>VLOOKUP($A6,[1]Hoja1!$A$4:$O$23,G$1,FALSE)</f>
        <v>3326125.83</v>
      </c>
      <c r="H6" s="18">
        <f>VLOOKUP($A6,[1]Hoja1!$A$4:$O$23,H$1,FALSE)</f>
        <v>0</v>
      </c>
      <c r="I6" s="18">
        <f>VLOOKUP($A6,[1]Hoja1!$A$4:$O$23,I$1,FALSE)</f>
        <v>0</v>
      </c>
      <c r="J6" s="18">
        <f>VLOOKUP($A6,[1]Hoja1!$A$4:$O$23,J$1,FALSE)</f>
        <v>0</v>
      </c>
      <c r="K6" s="18">
        <f>VLOOKUP($A6,[1]Hoja1!$A$4:$O$23,K$1,FALSE)</f>
        <v>0</v>
      </c>
      <c r="L6" s="18">
        <f>VLOOKUP($A6,[1]Hoja1!$A$4:$O$23,L$1,FALSE)</f>
        <v>0</v>
      </c>
      <c r="M6" s="18">
        <f>VLOOKUP($A6,[1]Hoja1!$A$4:$O$23,M$1,FALSE)</f>
        <v>0</v>
      </c>
      <c r="N6" s="18">
        <f>VLOOKUP($A6,[1]Hoja1!$A$4:$O$23,N$1,FALSE)</f>
        <v>0</v>
      </c>
      <c r="O6" s="18">
        <f>VLOOKUP($A6,[1]Hoja1!$A$4:$O$23,O$1,FALSE)</f>
        <v>35262367.780000001</v>
      </c>
    </row>
    <row r="7" spans="1:15" x14ac:dyDescent="0.3">
      <c r="A7" s="21" t="s">
        <v>4</v>
      </c>
      <c r="B7" s="20">
        <f>VLOOKUP($A7,[1]Hoja1!$A$4:$O$23,B$1,FALSE)</f>
        <v>0</v>
      </c>
      <c r="C7" s="20">
        <f>VLOOKUP($A7,[1]Hoja1!$A$4:$O$23,C$1,FALSE)</f>
        <v>0</v>
      </c>
      <c r="D7" s="20">
        <f>VLOOKUP($A7,[1]Hoja1!$A$4:$O$23,D$1,FALSE)</f>
        <v>520487.88</v>
      </c>
      <c r="E7" s="20">
        <f>VLOOKUP($A7,[1]Hoja1!$A$4:$O$23,E$1,FALSE)</f>
        <v>0</v>
      </c>
      <c r="F7" s="20">
        <f>VLOOKUP($A7,[1]Hoja1!$A$4:$O$23,F$1,FALSE)</f>
        <v>0</v>
      </c>
      <c r="G7" s="20">
        <f>VLOOKUP($A7,[1]Hoja1!$A$4:$O$23,G$1,FALSE)</f>
        <v>0</v>
      </c>
      <c r="H7" s="20">
        <f>VLOOKUP($A7,[1]Hoja1!$A$4:$O$23,H$1,FALSE)</f>
        <v>0</v>
      </c>
      <c r="I7" s="20">
        <f>VLOOKUP($A7,[1]Hoja1!$A$4:$O$23,I$1,FALSE)</f>
        <v>859880.98</v>
      </c>
      <c r="J7" s="20">
        <f>VLOOKUP($A7,[1]Hoja1!$A$4:$O$23,J$1,FALSE)</f>
        <v>7684196.0599999996</v>
      </c>
      <c r="K7" s="20">
        <f>VLOOKUP($A7,[1]Hoja1!$A$4:$O$23,K$1,FALSE)</f>
        <v>8079632.8300000001</v>
      </c>
      <c r="L7" s="20">
        <f>VLOOKUP($A7,[1]Hoja1!$A$4:$O$23,L$1,FALSE)</f>
        <v>1603386.05</v>
      </c>
      <c r="M7" s="20">
        <f>VLOOKUP($A7,[1]Hoja1!$A$4:$O$23,M$1,FALSE)</f>
        <v>775125.09</v>
      </c>
      <c r="N7" s="20">
        <f>VLOOKUP($A7,[1]Hoja1!$A$4:$O$23,N$1,FALSE)</f>
        <v>0</v>
      </c>
      <c r="O7" s="20">
        <f>VLOOKUP($A7,[1]Hoja1!$A$4:$O$23,O$1,FALSE)</f>
        <v>19522708.890000001</v>
      </c>
    </row>
    <row r="8" spans="1:15" x14ac:dyDescent="0.3">
      <c r="A8" s="19" t="s">
        <v>5</v>
      </c>
      <c r="B8" s="18">
        <f>VLOOKUP($A8,[1]Hoja1!$A$4:$O$23,B$1,FALSE)</f>
        <v>0</v>
      </c>
      <c r="C8" s="18">
        <f>VLOOKUP($A8,[1]Hoja1!$A$4:$O$23,C$1,FALSE)</f>
        <v>108279660.13</v>
      </c>
      <c r="D8" s="18">
        <f>VLOOKUP($A8,[1]Hoja1!$A$4:$O$23,D$1,FALSE)</f>
        <v>50675.02</v>
      </c>
      <c r="E8" s="18">
        <f>VLOOKUP($A8,[1]Hoja1!$A$4:$O$23,E$1,FALSE)</f>
        <v>0</v>
      </c>
      <c r="F8" s="18">
        <f>VLOOKUP($A8,[1]Hoja1!$A$4:$O$23,F$1,FALSE)</f>
        <v>0</v>
      </c>
      <c r="G8" s="18">
        <f>VLOOKUP($A8,[1]Hoja1!$A$4:$O$23,G$1,FALSE)</f>
        <v>0</v>
      </c>
      <c r="H8" s="18">
        <f>VLOOKUP($A8,[1]Hoja1!$A$4:$O$23,H$1,FALSE)</f>
        <v>0</v>
      </c>
      <c r="I8" s="18">
        <f>VLOOKUP($A8,[1]Hoja1!$A$4:$O$23,I$1,FALSE)</f>
        <v>0</v>
      </c>
      <c r="J8" s="18">
        <f>VLOOKUP($A8,[1]Hoja1!$A$4:$O$23,J$1,FALSE)</f>
        <v>0</v>
      </c>
      <c r="K8" s="18">
        <f>VLOOKUP($A8,[1]Hoja1!$A$4:$O$23,K$1,FALSE)</f>
        <v>0</v>
      </c>
      <c r="L8" s="18">
        <f>VLOOKUP($A8,[1]Hoja1!$A$4:$O$23,L$1,FALSE)</f>
        <v>0</v>
      </c>
      <c r="M8" s="18">
        <f>VLOOKUP($A8,[1]Hoja1!$A$4:$O$23,M$1,FALSE)</f>
        <v>0</v>
      </c>
      <c r="N8" s="18">
        <f>VLOOKUP($A8,[1]Hoja1!$A$4:$O$23,N$1,FALSE)</f>
        <v>0</v>
      </c>
      <c r="O8" s="18">
        <f>VLOOKUP($A8,[1]Hoja1!$A$4:$O$23,O$1,FALSE)</f>
        <v>108330335.15000001</v>
      </c>
    </row>
    <row r="9" spans="1:15" x14ac:dyDescent="0.3">
      <c r="A9" s="21" t="s">
        <v>6</v>
      </c>
      <c r="B9" s="20">
        <f>VLOOKUP($A9,[1]Hoja1!$A$4:$O$23,B$1,FALSE)</f>
        <v>1857917.03</v>
      </c>
      <c r="C9" s="20">
        <f>VLOOKUP($A9,[1]Hoja1!$A$4:$O$23,C$1,FALSE)</f>
        <v>212794919.62</v>
      </c>
      <c r="D9" s="20">
        <f>VLOOKUP($A9,[1]Hoja1!$A$4:$O$23,D$1,FALSE)</f>
        <v>6505.95</v>
      </c>
      <c r="E9" s="20">
        <f>VLOOKUP($A9,[1]Hoja1!$A$4:$O$23,E$1,FALSE)</f>
        <v>0</v>
      </c>
      <c r="F9" s="20">
        <f>VLOOKUP($A9,[1]Hoja1!$A$4:$O$23,F$1,FALSE)</f>
        <v>0</v>
      </c>
      <c r="G9" s="20">
        <f>VLOOKUP($A9,[1]Hoja1!$A$4:$O$23,G$1,FALSE)</f>
        <v>17900.61</v>
      </c>
      <c r="H9" s="20">
        <f>VLOOKUP($A9,[1]Hoja1!$A$4:$O$23,H$1,FALSE)</f>
        <v>0</v>
      </c>
      <c r="I9" s="20">
        <f>VLOOKUP($A9,[1]Hoja1!$A$4:$O$23,I$1,FALSE)</f>
        <v>0</v>
      </c>
      <c r="J9" s="20">
        <f>VLOOKUP($A9,[1]Hoja1!$A$4:$O$23,J$1,FALSE)</f>
        <v>0</v>
      </c>
      <c r="K9" s="20">
        <f>VLOOKUP($A9,[1]Hoja1!$A$4:$O$23,K$1,FALSE)</f>
        <v>0</v>
      </c>
      <c r="L9" s="20">
        <f>VLOOKUP($A9,[1]Hoja1!$A$4:$O$23,L$1,FALSE)</f>
        <v>0</v>
      </c>
      <c r="M9" s="20">
        <f>VLOOKUP($A9,[1]Hoja1!$A$4:$O$23,M$1,FALSE)</f>
        <v>0</v>
      </c>
      <c r="N9" s="20">
        <f>VLOOKUP($A9,[1]Hoja1!$A$4:$O$23,N$1,FALSE)</f>
        <v>0</v>
      </c>
      <c r="O9" s="20">
        <f>VLOOKUP($A9,[1]Hoja1!$A$4:$O$23,O$1,FALSE)</f>
        <v>214677243.21000001</v>
      </c>
    </row>
    <row r="10" spans="1:15" x14ac:dyDescent="0.3">
      <c r="A10" s="19" t="s">
        <v>7</v>
      </c>
      <c r="B10" s="18">
        <f>VLOOKUP($A10,[1]Hoja1!$A$4:$O$23,B$1,FALSE)</f>
        <v>0</v>
      </c>
      <c r="C10" s="18">
        <f>VLOOKUP($A10,[1]Hoja1!$A$4:$O$23,C$1,FALSE)</f>
        <v>6995594.1900000004</v>
      </c>
      <c r="D10" s="18">
        <f>VLOOKUP($A10,[1]Hoja1!$A$4:$O$23,D$1,FALSE)</f>
        <v>0</v>
      </c>
      <c r="E10" s="18">
        <f>VLOOKUP($A10,[1]Hoja1!$A$4:$O$23,E$1,FALSE)</f>
        <v>0</v>
      </c>
      <c r="F10" s="18">
        <f>VLOOKUP($A10,[1]Hoja1!$A$4:$O$23,F$1,FALSE)</f>
        <v>0</v>
      </c>
      <c r="G10" s="18">
        <f>VLOOKUP($A10,[1]Hoja1!$A$4:$O$23,G$1,FALSE)</f>
        <v>0</v>
      </c>
      <c r="H10" s="18">
        <f>VLOOKUP($A10,[1]Hoja1!$A$4:$O$23,H$1,FALSE)</f>
        <v>0</v>
      </c>
      <c r="I10" s="18">
        <f>VLOOKUP($A10,[1]Hoja1!$A$4:$O$23,I$1,FALSE)</f>
        <v>0</v>
      </c>
      <c r="J10" s="18">
        <f>VLOOKUP($A10,[1]Hoja1!$A$4:$O$23,J$1,FALSE)</f>
        <v>0</v>
      </c>
      <c r="K10" s="18">
        <f>VLOOKUP($A10,[1]Hoja1!$A$4:$O$23,K$1,FALSE)</f>
        <v>0</v>
      </c>
      <c r="L10" s="18">
        <f>VLOOKUP($A10,[1]Hoja1!$A$4:$O$23,L$1,FALSE)</f>
        <v>0</v>
      </c>
      <c r="M10" s="18">
        <f>VLOOKUP($A10,[1]Hoja1!$A$4:$O$23,M$1,FALSE)</f>
        <v>0</v>
      </c>
      <c r="N10" s="18">
        <f>VLOOKUP($A10,[1]Hoja1!$A$4:$O$23,N$1,FALSE)</f>
        <v>0</v>
      </c>
      <c r="O10" s="18">
        <f>VLOOKUP($A10,[1]Hoja1!$A$4:$O$23,O$1,FALSE)</f>
        <v>6995594.1900000004</v>
      </c>
    </row>
    <row r="11" spans="1:15" x14ac:dyDescent="0.3">
      <c r="A11" s="21" t="s">
        <v>8</v>
      </c>
      <c r="B11" s="20">
        <f>VLOOKUP($A11,[1]Hoja1!$A$4:$O$23,B$1,FALSE)</f>
        <v>0</v>
      </c>
      <c r="C11" s="20">
        <f>VLOOKUP($A11,[1]Hoja1!$A$4:$O$23,C$1,FALSE)</f>
        <v>16958101.960000001</v>
      </c>
      <c r="D11" s="20">
        <f>VLOOKUP($A11,[1]Hoja1!$A$4:$O$23,D$1,FALSE)</f>
        <v>0</v>
      </c>
      <c r="E11" s="20">
        <f>VLOOKUP($A11,[1]Hoja1!$A$4:$O$23,E$1,FALSE)</f>
        <v>0</v>
      </c>
      <c r="F11" s="20">
        <f>VLOOKUP($A11,[1]Hoja1!$A$4:$O$23,F$1,FALSE)</f>
        <v>0</v>
      </c>
      <c r="G11" s="20">
        <f>VLOOKUP($A11,[1]Hoja1!$A$4:$O$23,G$1,FALSE)</f>
        <v>0</v>
      </c>
      <c r="H11" s="20">
        <f>VLOOKUP($A11,[1]Hoja1!$A$4:$O$23,H$1,FALSE)</f>
        <v>0</v>
      </c>
      <c r="I11" s="20">
        <f>VLOOKUP($A11,[1]Hoja1!$A$4:$O$23,I$1,FALSE)</f>
        <v>667813.04</v>
      </c>
      <c r="J11" s="20">
        <f>VLOOKUP($A11,[1]Hoja1!$A$4:$O$23,J$1,FALSE)</f>
        <v>6207727.4000000004</v>
      </c>
      <c r="K11" s="20">
        <f>VLOOKUP($A11,[1]Hoja1!$A$4:$O$23,K$1,FALSE)</f>
        <v>0</v>
      </c>
      <c r="L11" s="20">
        <f>VLOOKUP($A11,[1]Hoja1!$A$4:$O$23,L$1,FALSE)</f>
        <v>35449.599999999999</v>
      </c>
      <c r="M11" s="20">
        <f>VLOOKUP($A11,[1]Hoja1!$A$4:$O$23,M$1,FALSE)</f>
        <v>0</v>
      </c>
      <c r="N11" s="20">
        <f>VLOOKUP($A11,[1]Hoja1!$A$4:$O$23,N$1,FALSE)</f>
        <v>0</v>
      </c>
      <c r="O11" s="20">
        <f>VLOOKUP($A11,[1]Hoja1!$A$4:$O$23,O$1,FALSE)</f>
        <v>23869092</v>
      </c>
    </row>
    <row r="12" spans="1:15" x14ac:dyDescent="0.3">
      <c r="A12" s="19" t="s">
        <v>9</v>
      </c>
      <c r="B12" s="18">
        <f>VLOOKUP($A12,[1]Hoja1!$A$4:$O$23,B$1,FALSE)</f>
        <v>6510125.4000000004</v>
      </c>
      <c r="C12" s="18">
        <f>VLOOKUP($A12,[1]Hoja1!$A$4:$O$23,C$1,FALSE)</f>
        <v>0</v>
      </c>
      <c r="D12" s="18">
        <f>VLOOKUP($A12,[1]Hoja1!$A$4:$O$23,D$1,FALSE)</f>
        <v>962502.75</v>
      </c>
      <c r="E12" s="18">
        <f>VLOOKUP($A12,[1]Hoja1!$A$4:$O$23,E$1,FALSE)</f>
        <v>0</v>
      </c>
      <c r="F12" s="18">
        <f>VLOOKUP($A12,[1]Hoja1!$A$4:$O$23,F$1,FALSE)</f>
        <v>0</v>
      </c>
      <c r="G12" s="18">
        <f>VLOOKUP($A12,[1]Hoja1!$A$4:$O$23,G$1,FALSE)</f>
        <v>163542.69</v>
      </c>
      <c r="H12" s="18">
        <f>VLOOKUP($A12,[1]Hoja1!$A$4:$O$23,H$1,FALSE)</f>
        <v>0</v>
      </c>
      <c r="I12" s="18">
        <f>VLOOKUP($A12,[1]Hoja1!$A$4:$O$23,I$1,FALSE)</f>
        <v>0</v>
      </c>
      <c r="J12" s="18">
        <f>VLOOKUP($A12,[1]Hoja1!$A$4:$O$23,J$1,FALSE)</f>
        <v>0</v>
      </c>
      <c r="K12" s="18">
        <f>VLOOKUP($A12,[1]Hoja1!$A$4:$O$23,K$1,FALSE)</f>
        <v>0</v>
      </c>
      <c r="L12" s="18">
        <f>VLOOKUP($A12,[1]Hoja1!$A$4:$O$23,L$1,FALSE)</f>
        <v>0</v>
      </c>
      <c r="M12" s="18">
        <f>VLOOKUP($A12,[1]Hoja1!$A$4:$O$23,M$1,FALSE)</f>
        <v>0</v>
      </c>
      <c r="N12" s="18">
        <f>VLOOKUP($A12,[1]Hoja1!$A$4:$O$23,N$1,FALSE)</f>
        <v>0</v>
      </c>
      <c r="O12" s="18">
        <f>VLOOKUP($A12,[1]Hoja1!$A$4:$O$23,O$1,FALSE)</f>
        <v>7636170.8399999999</v>
      </c>
    </row>
    <row r="13" spans="1:15" x14ac:dyDescent="0.3">
      <c r="A13" s="21" t="s">
        <v>10</v>
      </c>
      <c r="B13" s="20">
        <f>VLOOKUP($A13,[1]Hoja1!$A$4:$O$23,B$1,FALSE)</f>
        <v>582428.03</v>
      </c>
      <c r="C13" s="20">
        <f>VLOOKUP($A13,[1]Hoja1!$A$4:$O$23,C$1,FALSE)</f>
        <v>21182253.870000001</v>
      </c>
      <c r="D13" s="20">
        <f>VLOOKUP($A13,[1]Hoja1!$A$4:$O$23,D$1,FALSE)</f>
        <v>0</v>
      </c>
      <c r="E13" s="20">
        <f>VLOOKUP($A13,[1]Hoja1!$A$4:$O$23,E$1,FALSE)</f>
        <v>0</v>
      </c>
      <c r="F13" s="20">
        <f>VLOOKUP($A13,[1]Hoja1!$A$4:$O$23,F$1,FALSE)</f>
        <v>0</v>
      </c>
      <c r="G13" s="20">
        <f>VLOOKUP($A13,[1]Hoja1!$A$4:$O$23,G$1,FALSE)</f>
        <v>5378714.2199999997</v>
      </c>
      <c r="H13" s="20">
        <f>VLOOKUP($A13,[1]Hoja1!$A$4:$O$23,H$1,FALSE)</f>
        <v>0</v>
      </c>
      <c r="I13" s="20">
        <f>VLOOKUP($A13,[1]Hoja1!$A$4:$O$23,I$1,FALSE)</f>
        <v>0</v>
      </c>
      <c r="J13" s="20">
        <f>VLOOKUP($A13,[1]Hoja1!$A$4:$O$23,J$1,FALSE)</f>
        <v>0</v>
      </c>
      <c r="K13" s="20">
        <f>VLOOKUP($A13,[1]Hoja1!$A$4:$O$23,K$1,FALSE)</f>
        <v>0</v>
      </c>
      <c r="L13" s="20">
        <f>VLOOKUP($A13,[1]Hoja1!$A$4:$O$23,L$1,FALSE)</f>
        <v>0</v>
      </c>
      <c r="M13" s="20">
        <f>VLOOKUP($A13,[1]Hoja1!$A$4:$O$23,M$1,FALSE)</f>
        <v>0</v>
      </c>
      <c r="N13" s="20">
        <f>VLOOKUP($A13,[1]Hoja1!$A$4:$O$23,N$1,FALSE)</f>
        <v>0</v>
      </c>
      <c r="O13" s="20">
        <f>VLOOKUP($A13,[1]Hoja1!$A$4:$O$23,O$1,FALSE)</f>
        <v>27143396.120000001</v>
      </c>
    </row>
    <row r="14" spans="1:15" x14ac:dyDescent="0.3">
      <c r="A14" s="19" t="s">
        <v>11</v>
      </c>
      <c r="B14" s="18">
        <f>VLOOKUP($A14,[1]Hoja1!$A$4:$O$23,B$1,FALSE)</f>
        <v>0</v>
      </c>
      <c r="C14" s="18">
        <f>VLOOKUP($A14,[1]Hoja1!$A$4:$O$23,C$1,FALSE)</f>
        <v>0</v>
      </c>
      <c r="D14" s="18">
        <f>VLOOKUP($A14,[1]Hoja1!$A$4:$O$23,D$1,FALSE)</f>
        <v>0</v>
      </c>
      <c r="E14" s="18">
        <f>VLOOKUP($A14,[1]Hoja1!$A$4:$O$23,E$1,FALSE)</f>
        <v>0</v>
      </c>
      <c r="F14" s="18">
        <f>VLOOKUP($A14,[1]Hoja1!$A$4:$O$23,F$1,FALSE)</f>
        <v>0</v>
      </c>
      <c r="G14" s="18">
        <f>VLOOKUP($A14,[1]Hoja1!$A$4:$O$23,G$1,FALSE)</f>
        <v>960.5</v>
      </c>
      <c r="H14" s="18">
        <f>VLOOKUP($A14,[1]Hoja1!$A$4:$O$23,H$1,FALSE)</f>
        <v>0</v>
      </c>
      <c r="I14" s="18">
        <f>VLOOKUP($A14,[1]Hoja1!$A$4:$O$23,I$1,FALSE)</f>
        <v>1502824.81</v>
      </c>
      <c r="J14" s="18">
        <f>VLOOKUP($A14,[1]Hoja1!$A$4:$O$23,J$1,FALSE)</f>
        <v>44698035.859999999</v>
      </c>
      <c r="K14" s="18">
        <f>VLOOKUP($A14,[1]Hoja1!$A$4:$O$23,K$1,FALSE)</f>
        <v>22986660.399999999</v>
      </c>
      <c r="L14" s="18">
        <f>VLOOKUP($A14,[1]Hoja1!$A$4:$O$23,L$1,FALSE)</f>
        <v>1223988.21</v>
      </c>
      <c r="M14" s="18">
        <f>VLOOKUP($A14,[1]Hoja1!$A$4:$O$23,M$1,FALSE)</f>
        <v>0</v>
      </c>
      <c r="N14" s="18">
        <f>VLOOKUP($A14,[1]Hoja1!$A$4:$O$23,N$1,FALSE)</f>
        <v>0</v>
      </c>
      <c r="O14" s="18">
        <f>VLOOKUP($A14,[1]Hoja1!$A$4:$O$23,O$1,FALSE)</f>
        <v>70412469.780000001</v>
      </c>
    </row>
    <row r="15" spans="1:15" x14ac:dyDescent="0.3">
      <c r="A15" s="21" t="s">
        <v>1</v>
      </c>
      <c r="B15" s="20">
        <f>VLOOKUP($A15,[1]Hoja1!$A$4:$O$23,B$1,FALSE)</f>
        <v>0</v>
      </c>
      <c r="C15" s="20">
        <f>VLOOKUP($A15,[1]Hoja1!$A$4:$O$23,C$1,FALSE)</f>
        <v>155.06</v>
      </c>
      <c r="D15" s="20">
        <f>VLOOKUP($A15,[1]Hoja1!$A$4:$O$23,D$1,FALSE)</f>
        <v>1765183.21</v>
      </c>
      <c r="E15" s="20">
        <f>VLOOKUP($A15,[1]Hoja1!$A$4:$O$23,E$1,FALSE)</f>
        <v>0</v>
      </c>
      <c r="F15" s="20">
        <f>VLOOKUP($A15,[1]Hoja1!$A$4:$O$23,F$1,FALSE)</f>
        <v>0</v>
      </c>
      <c r="G15" s="20">
        <f>VLOOKUP($A15,[1]Hoja1!$A$4:$O$23,G$1,FALSE)</f>
        <v>32520</v>
      </c>
      <c r="H15" s="20">
        <f>VLOOKUP($A15,[1]Hoja1!$A$4:$O$23,H$1,FALSE)</f>
        <v>0</v>
      </c>
      <c r="I15" s="20">
        <f>VLOOKUP($A15,[1]Hoja1!$A$4:$O$23,I$1,FALSE)</f>
        <v>8950.66</v>
      </c>
      <c r="J15" s="20">
        <f>VLOOKUP($A15,[1]Hoja1!$A$4:$O$23,J$1,FALSE)</f>
        <v>49417.22</v>
      </c>
      <c r="K15" s="20">
        <f>VLOOKUP($A15,[1]Hoja1!$A$4:$O$23,K$1,FALSE)</f>
        <v>5365.92</v>
      </c>
      <c r="L15" s="20">
        <f>VLOOKUP($A15,[1]Hoja1!$A$4:$O$23,L$1,FALSE)</f>
        <v>2965.43</v>
      </c>
      <c r="M15" s="20">
        <f>VLOOKUP($A15,[1]Hoja1!$A$4:$O$23,M$1,FALSE)</f>
        <v>0</v>
      </c>
      <c r="N15" s="20">
        <f>VLOOKUP($A15,[1]Hoja1!$A$4:$O$23,N$1,FALSE)</f>
        <v>0</v>
      </c>
      <c r="O15" s="20">
        <f>VLOOKUP($A15,[1]Hoja1!$A$4:$O$23,O$1,FALSE)</f>
        <v>1864557.5</v>
      </c>
    </row>
    <row r="16" spans="1:15" x14ac:dyDescent="0.3">
      <c r="A16" s="19" t="s">
        <v>12</v>
      </c>
      <c r="B16" s="18">
        <f>VLOOKUP($A16,[1]Hoja1!$A$4:$O$23,B$1,FALSE)</f>
        <v>0</v>
      </c>
      <c r="C16" s="18">
        <f>VLOOKUP($A16,[1]Hoja1!$A$4:$O$23,C$1,FALSE)</f>
        <v>7288530.3300000001</v>
      </c>
      <c r="D16" s="18">
        <f>VLOOKUP($A16,[1]Hoja1!$A$4:$O$23,D$1,FALSE)</f>
        <v>542937.49</v>
      </c>
      <c r="E16" s="18">
        <f>VLOOKUP($A16,[1]Hoja1!$A$4:$O$23,E$1,FALSE)</f>
        <v>0</v>
      </c>
      <c r="F16" s="18">
        <f>VLOOKUP($A16,[1]Hoja1!$A$4:$O$23,F$1,FALSE)</f>
        <v>0</v>
      </c>
      <c r="G16" s="18">
        <f>VLOOKUP($A16,[1]Hoja1!$A$4:$O$23,G$1,FALSE)</f>
        <v>0</v>
      </c>
      <c r="H16" s="18">
        <f>VLOOKUP($A16,[1]Hoja1!$A$4:$O$23,H$1,FALSE)</f>
        <v>0</v>
      </c>
      <c r="I16" s="18">
        <f>VLOOKUP($A16,[1]Hoja1!$A$4:$O$23,I$1,FALSE)</f>
        <v>78995281.180000007</v>
      </c>
      <c r="J16" s="18">
        <f>VLOOKUP($A16,[1]Hoja1!$A$4:$O$23,J$1,FALSE)</f>
        <v>9005259.9299999997</v>
      </c>
      <c r="K16" s="18">
        <f>VLOOKUP($A16,[1]Hoja1!$A$4:$O$23,K$1,FALSE)</f>
        <v>27671888.489999998</v>
      </c>
      <c r="L16" s="18">
        <f>VLOOKUP($A16,[1]Hoja1!$A$4:$O$23,L$1,FALSE)</f>
        <v>6084369.9400000004</v>
      </c>
      <c r="M16" s="18">
        <f>VLOOKUP($A16,[1]Hoja1!$A$4:$O$23,M$1,FALSE)</f>
        <v>0</v>
      </c>
      <c r="N16" s="18">
        <f>VLOOKUP($A16,[1]Hoja1!$A$4:$O$23,N$1,FALSE)</f>
        <v>0</v>
      </c>
      <c r="O16" s="18">
        <f>VLOOKUP($A16,[1]Hoja1!$A$4:$O$23,O$1,FALSE)</f>
        <v>129588267.36000001</v>
      </c>
    </row>
    <row r="17" spans="1:15" x14ac:dyDescent="0.3">
      <c r="A17" s="21" t="s">
        <v>13</v>
      </c>
      <c r="B17" s="20">
        <f>VLOOKUP($A17,[1]Hoja1!$A$4:$O$23,B$1,FALSE)</f>
        <v>1172124.27</v>
      </c>
      <c r="C17" s="20">
        <f>VLOOKUP($A17,[1]Hoja1!$A$4:$O$23,C$1,FALSE)</f>
        <v>0</v>
      </c>
      <c r="D17" s="20">
        <f>VLOOKUP($A17,[1]Hoja1!$A$4:$O$23,D$1,FALSE)</f>
        <v>0</v>
      </c>
      <c r="E17" s="20">
        <f>VLOOKUP($A17,[1]Hoja1!$A$4:$O$23,E$1,FALSE)</f>
        <v>0</v>
      </c>
      <c r="F17" s="20">
        <f>VLOOKUP($A17,[1]Hoja1!$A$4:$O$23,F$1,FALSE)</f>
        <v>0</v>
      </c>
      <c r="G17" s="20">
        <f>VLOOKUP($A17,[1]Hoja1!$A$4:$O$23,G$1,FALSE)</f>
        <v>19208.98</v>
      </c>
      <c r="H17" s="20">
        <f>VLOOKUP($A17,[1]Hoja1!$A$4:$O$23,H$1,FALSE)</f>
        <v>32194.23</v>
      </c>
      <c r="I17" s="20">
        <f>VLOOKUP($A17,[1]Hoja1!$A$4:$O$23,I$1,FALSE)</f>
        <v>0</v>
      </c>
      <c r="J17" s="20">
        <f>VLOOKUP($A17,[1]Hoja1!$A$4:$O$23,J$1,FALSE)</f>
        <v>0</v>
      </c>
      <c r="K17" s="20">
        <f>VLOOKUP($A17,[1]Hoja1!$A$4:$O$23,K$1,FALSE)</f>
        <v>0</v>
      </c>
      <c r="L17" s="20">
        <f>VLOOKUP($A17,[1]Hoja1!$A$4:$O$23,L$1,FALSE)</f>
        <v>0</v>
      </c>
      <c r="M17" s="20">
        <f>VLOOKUP($A17,[1]Hoja1!$A$4:$O$23,M$1,FALSE)</f>
        <v>0</v>
      </c>
      <c r="N17" s="20">
        <f>VLOOKUP($A17,[1]Hoja1!$A$4:$O$23,N$1,FALSE)</f>
        <v>0</v>
      </c>
      <c r="O17" s="20">
        <f>VLOOKUP($A17,[1]Hoja1!$A$4:$O$23,O$1,FALSE)</f>
        <v>1223527.48</v>
      </c>
    </row>
    <row r="18" spans="1:15" ht="28.8" x14ac:dyDescent="0.3">
      <c r="A18" s="19" t="s">
        <v>14</v>
      </c>
      <c r="B18" s="18">
        <f>VLOOKUP($A18,[1]Hoja1!$A$4:$O$23,B$1,FALSE)</f>
        <v>77565336.549999997</v>
      </c>
      <c r="C18" s="18">
        <f>VLOOKUP($A18,[1]Hoja1!$A$4:$O$23,C$1,FALSE)</f>
        <v>197491643.47</v>
      </c>
      <c r="D18" s="18">
        <f>VLOOKUP($A18,[1]Hoja1!$A$4:$O$23,D$1,FALSE)</f>
        <v>4829137.72</v>
      </c>
      <c r="E18" s="18">
        <f>VLOOKUP($A18,[1]Hoja1!$A$4:$O$23,E$1,FALSE)</f>
        <v>0</v>
      </c>
      <c r="F18" s="18">
        <f>VLOOKUP($A18,[1]Hoja1!$A$4:$O$23,F$1,FALSE)</f>
        <v>41118287.57</v>
      </c>
      <c r="G18" s="18">
        <f>VLOOKUP($A18,[1]Hoja1!$A$4:$O$23,G$1,FALSE)</f>
        <v>10139031.859999999</v>
      </c>
      <c r="H18" s="18">
        <f>VLOOKUP($A18,[1]Hoja1!$A$4:$O$23,H$1,FALSE)</f>
        <v>27482262.73</v>
      </c>
      <c r="I18" s="18">
        <f>VLOOKUP($A18,[1]Hoja1!$A$4:$O$23,I$1,FALSE)</f>
        <v>0</v>
      </c>
      <c r="J18" s="18">
        <f>VLOOKUP($A18,[1]Hoja1!$A$4:$O$23,J$1,FALSE)</f>
        <v>0</v>
      </c>
      <c r="K18" s="18">
        <f>VLOOKUP($A18,[1]Hoja1!$A$4:$O$23,K$1,FALSE)</f>
        <v>0</v>
      </c>
      <c r="L18" s="18">
        <f>VLOOKUP($A18,[1]Hoja1!$A$4:$O$23,L$1,FALSE)</f>
        <v>0</v>
      </c>
      <c r="M18" s="18">
        <f>VLOOKUP($A18,[1]Hoja1!$A$4:$O$23,M$1,FALSE)</f>
        <v>0</v>
      </c>
      <c r="N18" s="18">
        <f>VLOOKUP($A18,[1]Hoja1!$A$4:$O$23,N$1,FALSE)</f>
        <v>0</v>
      </c>
      <c r="O18" s="18">
        <f>VLOOKUP($A18,[1]Hoja1!$A$4:$O$23,O$1,FALSE)</f>
        <v>358625699.89999998</v>
      </c>
    </row>
    <row r="19" spans="1:15" x14ac:dyDescent="0.3">
      <c r="A19" s="21" t="s">
        <v>15</v>
      </c>
      <c r="B19" s="20">
        <f>VLOOKUP($A19,[1]Hoja1!$A$4:$O$23,B$1,FALSE)</f>
        <v>58203159.990000002</v>
      </c>
      <c r="C19" s="20">
        <f>VLOOKUP($A19,[1]Hoja1!$A$4:$O$23,C$1,FALSE)</f>
        <v>3412755.58</v>
      </c>
      <c r="D19" s="20">
        <f>VLOOKUP($A19,[1]Hoja1!$A$4:$O$23,D$1,FALSE)</f>
        <v>1408555.83</v>
      </c>
      <c r="E19" s="20">
        <f>VLOOKUP($A19,[1]Hoja1!$A$4:$O$23,E$1,FALSE)</f>
        <v>0</v>
      </c>
      <c r="F19" s="20">
        <f>VLOOKUP($A19,[1]Hoja1!$A$4:$O$23,F$1,FALSE)</f>
        <v>18000</v>
      </c>
      <c r="G19" s="20">
        <f>VLOOKUP($A19,[1]Hoja1!$A$4:$O$23,G$1,FALSE)</f>
        <v>48804.35</v>
      </c>
      <c r="H19" s="20">
        <f>VLOOKUP($A19,[1]Hoja1!$A$4:$O$23,H$1,FALSE)</f>
        <v>1875830.33</v>
      </c>
      <c r="I19" s="20">
        <f>VLOOKUP($A19,[1]Hoja1!$A$4:$O$23,I$1,FALSE)</f>
        <v>0</v>
      </c>
      <c r="J19" s="20">
        <f>VLOOKUP($A19,[1]Hoja1!$A$4:$O$23,J$1,FALSE)</f>
        <v>0</v>
      </c>
      <c r="K19" s="20">
        <f>VLOOKUP($A19,[1]Hoja1!$A$4:$O$23,K$1,FALSE)</f>
        <v>0</v>
      </c>
      <c r="L19" s="20">
        <f>VLOOKUP($A19,[1]Hoja1!$A$4:$O$23,L$1,FALSE)</f>
        <v>0</v>
      </c>
      <c r="M19" s="20">
        <f>VLOOKUP($A19,[1]Hoja1!$A$4:$O$23,M$1,FALSE)</f>
        <v>0</v>
      </c>
      <c r="N19" s="20">
        <f>VLOOKUP($A19,[1]Hoja1!$A$4:$O$23,N$1,FALSE)</f>
        <v>0</v>
      </c>
      <c r="O19" s="20">
        <f>VLOOKUP($A19,[1]Hoja1!$A$4:$O$23,O$1,FALSE)</f>
        <v>64967106.079999998</v>
      </c>
    </row>
    <row r="20" spans="1:15" x14ac:dyDescent="0.3">
      <c r="A20" s="19" t="s">
        <v>16</v>
      </c>
      <c r="B20" s="18">
        <f>VLOOKUP($A20,[1]Hoja1!$A$4:$O$23,B$1,FALSE)</f>
        <v>0</v>
      </c>
      <c r="C20" s="18">
        <f>VLOOKUP($A20,[1]Hoja1!$A$4:$O$23,C$1,FALSE)</f>
        <v>107687.53</v>
      </c>
      <c r="D20" s="18">
        <f>VLOOKUP($A20,[1]Hoja1!$A$4:$O$23,D$1,FALSE)</f>
        <v>10997875.27</v>
      </c>
      <c r="E20" s="18">
        <f>VLOOKUP($A20,[1]Hoja1!$A$4:$O$23,E$1,FALSE)</f>
        <v>0</v>
      </c>
      <c r="F20" s="18">
        <f>VLOOKUP($A20,[1]Hoja1!$A$4:$O$23,F$1,FALSE)</f>
        <v>210162.15</v>
      </c>
      <c r="G20" s="18">
        <f>VLOOKUP($A20,[1]Hoja1!$A$4:$O$23,G$1,FALSE)</f>
        <v>402677.76000000001</v>
      </c>
      <c r="H20" s="18">
        <f>VLOOKUP($A20,[1]Hoja1!$A$4:$O$23,H$1,FALSE)</f>
        <v>0</v>
      </c>
      <c r="I20" s="18">
        <f>VLOOKUP($A20,[1]Hoja1!$A$4:$O$23,I$1,FALSE)</f>
        <v>0</v>
      </c>
      <c r="J20" s="18">
        <f>VLOOKUP($A20,[1]Hoja1!$A$4:$O$23,J$1,FALSE)</f>
        <v>0</v>
      </c>
      <c r="K20" s="18">
        <f>VLOOKUP($A20,[1]Hoja1!$A$4:$O$23,K$1,FALSE)</f>
        <v>0</v>
      </c>
      <c r="L20" s="18">
        <f>VLOOKUP($A20,[1]Hoja1!$A$4:$O$23,L$1,FALSE)</f>
        <v>0</v>
      </c>
      <c r="M20" s="18">
        <f>VLOOKUP($A20,[1]Hoja1!$A$4:$O$23,M$1,FALSE)</f>
        <v>0</v>
      </c>
      <c r="N20" s="18">
        <f>VLOOKUP($A20,[1]Hoja1!$A$4:$O$23,N$1,FALSE)</f>
        <v>0</v>
      </c>
      <c r="O20" s="18">
        <f>VLOOKUP($A20,[1]Hoja1!$A$4:$O$23,O$1,FALSE)</f>
        <v>11718402.710000001</v>
      </c>
    </row>
    <row r="21" spans="1:15" x14ac:dyDescent="0.3">
      <c r="A21" s="21" t="s">
        <v>17</v>
      </c>
      <c r="B21" s="20">
        <f>VLOOKUP($A21,[1]Hoja1!$A$4:$O$23,B$1,FALSE)</f>
        <v>0</v>
      </c>
      <c r="C21" s="20">
        <f>VLOOKUP($A21,[1]Hoja1!$A$4:$O$23,C$1,FALSE)</f>
        <v>0</v>
      </c>
      <c r="D21" s="20">
        <f>VLOOKUP($A21,[1]Hoja1!$A$4:$O$23,D$1,FALSE)</f>
        <v>0</v>
      </c>
      <c r="E21" s="20">
        <f>VLOOKUP($A21,[1]Hoja1!$A$4:$O$23,E$1,FALSE)</f>
        <v>0</v>
      </c>
      <c r="F21" s="20">
        <f>VLOOKUP($A21,[1]Hoja1!$A$4:$O$23,F$1,FALSE)</f>
        <v>0</v>
      </c>
      <c r="G21" s="20">
        <f>VLOOKUP($A21,[1]Hoja1!$A$4:$O$23,G$1,FALSE)</f>
        <v>0</v>
      </c>
      <c r="H21" s="20">
        <f>VLOOKUP($A21,[1]Hoja1!$A$4:$O$23,H$1,FALSE)</f>
        <v>0</v>
      </c>
      <c r="I21" s="20">
        <f>VLOOKUP($A21,[1]Hoja1!$A$4:$O$23,I$1,FALSE)</f>
        <v>0</v>
      </c>
      <c r="J21" s="20">
        <f>VLOOKUP($A21,[1]Hoja1!$A$4:$O$23,J$1,FALSE)</f>
        <v>0</v>
      </c>
      <c r="K21" s="20">
        <f>VLOOKUP($A21,[1]Hoja1!$A$4:$O$23,K$1,FALSE)</f>
        <v>0</v>
      </c>
      <c r="L21" s="20">
        <f>VLOOKUP($A21,[1]Hoja1!$A$4:$O$23,L$1,FALSE)</f>
        <v>0</v>
      </c>
      <c r="M21" s="20">
        <f>VLOOKUP($A21,[1]Hoja1!$A$4:$O$23,M$1,FALSE)</f>
        <v>0</v>
      </c>
      <c r="N21" s="20">
        <f>VLOOKUP($A21,[1]Hoja1!$A$4:$O$23,N$1,FALSE)</f>
        <v>0</v>
      </c>
      <c r="O21" s="20">
        <f>VLOOKUP($A21,[1]Hoja1!$A$4:$O$23,O$1,FALSE)</f>
        <v>0</v>
      </c>
    </row>
    <row r="22" spans="1:15" x14ac:dyDescent="0.3">
      <c r="A22" s="19" t="s">
        <v>18</v>
      </c>
      <c r="B22" s="18">
        <f>VLOOKUP($A22,[1]Hoja1!$A$4:$O$23,B$1,FALSE)</f>
        <v>0</v>
      </c>
      <c r="C22" s="18">
        <f>VLOOKUP($A22,[1]Hoja1!$A$4:$O$23,C$1,FALSE)</f>
        <v>27037.16</v>
      </c>
      <c r="D22" s="18">
        <f>VLOOKUP($A22,[1]Hoja1!$A$4:$O$23,D$1,FALSE)</f>
        <v>0</v>
      </c>
      <c r="E22" s="18">
        <f>VLOOKUP($A22,[1]Hoja1!$A$4:$O$23,E$1,FALSE)</f>
        <v>0</v>
      </c>
      <c r="F22" s="18">
        <f>VLOOKUP($A22,[1]Hoja1!$A$4:$O$23,F$1,FALSE)</f>
        <v>0</v>
      </c>
      <c r="G22" s="18">
        <f>VLOOKUP($A22,[1]Hoja1!$A$4:$O$23,G$1,FALSE)</f>
        <v>0</v>
      </c>
      <c r="H22" s="18">
        <f>VLOOKUP($A22,[1]Hoja1!$A$4:$O$23,H$1,FALSE)</f>
        <v>0</v>
      </c>
      <c r="I22" s="18">
        <f>VLOOKUP($A22,[1]Hoja1!$A$4:$O$23,I$1,FALSE)</f>
        <v>1382516.38</v>
      </c>
      <c r="J22" s="18">
        <f>VLOOKUP($A22,[1]Hoja1!$A$4:$O$23,J$1,FALSE)</f>
        <v>6308948.7699999996</v>
      </c>
      <c r="K22" s="18">
        <f>VLOOKUP($A22,[1]Hoja1!$A$4:$O$23,K$1,FALSE)</f>
        <v>1030874.26</v>
      </c>
      <c r="L22" s="18">
        <f>VLOOKUP($A22,[1]Hoja1!$A$4:$O$23,L$1,FALSE)</f>
        <v>130182.22</v>
      </c>
      <c r="M22" s="18">
        <f>VLOOKUP($A22,[1]Hoja1!$A$4:$O$23,M$1,FALSE)</f>
        <v>0</v>
      </c>
      <c r="N22" s="18">
        <f>VLOOKUP($A22,[1]Hoja1!$A$4:$O$23,N$1,FALSE)</f>
        <v>0</v>
      </c>
      <c r="O22" s="18">
        <f>VLOOKUP($A22,[1]Hoja1!$A$4:$O$23,O$1,FALSE)</f>
        <v>8879558.790000001</v>
      </c>
    </row>
    <row r="23" spans="1:15" x14ac:dyDescent="0.3">
      <c r="A23" s="21" t="s">
        <v>19</v>
      </c>
      <c r="B23" s="20">
        <f>VLOOKUP($A23,[1]Hoja1!$A$4:$O$23,B$1,FALSE)</f>
        <v>0</v>
      </c>
      <c r="C23" s="20">
        <f>VLOOKUP($A23,[1]Hoja1!$A$4:$O$23,C$1,FALSE)</f>
        <v>0</v>
      </c>
      <c r="D23" s="20">
        <f>VLOOKUP($A23,[1]Hoja1!$A$4:$O$23,D$1,FALSE)</f>
        <v>10298126.93</v>
      </c>
      <c r="E23" s="20">
        <f>VLOOKUP($A23,[1]Hoja1!$A$4:$O$23,E$1,FALSE)</f>
        <v>0</v>
      </c>
      <c r="F23" s="20">
        <f>VLOOKUP($A23,[1]Hoja1!$A$4:$O$23,F$1,FALSE)</f>
        <v>0</v>
      </c>
      <c r="G23" s="20">
        <f>VLOOKUP($A23,[1]Hoja1!$A$4:$O$23,G$1,FALSE)</f>
        <v>0</v>
      </c>
      <c r="H23" s="20">
        <f>VLOOKUP($A23,[1]Hoja1!$A$4:$O$23,H$1,FALSE)</f>
        <v>0</v>
      </c>
      <c r="I23" s="20">
        <f>VLOOKUP($A23,[1]Hoja1!$A$4:$O$23,I$1,FALSE)</f>
        <v>0</v>
      </c>
      <c r="J23" s="20">
        <f>VLOOKUP($A23,[1]Hoja1!$A$4:$O$23,J$1,FALSE)</f>
        <v>0</v>
      </c>
      <c r="K23" s="20">
        <f>VLOOKUP($A23,[1]Hoja1!$A$4:$O$23,K$1,FALSE)</f>
        <v>0</v>
      </c>
      <c r="L23" s="20">
        <f>VLOOKUP($A23,[1]Hoja1!$A$4:$O$23,L$1,FALSE)</f>
        <v>0</v>
      </c>
      <c r="M23" s="20">
        <f>VLOOKUP($A23,[1]Hoja1!$A$4:$O$23,M$1,FALSE)</f>
        <v>0</v>
      </c>
      <c r="N23" s="20">
        <f>VLOOKUP($A23,[1]Hoja1!$A$4:$O$23,N$1,FALSE)</f>
        <v>0</v>
      </c>
      <c r="O23" s="20">
        <f>VLOOKUP($A23,[1]Hoja1!$A$4:$O$23,O$1,FALSE)</f>
        <v>10298126.93</v>
      </c>
    </row>
    <row r="24" spans="1:15" x14ac:dyDescent="0.3">
      <c r="A24" s="19" t="s">
        <v>20</v>
      </c>
      <c r="B24" s="18">
        <f>VLOOKUP($A24,[1]Hoja1!$A$4:$O$23,B$1,FALSE)</f>
        <v>0</v>
      </c>
      <c r="C24" s="18">
        <f>VLOOKUP($A24,[1]Hoja1!$A$4:$O$23,C$1,FALSE)</f>
        <v>0</v>
      </c>
      <c r="D24" s="18">
        <f>VLOOKUP($A24,[1]Hoja1!$A$4:$O$23,D$1,FALSE)</f>
        <v>0</v>
      </c>
      <c r="E24" s="18">
        <f>VLOOKUP($A24,[1]Hoja1!$A$4:$O$23,E$1,FALSE)</f>
        <v>0</v>
      </c>
      <c r="F24" s="18">
        <f>VLOOKUP($A24,[1]Hoja1!$A$4:$O$23,F$1,FALSE)</f>
        <v>0</v>
      </c>
      <c r="G24" s="18">
        <f>VLOOKUP($A24,[1]Hoja1!$A$4:$O$23,G$1,FALSE)</f>
        <v>0</v>
      </c>
      <c r="H24" s="18">
        <f>VLOOKUP($A24,[1]Hoja1!$A$4:$O$23,H$1,FALSE)</f>
        <v>0</v>
      </c>
      <c r="I24" s="18">
        <f>VLOOKUP($A24,[1]Hoja1!$A$4:$O$23,I$1,FALSE)</f>
        <v>7263443.9800000004</v>
      </c>
      <c r="J24" s="18">
        <f>VLOOKUP($A24,[1]Hoja1!$A$4:$O$23,J$1,FALSE)</f>
        <v>12494199.68</v>
      </c>
      <c r="K24" s="18">
        <f>VLOOKUP($A24,[1]Hoja1!$A$4:$O$23,K$1,FALSE)</f>
        <v>6715392.6799999997</v>
      </c>
      <c r="L24" s="18">
        <f>VLOOKUP($A24,[1]Hoja1!$A$4:$O$23,L$1,FALSE)</f>
        <v>271267.08</v>
      </c>
      <c r="M24" s="18">
        <f>VLOOKUP($A24,[1]Hoja1!$A$4:$O$23,M$1,FALSE)</f>
        <v>0</v>
      </c>
      <c r="N24" s="18">
        <f>VLOOKUP($A24,[1]Hoja1!$A$4:$O$23,N$1,FALSE)</f>
        <v>0</v>
      </c>
      <c r="O24" s="18">
        <f>VLOOKUP($A24,[1]Hoja1!$A$4:$O$23,O$1,FALSE)</f>
        <v>26744303.420000002</v>
      </c>
    </row>
    <row r="25" spans="1:15" x14ac:dyDescent="0.3">
      <c r="A25" s="17" t="s">
        <v>21</v>
      </c>
      <c r="B25" s="16">
        <f>VLOOKUP($A25,[1]Hoja1!$A$4:$O$23,B$1,FALSE)</f>
        <v>0</v>
      </c>
      <c r="C25" s="16">
        <f>VLOOKUP($A25,[1]Hoja1!$A$4:$O$23,C$1,FALSE)</f>
        <v>1079664.68</v>
      </c>
      <c r="D25" s="16">
        <f>VLOOKUP($A25,[1]Hoja1!$A$4:$O$23,D$1,FALSE)</f>
        <v>0</v>
      </c>
      <c r="E25" s="16">
        <f>VLOOKUP($A25,[1]Hoja1!$A$4:$O$23,E$1,FALSE)</f>
        <v>0</v>
      </c>
      <c r="F25" s="16">
        <f>VLOOKUP($A25,[1]Hoja1!$A$4:$O$23,F$1,FALSE)</f>
        <v>41240</v>
      </c>
      <c r="G25" s="16">
        <f>VLOOKUP($A25,[1]Hoja1!$A$4:$O$23,G$1,FALSE)</f>
        <v>72393.59</v>
      </c>
      <c r="H25" s="16">
        <f>VLOOKUP($A25,[1]Hoja1!$A$4:$O$23,H$1,FALSE)</f>
        <v>0</v>
      </c>
      <c r="I25" s="16">
        <f>VLOOKUP($A25,[1]Hoja1!$A$4:$O$23,I$1,FALSE)</f>
        <v>0</v>
      </c>
      <c r="J25" s="16">
        <f>VLOOKUP($A25,[1]Hoja1!$A$4:$O$23,J$1,FALSE)</f>
        <v>0</v>
      </c>
      <c r="K25" s="16">
        <f>VLOOKUP($A25,[1]Hoja1!$A$4:$O$23,K$1,FALSE)</f>
        <v>0</v>
      </c>
      <c r="L25" s="16">
        <f>VLOOKUP($A25,[1]Hoja1!$A$4:$O$23,L$1,FALSE)</f>
        <v>0</v>
      </c>
      <c r="M25" s="16">
        <f>VLOOKUP($A25,[1]Hoja1!$A$4:$O$23,M$1,FALSE)</f>
        <v>0</v>
      </c>
      <c r="N25" s="16">
        <f>VLOOKUP($A25,[1]Hoja1!$A$4:$O$23,N$1,FALSE)</f>
        <v>0</v>
      </c>
      <c r="O25" s="16">
        <f>VLOOKUP($A25,[1]Hoja1!$A$4:$O$23,O$1,FALSE)</f>
        <v>1193298.27</v>
      </c>
    </row>
    <row r="26" spans="1:15" x14ac:dyDescent="0.3">
      <c r="A26" s="15" t="s">
        <v>23</v>
      </c>
      <c r="B26" s="3">
        <f>SUM(B6:B25)</f>
        <v>146478849.99000001</v>
      </c>
      <c r="C26" s="3">
        <f t="shared" ref="C26:O26" si="0">SUM(C6:C25)</f>
        <v>606966486.80999994</v>
      </c>
      <c r="D26" s="3">
        <f t="shared" si="0"/>
        <v>31381988.049999997</v>
      </c>
      <c r="E26" s="3">
        <f t="shared" si="0"/>
        <v>0</v>
      </c>
      <c r="F26" s="3">
        <f t="shared" si="0"/>
        <v>41387689.719999999</v>
      </c>
      <c r="G26" s="3">
        <f t="shared" si="0"/>
        <v>19601880.390000001</v>
      </c>
      <c r="H26" s="3">
        <f t="shared" si="0"/>
        <v>29390287.289999999</v>
      </c>
      <c r="I26" s="3">
        <f t="shared" si="0"/>
        <v>90680711.030000001</v>
      </c>
      <c r="J26" s="3">
        <f t="shared" si="0"/>
        <v>86447784.919999987</v>
      </c>
      <c r="K26" s="3">
        <f t="shared" si="0"/>
        <v>66489814.579999998</v>
      </c>
      <c r="L26" s="3">
        <f t="shared" si="0"/>
        <v>9351608.5300000012</v>
      </c>
      <c r="M26" s="3">
        <f t="shared" si="0"/>
        <v>775125.09</v>
      </c>
      <c r="N26" s="3">
        <f t="shared" si="0"/>
        <v>0</v>
      </c>
      <c r="O26" s="3">
        <f t="shared" si="0"/>
        <v>1128952226.4000001</v>
      </c>
    </row>
    <row r="27" spans="1:15" x14ac:dyDescent="0.3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3">
      <c r="A28" s="34" t="s">
        <v>38</v>
      </c>
      <c r="B28" s="34"/>
      <c r="C28" s="12"/>
      <c r="D28" s="12"/>
      <c r="E28" s="12"/>
    </row>
    <row r="29" spans="1:15" x14ac:dyDescent="0.3">
      <c r="A29" s="11" t="s">
        <v>39</v>
      </c>
      <c r="B29" s="8">
        <f>VLOOKUP($A29,[1]Hoja2!$A$4:$O$26,B$1,FALSE)</f>
        <v>13944507.07</v>
      </c>
      <c r="C29" s="8">
        <f>VLOOKUP($A29,[1]Hoja2!$A$4:$O$26,C$1,FALSE)</f>
        <v>5978843.0300000003</v>
      </c>
      <c r="D29" s="8">
        <f>VLOOKUP($A29,[1]Hoja2!$A$4:$O$26,D$1,FALSE)</f>
        <v>0</v>
      </c>
      <c r="E29" s="8">
        <f>VLOOKUP($A29,[1]Hoja2!$A$4:$O$26,E$1,FALSE)</f>
        <v>0</v>
      </c>
      <c r="F29" s="8">
        <f>VLOOKUP($A29,[1]Hoja2!$A$4:$O$26,F$1,FALSE)</f>
        <v>720455</v>
      </c>
      <c r="G29" s="8">
        <f>VLOOKUP($A29,[1]Hoja2!$A$4:$O$26,G$1,FALSE)</f>
        <v>15750937.550000001</v>
      </c>
      <c r="H29" s="8">
        <f>VLOOKUP($A29,[1]Hoja2!$A$4:$O$26,H$1,FALSE)</f>
        <v>28495919.050000001</v>
      </c>
      <c r="I29" s="8">
        <f>VLOOKUP($A29,[1]Hoja2!$A$4:$O$26,I$1,FALSE)</f>
        <v>1382516.38</v>
      </c>
      <c r="J29" s="8">
        <f>VLOOKUP($A29,[1]Hoja2!$A$4:$O$26,J$1,FALSE)</f>
        <v>11406969.67</v>
      </c>
      <c r="K29" s="8">
        <f>VLOOKUP($A29,[1]Hoja2!$A$4:$O$26,K$1,FALSE)</f>
        <v>4587221.76</v>
      </c>
      <c r="L29" s="8">
        <f>VLOOKUP($A29,[1]Hoja2!$A$4:$O$26,L$1,FALSE)</f>
        <v>142694.98000000001</v>
      </c>
      <c r="M29" s="8">
        <f>VLOOKUP($A29,[1]Hoja2!$A$4:$O$26,M$1,FALSE)</f>
        <v>25</v>
      </c>
      <c r="N29" s="8">
        <f>VLOOKUP($A29,[1]Hoja2!$A$4:$O$26,N$1,FALSE)</f>
        <v>0</v>
      </c>
      <c r="O29" s="8">
        <f>VLOOKUP($A29,[1]Hoja2!$A$4:$O$26,O$1,FALSE)</f>
        <v>82410089.489999995</v>
      </c>
    </row>
    <row r="30" spans="1:15" x14ac:dyDescent="0.3">
      <c r="A30" s="7" t="s">
        <v>40</v>
      </c>
      <c r="B30" s="10">
        <f>VLOOKUP($A30,[1]Hoja2!$A$4:$O$26,B$1,FALSE)</f>
        <v>0</v>
      </c>
      <c r="C30" s="10">
        <f>VLOOKUP($A30,[1]Hoja2!$A$4:$O$26,C$1,FALSE)</f>
        <v>0</v>
      </c>
      <c r="D30" s="10">
        <f>VLOOKUP($A30,[1]Hoja2!$A$4:$O$26,D$1,FALSE)</f>
        <v>0</v>
      </c>
      <c r="E30" s="10">
        <f>VLOOKUP($A30,[1]Hoja2!$A$4:$O$26,E$1,FALSE)</f>
        <v>0</v>
      </c>
      <c r="F30" s="10">
        <f>VLOOKUP($A30,[1]Hoja2!$A$4:$O$26,F$1,FALSE)</f>
        <v>0</v>
      </c>
      <c r="G30" s="10">
        <f>VLOOKUP($A30,[1]Hoja2!$A$4:$O$26,G$1,FALSE)</f>
        <v>224918.78</v>
      </c>
      <c r="H30" s="10">
        <f>VLOOKUP($A30,[1]Hoja2!$A$4:$O$26,H$1,FALSE)</f>
        <v>0</v>
      </c>
      <c r="I30" s="10">
        <f>VLOOKUP($A30,[1]Hoja2!$A$4:$O$26,I$1,FALSE)</f>
        <v>258519.71</v>
      </c>
      <c r="J30" s="10">
        <f>VLOOKUP($A30,[1]Hoja2!$A$4:$O$26,J$1,FALSE)</f>
        <v>987380.51</v>
      </c>
      <c r="K30" s="10">
        <f>VLOOKUP($A30,[1]Hoja2!$A$4:$O$26,K$1,FALSE)</f>
        <v>2142446.54</v>
      </c>
      <c r="L30" s="10">
        <f>VLOOKUP($A30,[1]Hoja2!$A$4:$O$26,L$1,FALSE)</f>
        <v>178827.4</v>
      </c>
      <c r="M30" s="10">
        <f>VLOOKUP($A30,[1]Hoja2!$A$4:$O$26,M$1,FALSE)</f>
        <v>0</v>
      </c>
      <c r="N30" s="10">
        <f>VLOOKUP($A30,[1]Hoja2!$A$4:$O$26,N$1,FALSE)</f>
        <v>0</v>
      </c>
      <c r="O30" s="10">
        <f>VLOOKUP($A30,[1]Hoja2!$A$4:$O$26,O$1,FALSE)</f>
        <v>3792092.94</v>
      </c>
    </row>
    <row r="31" spans="1:15" x14ac:dyDescent="0.3">
      <c r="A31" s="9" t="s">
        <v>41</v>
      </c>
      <c r="B31" s="8">
        <f>VLOOKUP($A31,[1]Hoja2!$A$4:$O$26,B$1,FALSE)</f>
        <v>0</v>
      </c>
      <c r="C31" s="8">
        <f>VLOOKUP($A31,[1]Hoja2!$A$4:$O$26,C$1,FALSE)</f>
        <v>1721601.81</v>
      </c>
      <c r="D31" s="8">
        <f>VLOOKUP($A31,[1]Hoja2!$A$4:$O$26,D$1,FALSE)</f>
        <v>0</v>
      </c>
      <c r="E31" s="8">
        <f>VLOOKUP($A31,[1]Hoja2!$A$4:$O$26,E$1,FALSE)</f>
        <v>0</v>
      </c>
      <c r="F31" s="8">
        <f>VLOOKUP($A31,[1]Hoja2!$A$4:$O$26,F$1,FALSE)</f>
        <v>0</v>
      </c>
      <c r="G31" s="8">
        <f>VLOOKUP($A31,[1]Hoja2!$A$4:$O$26,G$1,FALSE)</f>
        <v>37.81</v>
      </c>
      <c r="H31" s="8">
        <f>VLOOKUP($A31,[1]Hoja2!$A$4:$O$26,H$1,FALSE)</f>
        <v>0</v>
      </c>
      <c r="I31" s="8">
        <f>VLOOKUP($A31,[1]Hoja2!$A$4:$O$26,I$1,FALSE)</f>
        <v>7826033.1600000001</v>
      </c>
      <c r="J31" s="8">
        <f>VLOOKUP($A31,[1]Hoja2!$A$4:$O$26,J$1,FALSE)</f>
        <v>14999132.470000001</v>
      </c>
      <c r="K31" s="8">
        <f>VLOOKUP($A31,[1]Hoja2!$A$4:$O$26,K$1,FALSE)</f>
        <v>28427468.18</v>
      </c>
      <c r="L31" s="8">
        <f>VLOOKUP($A31,[1]Hoja2!$A$4:$O$26,L$1,FALSE)</f>
        <v>11680625.48</v>
      </c>
      <c r="M31" s="8">
        <f>VLOOKUP($A31,[1]Hoja2!$A$4:$O$26,M$1,FALSE)</f>
        <v>0</v>
      </c>
      <c r="N31" s="8">
        <f>VLOOKUP($A31,[1]Hoja2!$A$4:$O$26,N$1,FALSE)</f>
        <v>0</v>
      </c>
      <c r="O31" s="8">
        <f>VLOOKUP($A31,[1]Hoja2!$A$4:$O$26,O$1,FALSE)</f>
        <v>64654898.909999996</v>
      </c>
    </row>
    <row r="32" spans="1:15" x14ac:dyDescent="0.3">
      <c r="A32" s="7" t="s">
        <v>42</v>
      </c>
      <c r="B32" s="10">
        <f>VLOOKUP($A32,[1]Hoja2!$A$4:$O$26,B$1,FALSE)</f>
        <v>2042486.53</v>
      </c>
      <c r="C32" s="10">
        <f>VLOOKUP($A32,[1]Hoja2!$A$4:$O$26,C$1,FALSE)</f>
        <v>3380433.49</v>
      </c>
      <c r="D32" s="10">
        <f>VLOOKUP($A32,[1]Hoja2!$A$4:$O$26,D$1,FALSE)</f>
        <v>32350.87</v>
      </c>
      <c r="E32" s="10">
        <f>VLOOKUP($A32,[1]Hoja2!$A$4:$O$26,E$1,FALSE)</f>
        <v>0</v>
      </c>
      <c r="F32" s="10">
        <f>VLOOKUP($A32,[1]Hoja2!$A$4:$O$26,F$1,FALSE)</f>
        <v>1293645.04</v>
      </c>
      <c r="G32" s="10">
        <f>VLOOKUP($A32,[1]Hoja2!$A$4:$O$26,G$1,FALSE)</f>
        <v>98722.93</v>
      </c>
      <c r="H32" s="10">
        <f>VLOOKUP($A32,[1]Hoja2!$A$4:$O$26,H$1,FALSE)</f>
        <v>382957.15</v>
      </c>
      <c r="I32" s="10">
        <f>VLOOKUP($A32,[1]Hoja2!$A$4:$O$26,I$1,FALSE)</f>
        <v>0</v>
      </c>
      <c r="J32" s="10">
        <f>VLOOKUP($A32,[1]Hoja2!$A$4:$O$26,J$1,FALSE)</f>
        <v>0</v>
      </c>
      <c r="K32" s="10">
        <f>VLOOKUP($A32,[1]Hoja2!$A$4:$O$26,K$1,FALSE)</f>
        <v>0</v>
      </c>
      <c r="L32" s="10">
        <f>VLOOKUP($A32,[1]Hoja2!$A$4:$O$26,L$1,FALSE)</f>
        <v>0</v>
      </c>
      <c r="M32" s="10">
        <f>VLOOKUP($A32,[1]Hoja2!$A$4:$O$26,M$1,FALSE)</f>
        <v>0</v>
      </c>
      <c r="N32" s="10">
        <f>VLOOKUP($A32,[1]Hoja2!$A$4:$O$26,N$1,FALSE)</f>
        <v>0</v>
      </c>
      <c r="O32" s="10">
        <f>VLOOKUP($A32,[1]Hoja2!$A$4:$O$26,O$1,FALSE)</f>
        <v>7230596.0099999998</v>
      </c>
    </row>
    <row r="33" spans="1:15" x14ac:dyDescent="0.3">
      <c r="A33" s="9" t="s">
        <v>43</v>
      </c>
      <c r="B33" s="8">
        <f>VLOOKUP($A33,[1]Hoja2!$A$4:$O$26,B$1,FALSE)</f>
        <v>636126.56000000006</v>
      </c>
      <c r="C33" s="8">
        <f>VLOOKUP($A33,[1]Hoja2!$A$4:$O$26,C$1,FALSE)</f>
        <v>0</v>
      </c>
      <c r="D33" s="8">
        <f>VLOOKUP($A33,[1]Hoja2!$A$4:$O$26,D$1,FALSE)</f>
        <v>0</v>
      </c>
      <c r="E33" s="8">
        <f>VLOOKUP($A33,[1]Hoja2!$A$4:$O$26,E$1,FALSE)</f>
        <v>0</v>
      </c>
      <c r="F33" s="8">
        <f>VLOOKUP($A33,[1]Hoja2!$A$4:$O$26,F$1,FALSE)</f>
        <v>0</v>
      </c>
      <c r="G33" s="8">
        <f>VLOOKUP($A33,[1]Hoja2!$A$4:$O$26,G$1,FALSE)</f>
        <v>0</v>
      </c>
      <c r="H33" s="8">
        <f>VLOOKUP($A33,[1]Hoja2!$A$4:$O$26,H$1,FALSE)</f>
        <v>0</v>
      </c>
      <c r="I33" s="8">
        <f>VLOOKUP($A33,[1]Hoja2!$A$4:$O$26,I$1,FALSE)</f>
        <v>0</v>
      </c>
      <c r="J33" s="8">
        <f>VLOOKUP($A33,[1]Hoja2!$A$4:$O$26,J$1,FALSE)</f>
        <v>0</v>
      </c>
      <c r="K33" s="8">
        <f>VLOOKUP($A33,[1]Hoja2!$A$4:$O$26,K$1,FALSE)</f>
        <v>0</v>
      </c>
      <c r="L33" s="8">
        <f>VLOOKUP($A33,[1]Hoja2!$A$4:$O$26,L$1,FALSE)</f>
        <v>0</v>
      </c>
      <c r="M33" s="8">
        <f>VLOOKUP($A33,[1]Hoja2!$A$4:$O$26,M$1,FALSE)</f>
        <v>0</v>
      </c>
      <c r="N33" s="8">
        <f>VLOOKUP($A33,[1]Hoja2!$A$4:$O$26,N$1,FALSE)</f>
        <v>0</v>
      </c>
      <c r="O33" s="8">
        <f>VLOOKUP($A33,[1]Hoja2!$A$4:$O$26,O$1,FALSE)</f>
        <v>636126.56000000006</v>
      </c>
    </row>
    <row r="34" spans="1:15" x14ac:dyDescent="0.3">
      <c r="A34" s="7" t="s">
        <v>44</v>
      </c>
      <c r="B34" s="10">
        <f>VLOOKUP($A34,[1]Hoja2!$A$4:$O$26,B$1,FALSE)</f>
        <v>246393614.47</v>
      </c>
      <c r="C34" s="10">
        <f>VLOOKUP($A34,[1]Hoja2!$A$4:$O$26,C$1,FALSE)</f>
        <v>13301739.800000001</v>
      </c>
      <c r="D34" s="10">
        <f>VLOOKUP($A34,[1]Hoja2!$A$4:$O$26,D$1,FALSE)</f>
        <v>605105.04</v>
      </c>
      <c r="E34" s="10">
        <f>VLOOKUP($A34,[1]Hoja2!$A$4:$O$26,E$1,FALSE)</f>
        <v>0</v>
      </c>
      <c r="F34" s="10">
        <f>VLOOKUP($A34,[1]Hoja2!$A$4:$O$26,F$1,FALSE)</f>
        <v>38798</v>
      </c>
      <c r="G34" s="10">
        <f>VLOOKUP($A34,[1]Hoja2!$A$4:$O$26,G$1,FALSE)</f>
        <v>1326055.8999999999</v>
      </c>
      <c r="H34" s="10">
        <f>VLOOKUP($A34,[1]Hoja2!$A$4:$O$26,H$1,FALSE)</f>
        <v>7844649.5899999999</v>
      </c>
      <c r="I34" s="10">
        <f>VLOOKUP($A34,[1]Hoja2!$A$4:$O$26,I$1,FALSE)</f>
        <v>0</v>
      </c>
      <c r="J34" s="10">
        <f>VLOOKUP($A34,[1]Hoja2!$A$4:$O$26,J$1,FALSE)</f>
        <v>0</v>
      </c>
      <c r="K34" s="10">
        <f>VLOOKUP($A34,[1]Hoja2!$A$4:$O$26,K$1,FALSE)</f>
        <v>0</v>
      </c>
      <c r="L34" s="10">
        <f>VLOOKUP($A34,[1]Hoja2!$A$4:$O$26,L$1,FALSE)</f>
        <v>0</v>
      </c>
      <c r="M34" s="10">
        <f>VLOOKUP($A34,[1]Hoja2!$A$4:$O$26,M$1,FALSE)</f>
        <v>0</v>
      </c>
      <c r="N34" s="10">
        <f>VLOOKUP($A34,[1]Hoja2!$A$4:$O$26,N$1,FALSE)</f>
        <v>0</v>
      </c>
      <c r="O34" s="10">
        <f>VLOOKUP($A34,[1]Hoja2!$A$4:$O$26,O$1,FALSE)</f>
        <v>269509962.80000001</v>
      </c>
    </row>
    <row r="35" spans="1:15" x14ac:dyDescent="0.3">
      <c r="A35" s="9" t="s">
        <v>45</v>
      </c>
      <c r="B35" s="8">
        <f>VLOOKUP($A35,[1]Hoja2!$A$4:$O$26,B$1,FALSE)</f>
        <v>1049997.08</v>
      </c>
      <c r="C35" s="8">
        <f>VLOOKUP($A35,[1]Hoja2!$A$4:$O$26,C$1,FALSE)</f>
        <v>16190807.66</v>
      </c>
      <c r="D35" s="8">
        <f>VLOOKUP($A35,[1]Hoja2!$A$4:$O$26,D$1,FALSE)</f>
        <v>0</v>
      </c>
      <c r="E35" s="8">
        <f>VLOOKUP($A35,[1]Hoja2!$A$4:$O$26,E$1,FALSE)</f>
        <v>0</v>
      </c>
      <c r="F35" s="8">
        <f>VLOOKUP($A35,[1]Hoja2!$A$4:$O$26,F$1,FALSE)</f>
        <v>112415.43</v>
      </c>
      <c r="G35" s="8">
        <f>VLOOKUP($A35,[1]Hoja2!$A$4:$O$26,G$1,FALSE)</f>
        <v>2641.49</v>
      </c>
      <c r="H35" s="8">
        <f>VLOOKUP($A35,[1]Hoja2!$A$4:$O$26,H$1,FALSE)</f>
        <v>1346747.35</v>
      </c>
      <c r="I35" s="8">
        <f>VLOOKUP($A35,[1]Hoja2!$A$4:$O$26,I$1,FALSE)</f>
        <v>1998791</v>
      </c>
      <c r="J35" s="8">
        <f>VLOOKUP($A35,[1]Hoja2!$A$4:$O$26,J$1,FALSE)</f>
        <v>27867187</v>
      </c>
      <c r="K35" s="8">
        <f>VLOOKUP($A35,[1]Hoja2!$A$4:$O$26,K$1,FALSE)</f>
        <v>6682186</v>
      </c>
      <c r="L35" s="8">
        <f>VLOOKUP($A35,[1]Hoja2!$A$4:$O$26,L$1,FALSE)</f>
        <v>3689887</v>
      </c>
      <c r="M35" s="8">
        <f>VLOOKUP($A35,[1]Hoja2!$A$4:$O$26,M$1,FALSE)</f>
        <v>0</v>
      </c>
      <c r="N35" s="8">
        <f>VLOOKUP($A35,[1]Hoja2!$A$4:$O$26,N$1,FALSE)</f>
        <v>6421049</v>
      </c>
      <c r="O35" s="8">
        <f>VLOOKUP($A35,[1]Hoja2!$A$4:$O$26,O$1,FALSE)</f>
        <v>65361709.010000005</v>
      </c>
    </row>
    <row r="36" spans="1:15" x14ac:dyDescent="0.3">
      <c r="A36" s="26" t="s">
        <v>46</v>
      </c>
      <c r="B36" s="27">
        <f>VLOOKUP($A36,[1]Hoja2!$A$4:$O$26,B$1,FALSE)</f>
        <v>0</v>
      </c>
      <c r="C36" s="27">
        <f>VLOOKUP($A36,[1]Hoja2!$A$4:$O$26,C$1,FALSE)</f>
        <v>2879553.19</v>
      </c>
      <c r="D36" s="27">
        <f>VLOOKUP($A36,[1]Hoja2!$A$4:$O$26,D$1,FALSE)</f>
        <v>0</v>
      </c>
      <c r="E36" s="27">
        <f>VLOOKUP($A36,[1]Hoja2!$A$4:$O$26,E$1,FALSE)</f>
        <v>0</v>
      </c>
      <c r="F36" s="27">
        <f>VLOOKUP($A36,[1]Hoja2!$A$4:$O$26,F$1,FALSE)</f>
        <v>5324816.3</v>
      </c>
      <c r="G36" s="27">
        <f>VLOOKUP($A36,[1]Hoja2!$A$4:$O$26,G$1,FALSE)</f>
        <v>375863.87</v>
      </c>
      <c r="H36" s="27">
        <f>VLOOKUP($A36,[1]Hoja2!$A$4:$O$26,H$1,FALSE)</f>
        <v>2432888.84</v>
      </c>
      <c r="I36" s="27">
        <f>VLOOKUP($A36,[1]Hoja2!$A$4:$O$26,I$1,FALSE)</f>
        <v>0</v>
      </c>
      <c r="J36" s="27">
        <f>VLOOKUP($A36,[1]Hoja2!$A$4:$O$26,J$1,FALSE)</f>
        <v>0</v>
      </c>
      <c r="K36" s="27">
        <f>VLOOKUP($A36,[1]Hoja2!$A$4:$O$26,K$1,FALSE)</f>
        <v>0</v>
      </c>
      <c r="L36" s="27">
        <f>VLOOKUP($A36,[1]Hoja2!$A$4:$O$26,L$1,FALSE)</f>
        <v>0</v>
      </c>
      <c r="M36" s="27">
        <f>VLOOKUP($A36,[1]Hoja2!$A$4:$O$26,M$1,FALSE)</f>
        <v>0</v>
      </c>
      <c r="N36" s="27">
        <f>VLOOKUP($A36,[1]Hoja2!$A$4:$O$26,N$1,FALSE)</f>
        <v>0</v>
      </c>
      <c r="O36" s="27">
        <f>VLOOKUP($A36,[1]Hoja2!$A$4:$O$26,O$1,FALSE)</f>
        <v>11013122.199999999</v>
      </c>
    </row>
    <row r="37" spans="1:15" x14ac:dyDescent="0.3">
      <c r="A37" s="9" t="s">
        <v>47</v>
      </c>
      <c r="B37" s="8">
        <f>VLOOKUP($A37,[1]Hoja2!$A$4:$O$26,B$1,FALSE)</f>
        <v>0</v>
      </c>
      <c r="C37" s="8">
        <f>VLOOKUP($A37,[1]Hoja2!$A$4:$O$26,C$1,FALSE)</f>
        <v>4857049.3499999996</v>
      </c>
      <c r="D37" s="8">
        <f>VLOOKUP($A37,[1]Hoja2!$A$4:$O$26,D$1,FALSE)</f>
        <v>3060755.73</v>
      </c>
      <c r="E37" s="8">
        <f>VLOOKUP($A37,[1]Hoja2!$A$4:$O$26,E$1,FALSE)</f>
        <v>0</v>
      </c>
      <c r="F37" s="8">
        <f>VLOOKUP($A37,[1]Hoja2!$A$4:$O$26,F$1,FALSE)</f>
        <v>3712711.97</v>
      </c>
      <c r="G37" s="8">
        <f>VLOOKUP($A37,[1]Hoja2!$A$4:$O$26,G$1,FALSE)</f>
        <v>0</v>
      </c>
      <c r="H37" s="8">
        <f>VLOOKUP($A37,[1]Hoja2!$A$4:$O$26,H$1,FALSE)</f>
        <v>0</v>
      </c>
      <c r="I37" s="8">
        <f>VLOOKUP($A37,[1]Hoja2!$A$4:$O$26,I$1,FALSE)</f>
        <v>0</v>
      </c>
      <c r="J37" s="8">
        <f>VLOOKUP($A37,[1]Hoja2!$A$4:$O$26,J$1,FALSE)</f>
        <v>0</v>
      </c>
      <c r="K37" s="8">
        <f>VLOOKUP($A37,[1]Hoja2!$A$4:$O$26,K$1,FALSE)</f>
        <v>0</v>
      </c>
      <c r="L37" s="8">
        <f>VLOOKUP($A37,[1]Hoja2!$A$4:$O$26,L$1,FALSE)</f>
        <v>0</v>
      </c>
      <c r="M37" s="8">
        <f>VLOOKUP($A37,[1]Hoja2!$A$4:$O$26,M$1,FALSE)</f>
        <v>0</v>
      </c>
      <c r="N37" s="8">
        <f>VLOOKUP($A37,[1]Hoja2!$A$4:$O$26,N$1,FALSE)</f>
        <v>0</v>
      </c>
      <c r="O37" s="8">
        <f>VLOOKUP($A37,[1]Hoja2!$A$4:$O$26,O$1,FALSE)</f>
        <v>11630517.050000001</v>
      </c>
    </row>
    <row r="38" spans="1:15" x14ac:dyDescent="0.3">
      <c r="A38" s="26" t="s">
        <v>48</v>
      </c>
      <c r="B38" s="27">
        <f>VLOOKUP($A38,[1]Hoja2!$A$4:$O$26,B$1,FALSE)</f>
        <v>5382359.5</v>
      </c>
      <c r="C38" s="27">
        <f>VLOOKUP($A38,[1]Hoja2!$A$4:$O$26,C$1,FALSE)</f>
        <v>11761958.33</v>
      </c>
      <c r="D38" s="27">
        <f>VLOOKUP($A38,[1]Hoja2!$A$4:$O$26,D$1,FALSE)</f>
        <v>10517527.789999999</v>
      </c>
      <c r="E38" s="27">
        <f>VLOOKUP($A38,[1]Hoja2!$A$4:$O$26,E$1,FALSE)</f>
        <v>0</v>
      </c>
      <c r="F38" s="27">
        <f>VLOOKUP($A38,[1]Hoja2!$A$4:$O$26,F$1,FALSE)</f>
        <v>845580</v>
      </c>
      <c r="G38" s="27">
        <f>VLOOKUP($A38,[1]Hoja2!$A$4:$O$26,G$1,FALSE)</f>
        <v>18624.68</v>
      </c>
      <c r="H38" s="27">
        <f>VLOOKUP($A38,[1]Hoja2!$A$4:$O$26,H$1,FALSE)</f>
        <v>0</v>
      </c>
      <c r="I38" s="27">
        <f>VLOOKUP($A38,[1]Hoja2!$A$4:$O$26,I$1,FALSE)</f>
        <v>0</v>
      </c>
      <c r="J38" s="27">
        <f>VLOOKUP($A38,[1]Hoja2!$A$4:$O$26,J$1,FALSE)</f>
        <v>279379.34000000003</v>
      </c>
      <c r="K38" s="27">
        <f>VLOOKUP($A38,[1]Hoja2!$A$4:$O$26,K$1,FALSE)</f>
        <v>6449522.1399999997</v>
      </c>
      <c r="L38" s="27">
        <f>VLOOKUP($A38,[1]Hoja2!$A$4:$O$26,L$1,FALSE)</f>
        <v>583877.4</v>
      </c>
      <c r="M38" s="27">
        <f>VLOOKUP($A38,[1]Hoja2!$A$4:$O$26,M$1,FALSE)</f>
        <v>2872.48</v>
      </c>
      <c r="N38" s="27">
        <f>VLOOKUP($A38,[1]Hoja2!$A$4:$O$26,N$1,FALSE)</f>
        <v>0</v>
      </c>
      <c r="O38" s="27">
        <f>VLOOKUP($A38,[1]Hoja2!$A$4:$O$26,O$1,FALSE)</f>
        <v>35841701.659999996</v>
      </c>
    </row>
    <row r="39" spans="1:15" x14ac:dyDescent="0.3">
      <c r="A39" s="9" t="s">
        <v>49</v>
      </c>
      <c r="B39" s="8">
        <f>VLOOKUP($A39,[1]Hoja2!$A$4:$O$26,B$1,FALSE)</f>
        <v>0</v>
      </c>
      <c r="C39" s="8">
        <f>VLOOKUP($A39,[1]Hoja2!$A$4:$O$26,C$1,FALSE)</f>
        <v>309838.09000000003</v>
      </c>
      <c r="D39" s="8">
        <f>VLOOKUP($A39,[1]Hoja2!$A$4:$O$26,D$1,FALSE)</f>
        <v>0</v>
      </c>
      <c r="E39" s="8">
        <f>VLOOKUP($A39,[1]Hoja2!$A$4:$O$26,E$1,FALSE)</f>
        <v>0</v>
      </c>
      <c r="F39" s="8">
        <f>VLOOKUP($A39,[1]Hoja2!$A$4:$O$26,F$1,FALSE)</f>
        <v>456958.31</v>
      </c>
      <c r="G39" s="8">
        <f>VLOOKUP($A39,[1]Hoja2!$A$4:$O$26,G$1,FALSE)</f>
        <v>13129.54</v>
      </c>
      <c r="H39" s="8">
        <f>VLOOKUP($A39,[1]Hoja2!$A$4:$O$26,H$1,FALSE)</f>
        <v>0</v>
      </c>
      <c r="I39" s="8">
        <f>VLOOKUP($A39,[1]Hoja2!$A$4:$O$26,I$1,FALSE)</f>
        <v>0</v>
      </c>
      <c r="J39" s="8">
        <f>VLOOKUP($A39,[1]Hoja2!$A$4:$O$26,J$1,FALSE)</f>
        <v>0</v>
      </c>
      <c r="K39" s="8">
        <f>VLOOKUP($A39,[1]Hoja2!$A$4:$O$26,K$1,FALSE)</f>
        <v>0</v>
      </c>
      <c r="L39" s="8">
        <f>VLOOKUP($A39,[1]Hoja2!$A$4:$O$26,L$1,FALSE)</f>
        <v>0</v>
      </c>
      <c r="M39" s="8">
        <f>VLOOKUP($A39,[1]Hoja2!$A$4:$O$26,M$1,FALSE)</f>
        <v>0</v>
      </c>
      <c r="N39" s="8">
        <f>VLOOKUP($A39,[1]Hoja2!$A$4:$O$26,N$1,FALSE)</f>
        <v>0</v>
      </c>
      <c r="O39" s="8">
        <f>VLOOKUP($A39,[1]Hoja2!$A$4:$O$26,O$1,FALSE)</f>
        <v>779925.94</v>
      </c>
    </row>
    <row r="40" spans="1:15" x14ac:dyDescent="0.3">
      <c r="A40" s="26" t="s">
        <v>50</v>
      </c>
      <c r="B40" s="27">
        <f>VLOOKUP($A40,[1]Hoja2!$A$4:$O$26,B$1,FALSE)</f>
        <v>0</v>
      </c>
      <c r="C40" s="27">
        <f>VLOOKUP($A40,[1]Hoja2!$A$4:$O$26,C$1,FALSE)</f>
        <v>0</v>
      </c>
      <c r="D40" s="27">
        <f>VLOOKUP($A40,[1]Hoja2!$A$4:$O$26,D$1,FALSE)</f>
        <v>0</v>
      </c>
      <c r="E40" s="27">
        <f>VLOOKUP($A40,[1]Hoja2!$A$4:$O$26,E$1,FALSE)</f>
        <v>0</v>
      </c>
      <c r="F40" s="27">
        <f>VLOOKUP($A40,[1]Hoja2!$A$4:$O$26,F$1,FALSE)</f>
        <v>0</v>
      </c>
      <c r="G40" s="27">
        <f>VLOOKUP($A40,[1]Hoja2!$A$4:$O$26,G$1,FALSE)</f>
        <v>0</v>
      </c>
      <c r="H40" s="27">
        <f>VLOOKUP($A40,[1]Hoja2!$A$4:$O$26,H$1,FALSE)</f>
        <v>0</v>
      </c>
      <c r="I40" s="27">
        <f>VLOOKUP($A40,[1]Hoja2!$A$4:$O$26,I$1,FALSE)</f>
        <v>0</v>
      </c>
      <c r="J40" s="27">
        <f>VLOOKUP($A40,[1]Hoja2!$A$4:$O$26,J$1,FALSE)</f>
        <v>0</v>
      </c>
      <c r="K40" s="27">
        <f>VLOOKUP($A40,[1]Hoja2!$A$4:$O$26,K$1,FALSE)</f>
        <v>0</v>
      </c>
      <c r="L40" s="27">
        <f>VLOOKUP($A40,[1]Hoja2!$A$4:$O$26,L$1,FALSE)</f>
        <v>0</v>
      </c>
      <c r="M40" s="27">
        <f>VLOOKUP($A40,[1]Hoja2!$A$4:$O$26,M$1,FALSE)</f>
        <v>0</v>
      </c>
      <c r="N40" s="27">
        <f>VLOOKUP($A40,[1]Hoja2!$A$4:$O$26,N$1,FALSE)</f>
        <v>0</v>
      </c>
      <c r="O40" s="27">
        <f>VLOOKUP($A40,[1]Hoja2!$A$4:$O$26,O$1,FALSE)</f>
        <v>0</v>
      </c>
    </row>
    <row r="41" spans="1:15" x14ac:dyDescent="0.3">
      <c r="A41" s="9" t="s">
        <v>51</v>
      </c>
      <c r="B41" s="8">
        <f>VLOOKUP($A41,[1]Hoja2!$A$4:$O$26,B$1,FALSE)</f>
        <v>0</v>
      </c>
      <c r="C41" s="8">
        <f>VLOOKUP($A41,[1]Hoja2!$A$4:$O$26,C$1,FALSE)</f>
        <v>6629342.8300000001</v>
      </c>
      <c r="D41" s="8">
        <f>VLOOKUP($A41,[1]Hoja2!$A$4:$O$26,D$1,FALSE)</f>
        <v>14957.25</v>
      </c>
      <c r="E41" s="8">
        <f>VLOOKUP($A41,[1]Hoja2!$A$4:$O$26,E$1,FALSE)</f>
        <v>0</v>
      </c>
      <c r="F41" s="8">
        <f>VLOOKUP($A41,[1]Hoja2!$A$4:$O$26,F$1,FALSE)</f>
        <v>11153382.25</v>
      </c>
      <c r="G41" s="8">
        <f>VLOOKUP($A41,[1]Hoja2!$A$4:$O$26,G$1,FALSE)</f>
        <v>271206.5</v>
      </c>
      <c r="H41" s="8">
        <f>VLOOKUP($A41,[1]Hoja2!$A$4:$O$26,H$1,FALSE)</f>
        <v>2035836.64</v>
      </c>
      <c r="I41" s="8">
        <f>VLOOKUP($A41,[1]Hoja2!$A$4:$O$26,I$1,FALSE)</f>
        <v>0</v>
      </c>
      <c r="J41" s="8">
        <f>VLOOKUP($A41,[1]Hoja2!$A$4:$O$26,J$1,FALSE)</f>
        <v>861221.62</v>
      </c>
      <c r="K41" s="8">
        <f>VLOOKUP($A41,[1]Hoja2!$A$4:$O$26,K$1,FALSE)</f>
        <v>29699547.719999999</v>
      </c>
      <c r="L41" s="8">
        <f>VLOOKUP($A41,[1]Hoja2!$A$4:$O$26,L$1,FALSE)</f>
        <v>99350</v>
      </c>
      <c r="M41" s="8">
        <f>VLOOKUP($A41,[1]Hoja2!$A$4:$O$26,M$1,FALSE)</f>
        <v>0</v>
      </c>
      <c r="N41" s="8">
        <f>VLOOKUP($A41,[1]Hoja2!$A$4:$O$26,N$1,FALSE)</f>
        <v>457201.08</v>
      </c>
      <c r="O41" s="8">
        <f>VLOOKUP($A41,[1]Hoja2!$A$4:$O$26,O$1,FALSE)</f>
        <v>51222045.890000001</v>
      </c>
    </row>
    <row r="42" spans="1:15" x14ac:dyDescent="0.3">
      <c r="A42" s="26" t="s">
        <v>52</v>
      </c>
      <c r="B42" s="27">
        <f>VLOOKUP($A42,[1]Hoja2!$A$4:$O$26,B$1,FALSE)</f>
        <v>540356.09</v>
      </c>
      <c r="C42" s="27">
        <f>VLOOKUP($A42,[1]Hoja2!$A$4:$O$26,C$1,FALSE)</f>
        <v>14123106.059999999</v>
      </c>
      <c r="D42" s="27">
        <f>VLOOKUP($A42,[1]Hoja2!$A$4:$O$26,D$1,FALSE)</f>
        <v>5136528.24</v>
      </c>
      <c r="E42" s="27">
        <f>VLOOKUP($A42,[1]Hoja2!$A$4:$O$26,E$1,FALSE)</f>
        <v>0</v>
      </c>
      <c r="F42" s="27">
        <f>VLOOKUP($A42,[1]Hoja2!$A$4:$O$26,F$1,FALSE)</f>
        <v>6834377.1399999997</v>
      </c>
      <c r="G42" s="27">
        <f>VLOOKUP($A42,[1]Hoja2!$A$4:$O$26,G$1,FALSE)</f>
        <v>5418463.9000000004</v>
      </c>
      <c r="H42" s="27">
        <f>VLOOKUP($A42,[1]Hoja2!$A$4:$O$26,H$1,FALSE)</f>
        <v>32355.52</v>
      </c>
      <c r="I42" s="27">
        <f>VLOOKUP($A42,[1]Hoja2!$A$4:$O$26,I$1,FALSE)</f>
        <v>225000</v>
      </c>
      <c r="J42" s="27">
        <f>VLOOKUP($A42,[1]Hoja2!$A$4:$O$26,J$1,FALSE)</f>
        <v>55000</v>
      </c>
      <c r="K42" s="27">
        <f>VLOOKUP($A42,[1]Hoja2!$A$4:$O$26,K$1,FALSE)</f>
        <v>15000</v>
      </c>
      <c r="L42" s="27">
        <f>VLOOKUP($A42,[1]Hoja2!$A$4:$O$26,L$1,FALSE)</f>
        <v>0</v>
      </c>
      <c r="M42" s="27">
        <f>VLOOKUP($A42,[1]Hoja2!$A$4:$O$26,M$1,FALSE)</f>
        <v>0</v>
      </c>
      <c r="N42" s="27">
        <f>VLOOKUP($A42,[1]Hoja2!$A$4:$O$26,N$1,FALSE)</f>
        <v>0</v>
      </c>
      <c r="O42" s="27">
        <f>VLOOKUP($A42,[1]Hoja2!$A$4:$O$26,O$1,FALSE)</f>
        <v>32380186.950000003</v>
      </c>
    </row>
    <row r="43" spans="1:15" x14ac:dyDescent="0.3">
      <c r="A43" s="9" t="s">
        <v>53</v>
      </c>
      <c r="B43" s="8">
        <f>VLOOKUP($A43,[1]Hoja2!$A$4:$O$26,B$1,FALSE)</f>
        <v>0</v>
      </c>
      <c r="C43" s="8">
        <f>VLOOKUP($A43,[1]Hoja2!$A$4:$O$26,C$1,FALSE)</f>
        <v>0</v>
      </c>
      <c r="D43" s="8">
        <f>VLOOKUP($A43,[1]Hoja2!$A$4:$O$26,D$1,FALSE)</f>
        <v>2920766.22</v>
      </c>
      <c r="E43" s="8">
        <f>VLOOKUP($A43,[1]Hoja2!$A$4:$O$26,E$1,FALSE)</f>
        <v>0</v>
      </c>
      <c r="F43" s="8">
        <f>VLOOKUP($A43,[1]Hoja2!$A$4:$O$26,F$1,FALSE)</f>
        <v>0</v>
      </c>
      <c r="G43" s="8">
        <f>VLOOKUP($A43,[1]Hoja2!$A$4:$O$26,G$1,FALSE)</f>
        <v>0</v>
      </c>
      <c r="H43" s="8">
        <f>VLOOKUP($A43,[1]Hoja2!$A$4:$O$26,H$1,FALSE)</f>
        <v>0</v>
      </c>
      <c r="I43" s="8">
        <f>VLOOKUP($A43,[1]Hoja2!$A$4:$O$26,I$1,FALSE)</f>
        <v>146588.5</v>
      </c>
      <c r="J43" s="8">
        <f>VLOOKUP($A43,[1]Hoja2!$A$4:$O$26,J$1,FALSE)</f>
        <v>27360038.940000001</v>
      </c>
      <c r="K43" s="8">
        <f>VLOOKUP($A43,[1]Hoja2!$A$4:$O$26,K$1,FALSE)</f>
        <v>57733207</v>
      </c>
      <c r="L43" s="8">
        <f>VLOOKUP($A43,[1]Hoja2!$A$4:$O$26,L$1,FALSE)</f>
        <v>1795832.35</v>
      </c>
      <c r="M43" s="8">
        <f>VLOOKUP($A43,[1]Hoja2!$A$4:$O$26,M$1,FALSE)</f>
        <v>0</v>
      </c>
      <c r="N43" s="8">
        <f>VLOOKUP($A43,[1]Hoja2!$A$4:$O$26,N$1,FALSE)</f>
        <v>0</v>
      </c>
      <c r="O43" s="8">
        <f>VLOOKUP($A43,[1]Hoja2!$A$4:$O$26,O$1,FALSE)</f>
        <v>89956433.00999999</v>
      </c>
    </row>
    <row r="44" spans="1:15" ht="28.8" x14ac:dyDescent="0.3">
      <c r="A44" s="26" t="s">
        <v>54</v>
      </c>
      <c r="B44" s="27">
        <f>VLOOKUP($A44,[1]Hoja2!$A$4:$O$26,B$1,FALSE)</f>
        <v>0</v>
      </c>
      <c r="C44" s="27">
        <f>VLOOKUP($A44,[1]Hoja2!$A$4:$O$26,C$1,FALSE)</f>
        <v>0</v>
      </c>
      <c r="D44" s="27">
        <f>VLOOKUP($A44,[1]Hoja2!$A$4:$O$26,D$1,FALSE)</f>
        <v>14722087.9</v>
      </c>
      <c r="E44" s="27">
        <f>VLOOKUP($A44,[1]Hoja2!$A$4:$O$26,E$1,FALSE)</f>
        <v>0</v>
      </c>
      <c r="F44" s="27">
        <f>VLOOKUP($A44,[1]Hoja2!$A$4:$O$26,F$1,FALSE)</f>
        <v>0</v>
      </c>
      <c r="G44" s="27">
        <f>VLOOKUP($A44,[1]Hoja2!$A$4:$O$26,G$1,FALSE)</f>
        <v>0</v>
      </c>
      <c r="H44" s="27">
        <f>VLOOKUP($A44,[1]Hoja2!$A$4:$O$26,H$1,FALSE)</f>
        <v>0</v>
      </c>
      <c r="I44" s="27">
        <f>VLOOKUP($A44,[1]Hoja2!$A$4:$O$26,I$1,FALSE)</f>
        <v>0</v>
      </c>
      <c r="J44" s="27">
        <f>VLOOKUP($A44,[1]Hoja2!$A$4:$O$26,J$1,FALSE)</f>
        <v>0</v>
      </c>
      <c r="K44" s="27">
        <f>VLOOKUP($A44,[1]Hoja2!$A$4:$O$26,K$1,FALSE)</f>
        <v>0</v>
      </c>
      <c r="L44" s="27">
        <f>VLOOKUP($A44,[1]Hoja2!$A$4:$O$26,L$1,FALSE)</f>
        <v>0</v>
      </c>
      <c r="M44" s="27">
        <f>VLOOKUP($A44,[1]Hoja2!$A$4:$O$26,M$1,FALSE)</f>
        <v>0</v>
      </c>
      <c r="N44" s="27">
        <f>VLOOKUP($A44,[1]Hoja2!$A$4:$O$26,N$1,FALSE)</f>
        <v>0</v>
      </c>
      <c r="O44" s="27">
        <f>VLOOKUP($A44,[1]Hoja2!$A$4:$O$26,O$1,FALSE)</f>
        <v>14722087.9</v>
      </c>
    </row>
    <row r="45" spans="1:15" x14ac:dyDescent="0.3">
      <c r="A45" s="9" t="s">
        <v>55</v>
      </c>
      <c r="B45" s="8">
        <f>VLOOKUP($A45,[1]Hoja2!$A$4:$O$26,B$1,FALSE)</f>
        <v>0</v>
      </c>
      <c r="C45" s="8">
        <f>VLOOKUP($A45,[1]Hoja2!$A$4:$O$26,C$1,FALSE)</f>
        <v>0</v>
      </c>
      <c r="D45" s="8">
        <f>VLOOKUP($A45,[1]Hoja2!$A$4:$O$26,D$1,FALSE)</f>
        <v>0</v>
      </c>
      <c r="E45" s="8">
        <f>VLOOKUP($A45,[1]Hoja2!$A$4:$O$26,E$1,FALSE)</f>
        <v>0</v>
      </c>
      <c r="F45" s="8">
        <f>VLOOKUP($A45,[1]Hoja2!$A$4:$O$26,F$1,FALSE)</f>
        <v>0</v>
      </c>
      <c r="G45" s="8">
        <f>VLOOKUP($A45,[1]Hoja2!$A$4:$O$26,G$1,FALSE)</f>
        <v>0</v>
      </c>
      <c r="H45" s="8">
        <f>VLOOKUP($A45,[1]Hoja2!$A$4:$O$26,H$1,FALSE)</f>
        <v>0</v>
      </c>
      <c r="I45" s="8">
        <f>VLOOKUP($A45,[1]Hoja2!$A$4:$O$26,I$1,FALSE)</f>
        <v>0</v>
      </c>
      <c r="J45" s="8">
        <f>VLOOKUP($A45,[1]Hoja2!$A$4:$O$26,J$1,FALSE)</f>
        <v>3796970.72</v>
      </c>
      <c r="K45" s="8">
        <f>VLOOKUP($A45,[1]Hoja2!$A$4:$O$26,K$1,FALSE)</f>
        <v>2226307.87</v>
      </c>
      <c r="L45" s="8">
        <f>VLOOKUP($A45,[1]Hoja2!$A$4:$O$26,L$1,FALSE)</f>
        <v>185616.7</v>
      </c>
      <c r="M45" s="8">
        <f>VLOOKUP($A45,[1]Hoja2!$A$4:$O$26,M$1,FALSE)</f>
        <v>426.45</v>
      </c>
      <c r="N45" s="8">
        <f>VLOOKUP($A45,[1]Hoja2!$A$4:$O$26,N$1,FALSE)</f>
        <v>0</v>
      </c>
      <c r="O45" s="8">
        <f>VLOOKUP($A45,[1]Hoja2!$A$4:$O$26,O$1,FALSE)</f>
        <v>6209321.7400000002</v>
      </c>
    </row>
    <row r="46" spans="1:15" x14ac:dyDescent="0.3">
      <c r="A46" s="26" t="s">
        <v>56</v>
      </c>
      <c r="B46" s="27">
        <f>VLOOKUP($A46,[1]Hoja2!$A$4:$O$26,B$1,FALSE)</f>
        <v>0</v>
      </c>
      <c r="C46" s="27">
        <f>VLOOKUP($A46,[1]Hoja2!$A$4:$O$26,C$1,FALSE)</f>
        <v>0</v>
      </c>
      <c r="D46" s="27">
        <f>VLOOKUP($A46,[1]Hoja2!$A$4:$O$26,D$1,FALSE)</f>
        <v>0</v>
      </c>
      <c r="E46" s="27">
        <f>VLOOKUP($A46,[1]Hoja2!$A$4:$O$26,E$1,FALSE)</f>
        <v>0</v>
      </c>
      <c r="F46" s="27">
        <f>VLOOKUP($A46,[1]Hoja2!$A$4:$O$26,F$1,FALSE)</f>
        <v>0</v>
      </c>
      <c r="G46" s="27">
        <f>VLOOKUP($A46,[1]Hoja2!$A$4:$O$26,G$1,FALSE)</f>
        <v>0</v>
      </c>
      <c r="H46" s="27">
        <f>VLOOKUP($A46,[1]Hoja2!$A$4:$O$26,H$1,FALSE)</f>
        <v>0</v>
      </c>
      <c r="I46" s="27">
        <f>VLOOKUP($A46,[1]Hoja2!$A$4:$O$26,I$1,FALSE)</f>
        <v>0</v>
      </c>
      <c r="J46" s="27">
        <f>VLOOKUP($A46,[1]Hoja2!$A$4:$O$26,J$1,FALSE)</f>
        <v>0</v>
      </c>
      <c r="K46" s="27">
        <f>VLOOKUP($A46,[1]Hoja2!$A$4:$O$26,K$1,FALSE)</f>
        <v>0</v>
      </c>
      <c r="L46" s="27">
        <f>VLOOKUP($A46,[1]Hoja2!$A$4:$O$26,L$1,FALSE)</f>
        <v>0</v>
      </c>
      <c r="M46" s="27">
        <f>VLOOKUP($A46,[1]Hoja2!$A$4:$O$26,M$1,FALSE)</f>
        <v>0</v>
      </c>
      <c r="N46" s="27">
        <f>VLOOKUP($A46,[1]Hoja2!$A$4:$O$26,N$1,FALSE)</f>
        <v>0</v>
      </c>
      <c r="O46" s="27">
        <f>VLOOKUP($A46,[1]Hoja2!$A$4:$O$26,O$1,FALSE)</f>
        <v>0</v>
      </c>
    </row>
    <row r="47" spans="1:15" ht="28.8" x14ac:dyDescent="0.3">
      <c r="A47" s="9" t="s">
        <v>60</v>
      </c>
      <c r="B47" s="6">
        <f>VLOOKUP($A47,[1]Hoja2!$A$4:$O$26,B$1,FALSE)</f>
        <v>0</v>
      </c>
      <c r="C47" s="6">
        <f>VLOOKUP($A47,[1]Hoja2!$A$4:$O$26,C$1,FALSE)</f>
        <v>188989.9</v>
      </c>
      <c r="D47" s="6">
        <f>VLOOKUP($A47,[1]Hoja2!$A$4:$O$26,D$1,FALSE)</f>
        <v>0</v>
      </c>
      <c r="E47" s="6">
        <f>VLOOKUP($A47,[1]Hoja2!$A$4:$O$26,E$1,FALSE)</f>
        <v>0</v>
      </c>
      <c r="F47" s="6">
        <f>VLOOKUP($A47,[1]Hoja2!$A$4:$O$26,F$1,FALSE)</f>
        <v>0</v>
      </c>
      <c r="G47" s="6">
        <f>VLOOKUP($A47,[1]Hoja2!$A$4:$O$26,G$1,FALSE)</f>
        <v>0</v>
      </c>
      <c r="H47" s="6">
        <f>VLOOKUP($A47,[1]Hoja2!$A$4:$O$26,H$1,FALSE)</f>
        <v>0</v>
      </c>
      <c r="I47" s="6">
        <f>VLOOKUP($A47,[1]Hoja2!$A$4:$O$26,I$1,FALSE)</f>
        <v>0</v>
      </c>
      <c r="J47" s="6">
        <f>VLOOKUP($A47,[1]Hoja2!$A$4:$O$26,J$1,FALSE)</f>
        <v>2904808.73</v>
      </c>
      <c r="K47" s="6">
        <f>VLOOKUP($A47,[1]Hoja2!$A$4:$O$26,K$1,FALSE)</f>
        <v>18949411.91</v>
      </c>
      <c r="L47" s="6">
        <f>VLOOKUP($A47,[1]Hoja2!$A$4:$O$26,L$1,FALSE)</f>
        <v>79271.899999999994</v>
      </c>
      <c r="M47" s="6">
        <f>VLOOKUP($A47,[1]Hoja2!$A$4:$O$26,M$1,FALSE)</f>
        <v>0</v>
      </c>
      <c r="N47" s="6">
        <f>VLOOKUP($A47,[1]Hoja2!$A$4:$O$26,N$1,FALSE)</f>
        <v>0</v>
      </c>
      <c r="O47" s="6">
        <f>VLOOKUP($A47,[1]Hoja2!$A$4:$O$26,O$1,FALSE)</f>
        <v>22122482.439999998</v>
      </c>
    </row>
    <row r="48" spans="1:15" x14ac:dyDescent="0.3">
      <c r="A48" s="28" t="s">
        <v>57</v>
      </c>
      <c r="B48" s="29">
        <f>VLOOKUP($A48,[1]Hoja2!$A$4:$O$26,B$1,FALSE)</f>
        <v>0</v>
      </c>
      <c r="C48" s="29">
        <f>VLOOKUP($A48,[1]Hoja2!$A$4:$O$26,C$1,FALSE)</f>
        <v>3576801.43</v>
      </c>
      <c r="D48" s="29">
        <f>VLOOKUP($A48,[1]Hoja2!$A$4:$O$26,D$1,FALSE)</f>
        <v>0</v>
      </c>
      <c r="E48" s="29">
        <f>VLOOKUP($A48,[1]Hoja2!$A$4:$O$26,E$1,FALSE)</f>
        <v>0</v>
      </c>
      <c r="F48" s="29">
        <f>VLOOKUP($A48,[1]Hoja2!$A$4:$O$26,F$1,FALSE)</f>
        <v>4749022.41</v>
      </c>
      <c r="G48" s="29">
        <f>VLOOKUP($A48,[1]Hoja2!$A$4:$O$26,G$1,FALSE)</f>
        <v>0</v>
      </c>
      <c r="H48" s="29">
        <f>VLOOKUP($A48,[1]Hoja2!$A$4:$O$26,H$1,FALSE)</f>
        <v>2035836.64</v>
      </c>
      <c r="I48" s="29">
        <f>VLOOKUP($A48,[1]Hoja2!$A$4:$O$26,I$1,FALSE)</f>
        <v>0</v>
      </c>
      <c r="J48" s="29">
        <f>VLOOKUP($A48,[1]Hoja2!$A$4:$O$26,J$1,FALSE)</f>
        <v>0</v>
      </c>
      <c r="K48" s="29">
        <f>VLOOKUP($A48,[1]Hoja2!$A$4:$O$26,K$1,FALSE)</f>
        <v>0</v>
      </c>
      <c r="L48" s="29">
        <f>VLOOKUP($A48,[1]Hoja2!$A$4:$O$26,L$1,FALSE)</f>
        <v>0</v>
      </c>
      <c r="M48" s="29">
        <f>VLOOKUP($A48,[1]Hoja2!$A$4:$O$26,M$1,FALSE)</f>
        <v>0</v>
      </c>
      <c r="N48" s="29">
        <f>VLOOKUP($A48,[1]Hoja2!$A$4:$O$26,N$1,FALSE)</f>
        <v>0</v>
      </c>
      <c r="O48" s="29">
        <f>VLOOKUP($A48,[1]Hoja2!$A$4:$O$26,O$1,FALSE)</f>
        <v>10361660.48</v>
      </c>
    </row>
    <row r="49" spans="1:15" x14ac:dyDescent="0.3">
      <c r="A49" s="5" t="s">
        <v>58</v>
      </c>
      <c r="B49" s="3">
        <f>SUM(B29:B48)</f>
        <v>269989447.30000001</v>
      </c>
      <c r="C49" s="3">
        <f t="shared" ref="C49:O49" si="1">SUM(C29:C48)</f>
        <v>84900064.970000014</v>
      </c>
      <c r="D49" s="3">
        <f t="shared" si="1"/>
        <v>37010079.039999999</v>
      </c>
      <c r="E49" s="3">
        <f t="shared" si="1"/>
        <v>0</v>
      </c>
      <c r="F49" s="3">
        <f t="shared" si="1"/>
        <v>35242161.850000001</v>
      </c>
      <c r="G49" s="3">
        <f t="shared" si="1"/>
        <v>23500602.949999996</v>
      </c>
      <c r="H49" s="3">
        <f t="shared" si="1"/>
        <v>44607190.780000009</v>
      </c>
      <c r="I49" s="3">
        <f t="shared" si="1"/>
        <v>11837448.75</v>
      </c>
      <c r="J49" s="3">
        <f t="shared" si="1"/>
        <v>90518089</v>
      </c>
      <c r="K49" s="3">
        <f t="shared" si="1"/>
        <v>156912319.12</v>
      </c>
      <c r="L49" s="3">
        <f t="shared" si="1"/>
        <v>18435983.210000001</v>
      </c>
      <c r="M49" s="3">
        <f t="shared" si="1"/>
        <v>3323.93</v>
      </c>
      <c r="N49" s="3">
        <f t="shared" si="1"/>
        <v>6878250.0800000001</v>
      </c>
      <c r="O49" s="3">
        <f t="shared" si="1"/>
        <v>779834960.98000002</v>
      </c>
    </row>
    <row r="51" spans="1:15" s="2" customFormat="1" x14ac:dyDescent="0.3">
      <c r="A51" s="4" t="s">
        <v>0</v>
      </c>
      <c r="B51" s="3">
        <f>SUM(B49,B26)</f>
        <v>416468297.29000002</v>
      </c>
      <c r="C51" s="3">
        <f t="shared" ref="C51:O51" si="2">SUM(C49,C26)</f>
        <v>691866551.77999997</v>
      </c>
      <c r="D51" s="3">
        <f t="shared" si="2"/>
        <v>68392067.090000004</v>
      </c>
      <c r="E51" s="3">
        <f t="shared" si="2"/>
        <v>0</v>
      </c>
      <c r="F51" s="3">
        <f t="shared" si="2"/>
        <v>76629851.569999993</v>
      </c>
      <c r="G51" s="3">
        <f t="shared" si="2"/>
        <v>43102483.339999996</v>
      </c>
      <c r="H51" s="3">
        <f t="shared" si="2"/>
        <v>73997478.070000008</v>
      </c>
      <c r="I51" s="3">
        <f t="shared" si="2"/>
        <v>102518159.78</v>
      </c>
      <c r="J51" s="3">
        <f t="shared" si="2"/>
        <v>176965873.91999999</v>
      </c>
      <c r="K51" s="3">
        <f t="shared" si="2"/>
        <v>223402133.69999999</v>
      </c>
      <c r="L51" s="3">
        <f t="shared" si="2"/>
        <v>27787591.740000002</v>
      </c>
      <c r="M51" s="3">
        <f t="shared" si="2"/>
        <v>778449.02</v>
      </c>
      <c r="N51" s="3">
        <f t="shared" si="2"/>
        <v>6878250.0800000001</v>
      </c>
      <c r="O51" s="3">
        <f t="shared" si="2"/>
        <v>1908787187.3800001</v>
      </c>
    </row>
    <row r="56" spans="1:15" x14ac:dyDescent="0.3">
      <c r="O56" s="31"/>
    </row>
  </sheetData>
  <mergeCells count="2">
    <mergeCell ref="B2:H2"/>
    <mergeCell ref="I2:N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2024-12-13T11:14:20Z</cp:lastPrinted>
  <dcterms:created xsi:type="dcterms:W3CDTF">2017-03-09T11:39:21Z</dcterms:created>
  <dcterms:modified xsi:type="dcterms:W3CDTF">2024-12-18T11:03:06Z</dcterms:modified>
</cp:coreProperties>
</file>