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450" windowHeight="11640"/>
  </bookViews>
  <sheets>
    <sheet name="Ejecución unidades orgánicas" sheetId="1" r:id="rId1"/>
  </sheets>
  <definedNames>
    <definedName name="__FPMExcelClient_CellBasedFunctionStatus" localSheetId="0" hidden="1">"2_2_2_2_2"</definedName>
    <definedName name="_xlnm.Print_Area" localSheetId="0">'Ejecución unidades orgánicas'!$B$1:$I$38</definedName>
    <definedName name="Print_Area" localSheetId="0">'Ejecución unidades orgánicas'!$B$2:$I$37</definedName>
  </definedNames>
  <calcPr calcId="145621"/>
</workbook>
</file>

<file path=xl/calcChain.xml><?xml version="1.0" encoding="utf-8"?>
<calcChain xmlns="http://schemas.openxmlformats.org/spreadsheetml/2006/main">
  <c r="C18" i="1" l="1"/>
  <c r="D18" i="1"/>
  <c r="E18" i="1"/>
  <c r="F23" i="1" l="1"/>
  <c r="D21" i="1" l="1"/>
  <c r="E21" i="1"/>
  <c r="C21" i="1"/>
  <c r="H11" i="1" l="1"/>
  <c r="H36" i="1" l="1"/>
  <c r="H21" i="1"/>
  <c r="H18" i="1"/>
  <c r="D36" i="1"/>
  <c r="E36" i="1"/>
  <c r="C36" i="1"/>
  <c r="F21" i="1"/>
  <c r="F18" i="1"/>
  <c r="D11" i="1"/>
  <c r="E11" i="1"/>
  <c r="C11" i="1"/>
  <c r="F35" i="1"/>
  <c r="F34" i="1"/>
  <c r="F33" i="1"/>
  <c r="F32" i="1"/>
  <c r="F31" i="1"/>
  <c r="F30" i="1"/>
  <c r="F29" i="1"/>
  <c r="F28" i="1"/>
  <c r="F27" i="1"/>
  <c r="F26" i="1"/>
  <c r="F24" i="1"/>
  <c r="F22" i="1"/>
  <c r="F20" i="1"/>
  <c r="F19" i="1"/>
  <c r="F17" i="1"/>
  <c r="F16" i="1"/>
  <c r="F15" i="1"/>
  <c r="F14" i="1"/>
  <c r="F13" i="1"/>
  <c r="F12" i="1"/>
  <c r="F10" i="1"/>
  <c r="F9" i="1"/>
  <c r="F8" i="1"/>
  <c r="H25" i="1" l="1"/>
  <c r="H37" i="1" s="1"/>
  <c r="F36" i="1"/>
  <c r="C25" i="1"/>
  <c r="C37" i="1" s="1"/>
  <c r="E25" i="1"/>
  <c r="E37" i="1" s="1"/>
  <c r="D25" i="1"/>
  <c r="D37" i="1" s="1"/>
  <c r="F11" i="1"/>
  <c r="F25" i="1" l="1"/>
  <c r="F37" i="1"/>
</calcChain>
</file>

<file path=xl/sharedStrings.xml><?xml version="1.0" encoding="utf-8"?>
<sst xmlns="http://schemas.openxmlformats.org/spreadsheetml/2006/main" count="41" uniqueCount="41">
  <si>
    <t>01 Sector de Recursos</t>
  </si>
  <si>
    <t>TOTAL</t>
  </si>
  <si>
    <t>GASTOS TOTALES (CAPÍTULOS 1 A 9) POR UNIDADES ORGÁNICAS</t>
  </si>
  <si>
    <t>Importes en millones de euros</t>
  </si>
  <si>
    <t>% ejecución (PL/PD)</t>
  </si>
  <si>
    <t>0101 Gerencia de Recursos</t>
  </si>
  <si>
    <t>0102 Gerencia de Recursos Humanos y Organización</t>
  </si>
  <si>
    <t>Total Distritos</t>
  </si>
  <si>
    <t>Presupuesto inicial
(PI)</t>
  </si>
  <si>
    <t>Presupuesto definitivo
(PD)</t>
  </si>
  <si>
    <t>Presupuesto ejecutado
(PL)</t>
  </si>
  <si>
    <t>0502 Gerencia Medio Ambiente y Servicios Urbanos</t>
  </si>
  <si>
    <t>0503 Gerencia de Urbanismo</t>
  </si>
  <si>
    <t>0703 Servicios Centrales</t>
  </si>
  <si>
    <t>Total Sectores</t>
  </si>
  <si>
    <t>0601 Distrito de Ciutat Vella</t>
  </si>
  <si>
    <t>0602 Distrito del Eixample</t>
  </si>
  <si>
    <t>0603 Distrito de Sants-Montjuïc</t>
  </si>
  <si>
    <t>0604 Distrito de Les Corts</t>
  </si>
  <si>
    <t>0605 Distrito de Sarrià Sant Gervasi</t>
  </si>
  <si>
    <t>0606 Distrito de Gràcia</t>
  </si>
  <si>
    <t>0607 Distrito de Horta-Guinardó</t>
  </si>
  <si>
    <t>0608 Distrito de Nou Barris</t>
  </si>
  <si>
    <t>0609 Distrito de Sant Andreu</t>
  </si>
  <si>
    <t>0610 Distrito de Sant Martí</t>
  </si>
  <si>
    <t>0104 Gerencia Municipal y Coord. Entes y Territorio</t>
  </si>
  <si>
    <t>Presupuesto ejecutado año anterior
(PL)</t>
  </si>
  <si>
    <t>% ejecución año anterior</t>
  </si>
  <si>
    <t>02  Gerencia de Derechos Sociales</t>
  </si>
  <si>
    <t>04 Gerencia Seguridad y Prevención</t>
  </si>
  <si>
    <t>0501 Gerencia Ecologia, Urbanismo y Mobilidad</t>
  </si>
  <si>
    <t>05 Sector Ecologia, Urbanismo y Mobilidad</t>
  </si>
  <si>
    <t>0701 Gerència de Presidència y Economia</t>
  </si>
  <si>
    <t>0504 Gerencia de Mobilidad y Infraestructuras</t>
  </si>
  <si>
    <t>0702 Gerencia de Política Económica y Desarrollo Local</t>
  </si>
  <si>
    <t>07 Sector de Presidencia y Economia</t>
  </si>
  <si>
    <t>08 Gerencia de Derechos de la Ciudadania, Cultura, Participación  y Transparencia</t>
  </si>
  <si>
    <t>0704  Gerencia de Turismo, Comercio i Mercados</t>
  </si>
  <si>
    <t>PRESUPUESTO 2018 PRORROGADO PARA EL EJERCICIO 2019</t>
  </si>
  <si>
    <t>Unidades orgánicas
(Sectores, subsectores y distritos)</t>
  </si>
  <si>
    <t>IMPORTES ACUMULADOS HASTA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</si>
</sst>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9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.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0" tint="-0.1499679555650502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1" xfId="0" quotePrefix="1" applyFont="1" applyBorder="1" applyAlignment="1">
      <alignment horizontal="left" indent="3"/>
    </xf>
    <xf numFmtId="0" fontId="12" fillId="0" borderId="0" xfId="0" applyFont="1"/>
    <xf numFmtId="0" fontId="10" fillId="0" borderId="2" xfId="0" applyFont="1" applyBorder="1" applyAlignment="1">
      <alignment horizontal="left" indent="1"/>
    </xf>
    <xf numFmtId="164" fontId="13" fillId="0" borderId="2" xfId="0" applyNumberFormat="1" applyFont="1" applyBorder="1" applyAlignment="1">
      <alignment horizontal="right"/>
    </xf>
    <xf numFmtId="0" fontId="14" fillId="4" borderId="1" xfId="0" applyFont="1" applyFill="1" applyBorder="1" applyAlignment="1">
      <alignment horizontal="left" indent="1"/>
    </xf>
    <xf numFmtId="0" fontId="15" fillId="5" borderId="3" xfId="0" applyFont="1" applyFill="1" applyBorder="1"/>
    <xf numFmtId="0" fontId="6" fillId="0" borderId="0" xfId="0" applyFont="1"/>
    <xf numFmtId="164" fontId="14" fillId="4" borderId="1" xfId="0" applyNumberFormat="1" applyFont="1" applyFill="1" applyBorder="1" applyAlignment="1">
      <alignment horizontal="right"/>
    </xf>
    <xf numFmtId="164" fontId="15" fillId="5" borderId="3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1" fillId="3" borderId="4" xfId="1" applyNumberFormat="1" applyFont="1" applyFill="1" applyBorder="1" applyAlignment="1">
      <alignment horizontal="center" vertical="center" wrapText="1"/>
    </xf>
    <xf numFmtId="164" fontId="11" fillId="3" borderId="3" xfId="1" applyNumberFormat="1" applyFont="1" applyFill="1" applyBorder="1" applyAlignment="1">
      <alignment horizontal="center" vertical="center" wrapText="1"/>
    </xf>
    <xf numFmtId="0" fontId="9" fillId="0" borderId="5" xfId="0" applyFont="1" applyBorder="1"/>
    <xf numFmtId="0" fontId="16" fillId="0" borderId="2" xfId="0" applyFont="1" applyBorder="1" applyAlignment="1">
      <alignment horizontal="left" indent="1"/>
    </xf>
    <xf numFmtId="0" fontId="17" fillId="0" borderId="1" xfId="0" quotePrefix="1" applyFont="1" applyBorder="1" applyAlignment="1">
      <alignment horizontal="left" indent="3"/>
    </xf>
    <xf numFmtId="165" fontId="1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14" fillId="4" borderId="1" xfId="0" applyNumberFormat="1" applyFont="1" applyFill="1" applyBorder="1" applyAlignment="1">
      <alignment horizontal="right"/>
    </xf>
    <xf numFmtId="165" fontId="15" fillId="5" borderId="3" xfId="0" applyNumberFormat="1" applyFont="1" applyFill="1" applyBorder="1" applyAlignment="1">
      <alignment horizontal="right"/>
    </xf>
    <xf numFmtId="165" fontId="12" fillId="0" borderId="1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/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/>
    <xf numFmtId="165" fontId="14" fillId="4" borderId="1" xfId="0" applyNumberFormat="1" applyFont="1" applyFill="1" applyBorder="1"/>
    <xf numFmtId="165" fontId="15" fillId="5" borderId="3" xfId="0" applyNumberFormat="1" applyFont="1" applyFill="1" applyBorder="1"/>
    <xf numFmtId="164" fontId="18" fillId="0" borderId="0" xfId="0" applyNumberFormat="1" applyFont="1"/>
    <xf numFmtId="164" fontId="19" fillId="3" borderId="4" xfId="1" applyNumberFormat="1" applyFont="1" applyFill="1" applyBorder="1" applyAlignment="1">
      <alignment horizontal="center" vertical="center" wrapText="1"/>
    </xf>
    <xf numFmtId="164" fontId="20" fillId="0" borderId="1" xfId="1" applyNumberFormat="1" applyFont="1" applyBorder="1" applyAlignment="1">
      <alignment horizontal="right"/>
    </xf>
    <xf numFmtId="164" fontId="20" fillId="0" borderId="2" xfId="0" applyNumberFormat="1" applyFont="1" applyBorder="1" applyAlignment="1">
      <alignment horizontal="right"/>
    </xf>
    <xf numFmtId="164" fontId="21" fillId="0" borderId="1" xfId="1" applyNumberFormat="1" applyFont="1" applyBorder="1" applyAlignment="1">
      <alignment horizontal="right"/>
    </xf>
    <xf numFmtId="0" fontId="3" fillId="0" borderId="2" xfId="0" applyFont="1" applyBorder="1" applyAlignment="1">
      <alignment horizontal="left" indent="1"/>
    </xf>
    <xf numFmtId="0" fontId="16" fillId="0" borderId="1" xfId="0" quotePrefix="1" applyFont="1" applyBorder="1" applyAlignment="1">
      <alignment horizontal="left" wrapText="1" indent="1"/>
    </xf>
    <xf numFmtId="0" fontId="6" fillId="0" borderId="1" xfId="0" applyFont="1" applyBorder="1" applyAlignment="1">
      <alignment horizontal="left" indent="1"/>
    </xf>
    <xf numFmtId="164" fontId="13" fillId="0" borderId="1" xfId="0" applyNumberFormat="1" applyFont="1" applyBorder="1" applyAlignment="1">
      <alignment horizontal="right"/>
    </xf>
    <xf numFmtId="164" fontId="13" fillId="0" borderId="8" xfId="0" applyNumberFormat="1" applyFont="1" applyBorder="1" applyAlignment="1">
      <alignment horizontal="right"/>
    </xf>
    <xf numFmtId="165" fontId="4" fillId="0" borderId="7" xfId="0" applyNumberFormat="1" applyFont="1" applyBorder="1"/>
    <xf numFmtId="165" fontId="5" fillId="0" borderId="9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9" xfId="0" applyFont="1" applyBorder="1" applyAlignment="1">
      <alignment horizontal="left" indent="1"/>
    </xf>
    <xf numFmtId="0" fontId="1" fillId="0" borderId="0" xfId="0" applyFont="1"/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7"/>
  <sheetViews>
    <sheetView tabSelected="1" topLeftCell="A5" zoomScale="90" zoomScaleNormal="90" zoomScaleSheetLayoutView="80" workbookViewId="0">
      <selection activeCell="L36" sqref="L36"/>
    </sheetView>
  </sheetViews>
  <sheetFormatPr defaultColWidth="9.140625" defaultRowHeight="12.75" x14ac:dyDescent="0.2"/>
  <cols>
    <col min="1" max="1" width="9.140625" style="2"/>
    <col min="2" max="2" width="56.42578125" style="2" customWidth="1"/>
    <col min="3" max="5" width="12.85546875" style="2" customWidth="1"/>
    <col min="6" max="6" width="12.85546875" style="33" customWidth="1"/>
    <col min="7" max="7" width="6.28515625" style="2" customWidth="1"/>
    <col min="8" max="8" width="12.85546875" style="2" customWidth="1"/>
    <col min="9" max="9" width="11.5703125" style="2" customWidth="1"/>
    <col min="10" max="16384" width="9.140625" style="2"/>
  </cols>
  <sheetData>
    <row r="2" spans="2:9" ht="18.75" x14ac:dyDescent="0.3">
      <c r="B2" s="1" t="s">
        <v>38</v>
      </c>
    </row>
    <row r="3" spans="2:9" ht="15" x14ac:dyDescent="0.25">
      <c r="B3" s="10" t="s">
        <v>2</v>
      </c>
    </row>
    <row r="4" spans="2:9" ht="15" x14ac:dyDescent="0.25">
      <c r="B4" s="49" t="s">
        <v>40</v>
      </c>
    </row>
    <row r="5" spans="2:9" ht="15" x14ac:dyDescent="0.25">
      <c r="B5" s="3"/>
    </row>
    <row r="6" spans="2:9" x14ac:dyDescent="0.2">
      <c r="B6" s="2" t="s">
        <v>3</v>
      </c>
      <c r="H6" s="17"/>
      <c r="I6" s="17"/>
    </row>
    <row r="7" spans="2:9" ht="78" customHeight="1" x14ac:dyDescent="0.2">
      <c r="B7" s="13" t="s">
        <v>39</v>
      </c>
      <c r="C7" s="14" t="s">
        <v>8</v>
      </c>
      <c r="D7" s="14" t="s">
        <v>9</v>
      </c>
      <c r="E7" s="14" t="s">
        <v>10</v>
      </c>
      <c r="F7" s="34" t="s">
        <v>4</v>
      </c>
      <c r="H7" s="16" t="s">
        <v>26</v>
      </c>
      <c r="I7" s="15" t="s">
        <v>27</v>
      </c>
    </row>
    <row r="8" spans="2:9" s="5" customFormat="1" x14ac:dyDescent="0.2">
      <c r="B8" s="4" t="s">
        <v>5</v>
      </c>
      <c r="C8" s="20">
        <v>151114756.21000001</v>
      </c>
      <c r="D8" s="20">
        <v>155314769.91</v>
      </c>
      <c r="E8" s="20">
        <v>62660367.009999998</v>
      </c>
      <c r="F8" s="35">
        <f>E8/D8</f>
        <v>0.40344113471184806</v>
      </c>
      <c r="G8" s="21"/>
      <c r="H8" s="26">
        <v>65072970.880000003</v>
      </c>
      <c r="I8" s="35">
        <v>0.41453903133180303</v>
      </c>
    </row>
    <row r="9" spans="2:9" s="5" customFormat="1" x14ac:dyDescent="0.2">
      <c r="B9" s="4" t="s">
        <v>6</v>
      </c>
      <c r="C9" s="20">
        <v>7782428.2700000005</v>
      </c>
      <c r="D9" s="20">
        <v>9265201.8000000045</v>
      </c>
      <c r="E9" s="20">
        <v>4235190.03</v>
      </c>
      <c r="F9" s="35">
        <f t="shared" ref="F9:F37" si="0">E9/D9</f>
        <v>0.45710715442808791</v>
      </c>
      <c r="G9" s="21"/>
      <c r="H9" s="26">
        <v>3862746.9599999981</v>
      </c>
      <c r="I9" s="35">
        <v>0.4566164668237459</v>
      </c>
    </row>
    <row r="10" spans="2:9" s="5" customFormat="1" x14ac:dyDescent="0.2">
      <c r="B10" s="4" t="s">
        <v>25</v>
      </c>
      <c r="C10" s="20">
        <v>89619461.280000001</v>
      </c>
      <c r="D10" s="20">
        <v>74304537.200000003</v>
      </c>
      <c r="E10" s="20">
        <v>7769223.0000000009</v>
      </c>
      <c r="F10" s="35">
        <f t="shared" si="0"/>
        <v>0.10455920045754623</v>
      </c>
      <c r="G10" s="21"/>
      <c r="H10" s="26">
        <v>10801432.189999999</v>
      </c>
      <c r="I10" s="35">
        <v>0.12121276740066401</v>
      </c>
    </row>
    <row r="11" spans="2:9" s="3" customFormat="1" ht="15" x14ac:dyDescent="0.25">
      <c r="B11" s="6" t="s">
        <v>0</v>
      </c>
      <c r="C11" s="22">
        <f>SUM(C8:C10)</f>
        <v>248516645.76000002</v>
      </c>
      <c r="D11" s="22">
        <f t="shared" ref="D11:E11" si="1">SUM(D8:D10)</f>
        <v>238884508.91000003</v>
      </c>
      <c r="E11" s="22">
        <f t="shared" si="1"/>
        <v>74664780.040000007</v>
      </c>
      <c r="F11" s="7">
        <f t="shared" si="0"/>
        <v>0.31255597267770108</v>
      </c>
      <c r="G11" s="21"/>
      <c r="H11" s="28">
        <f>SUM(H8:H10)</f>
        <v>79737150.030000001</v>
      </c>
      <c r="I11" s="7">
        <v>0.31325051736286724</v>
      </c>
    </row>
    <row r="12" spans="2:9" s="3" customFormat="1" ht="15" x14ac:dyDescent="0.25">
      <c r="B12" s="18" t="s">
        <v>28</v>
      </c>
      <c r="C12" s="22">
        <v>349699719.33999997</v>
      </c>
      <c r="D12" s="22">
        <v>345901308.62</v>
      </c>
      <c r="E12" s="27">
        <v>149700820.68000001</v>
      </c>
      <c r="F12" s="7">
        <f t="shared" si="0"/>
        <v>0.43278477689848299</v>
      </c>
      <c r="G12" s="21"/>
      <c r="H12" s="28">
        <v>212249256.19999999</v>
      </c>
      <c r="I12" s="7">
        <v>0.59277987512187669</v>
      </c>
    </row>
    <row r="13" spans="2:9" s="3" customFormat="1" ht="15" x14ac:dyDescent="0.25">
      <c r="B13" s="18" t="s">
        <v>29</v>
      </c>
      <c r="C13" s="22">
        <v>241621225.33000001</v>
      </c>
      <c r="D13" s="22">
        <v>265864264.59999979</v>
      </c>
      <c r="E13" s="27">
        <v>132485622.70999992</v>
      </c>
      <c r="F13" s="7">
        <f t="shared" si="0"/>
        <v>0.49832053551585143</v>
      </c>
      <c r="G13" s="21"/>
      <c r="H13" s="28">
        <v>116644568.31999998</v>
      </c>
      <c r="I13" s="7">
        <v>0.47997457191017612</v>
      </c>
    </row>
    <row r="14" spans="2:9" s="5" customFormat="1" x14ac:dyDescent="0.2">
      <c r="B14" s="19" t="s">
        <v>30</v>
      </c>
      <c r="C14" s="20">
        <v>64946335.629999995</v>
      </c>
      <c r="D14" s="20">
        <v>54927163.260000013</v>
      </c>
      <c r="E14" s="20">
        <v>24655974.270000003</v>
      </c>
      <c r="F14" s="35">
        <f t="shared" si="0"/>
        <v>0.44888490150656285</v>
      </c>
      <c r="G14" s="21"/>
      <c r="H14" s="26">
        <v>21841777.209999997</v>
      </c>
      <c r="I14" s="35">
        <v>0.32757519643059468</v>
      </c>
    </row>
    <row r="15" spans="2:9" s="5" customFormat="1" x14ac:dyDescent="0.2">
      <c r="B15" s="4" t="s">
        <v>11</v>
      </c>
      <c r="C15" s="20">
        <v>294501574.39999998</v>
      </c>
      <c r="D15" s="20">
        <v>286785523.66000009</v>
      </c>
      <c r="E15" s="20">
        <v>84882563.63000001</v>
      </c>
      <c r="F15" s="35">
        <f t="shared" si="0"/>
        <v>0.29597924799939668</v>
      </c>
      <c r="G15" s="21"/>
      <c r="H15" s="26">
        <v>93387098.650000006</v>
      </c>
      <c r="I15" s="35">
        <v>0.32103582792432594</v>
      </c>
    </row>
    <row r="16" spans="2:9" s="5" customFormat="1" x14ac:dyDescent="0.2">
      <c r="B16" s="4" t="s">
        <v>12</v>
      </c>
      <c r="C16" s="20">
        <v>4533816.79</v>
      </c>
      <c r="D16" s="20">
        <v>3859868.88</v>
      </c>
      <c r="E16" s="20">
        <v>1152060.58</v>
      </c>
      <c r="F16" s="35">
        <f t="shared" si="0"/>
        <v>0.29847142890511869</v>
      </c>
      <c r="G16" s="21"/>
      <c r="H16" s="26">
        <v>1455903.2800000003</v>
      </c>
      <c r="I16" s="35">
        <v>0.32199415736404446</v>
      </c>
    </row>
    <row r="17" spans="2:9" s="5" customFormat="1" x14ac:dyDescent="0.2">
      <c r="B17" s="4" t="s">
        <v>33</v>
      </c>
      <c r="C17" s="20">
        <v>187548557.28999999</v>
      </c>
      <c r="D17" s="20">
        <v>219603448.54000002</v>
      </c>
      <c r="E17" s="20">
        <v>126182665.39000002</v>
      </c>
      <c r="F17" s="35">
        <f t="shared" si="0"/>
        <v>0.57459327815162375</v>
      </c>
      <c r="G17" s="21"/>
      <c r="H17" s="26">
        <v>72828358.670000002</v>
      </c>
      <c r="I17" s="35">
        <v>0.35899467685351227</v>
      </c>
    </row>
    <row r="18" spans="2:9" s="3" customFormat="1" ht="15" x14ac:dyDescent="0.25">
      <c r="B18" s="18" t="s">
        <v>31</v>
      </c>
      <c r="C18" s="22">
        <f>SUM(C14:C17)</f>
        <v>551530284.11000001</v>
      </c>
      <c r="D18" s="22">
        <f t="shared" ref="D18:E18" si="2">SUM(D14:D17)</f>
        <v>565176004.34000015</v>
      </c>
      <c r="E18" s="22">
        <f t="shared" si="2"/>
        <v>236873263.87</v>
      </c>
      <c r="F18" s="7">
        <f t="shared" si="0"/>
        <v>0.41911415568078708</v>
      </c>
      <c r="G18" s="21"/>
      <c r="H18" s="28">
        <f>SUM(H14:H17)</f>
        <v>189513137.81</v>
      </c>
      <c r="I18" s="7">
        <v>0.33544567590415475</v>
      </c>
    </row>
    <row r="19" spans="2:9" s="5" customFormat="1" x14ac:dyDescent="0.2">
      <c r="B19" s="19" t="s">
        <v>32</v>
      </c>
      <c r="C19" s="20">
        <v>83156887.329999968</v>
      </c>
      <c r="D19" s="20">
        <v>96524207.579999983</v>
      </c>
      <c r="E19" s="20">
        <v>40961374.249999985</v>
      </c>
      <c r="F19" s="35">
        <f t="shared" si="0"/>
        <v>0.42436374539569144</v>
      </c>
      <c r="G19" s="21"/>
      <c r="H19" s="26">
        <v>34029772.889999993</v>
      </c>
      <c r="I19" s="35">
        <v>0.39684854214110438</v>
      </c>
    </row>
    <row r="20" spans="2:9" s="5" customFormat="1" x14ac:dyDescent="0.2">
      <c r="B20" s="4" t="s">
        <v>34</v>
      </c>
      <c r="C20" s="20">
        <v>56216025.300000012</v>
      </c>
      <c r="D20" s="20">
        <v>63259822.980000004</v>
      </c>
      <c r="E20" s="20">
        <v>25813827.270000003</v>
      </c>
      <c r="F20" s="35">
        <f t="shared" si="0"/>
        <v>0.40806037788251809</v>
      </c>
      <c r="G20" s="21"/>
      <c r="H20" s="26">
        <v>25138532.979999997</v>
      </c>
      <c r="I20" s="35">
        <v>0.39065151521245056</v>
      </c>
    </row>
    <row r="21" spans="2:9" s="3" customFormat="1" ht="15" x14ac:dyDescent="0.25">
      <c r="B21" s="38" t="s">
        <v>35</v>
      </c>
      <c r="C21" s="22">
        <f>C19+C20</f>
        <v>139372912.63</v>
      </c>
      <c r="D21" s="22">
        <f t="shared" ref="D21:E21" si="3">D19+D20</f>
        <v>159784030.56</v>
      </c>
      <c r="E21" s="22">
        <f t="shared" si="3"/>
        <v>66775201.519999988</v>
      </c>
      <c r="F21" s="36">
        <f t="shared" si="0"/>
        <v>0.41790910697377509</v>
      </c>
      <c r="G21" s="21"/>
      <c r="H21" s="28">
        <f>SUM(H19:H20)</f>
        <v>59168305.86999999</v>
      </c>
      <c r="I21" s="7">
        <v>0.39419178270236255</v>
      </c>
    </row>
    <row r="22" spans="2:9" s="3" customFormat="1" ht="15" x14ac:dyDescent="0.25">
      <c r="B22" s="40" t="s">
        <v>13</v>
      </c>
      <c r="C22" s="23">
        <v>558110142.77999997</v>
      </c>
      <c r="D22" s="23">
        <v>528599603.19000012</v>
      </c>
      <c r="E22" s="29">
        <v>206962979.96000004</v>
      </c>
      <c r="F22" s="41">
        <f t="shared" si="0"/>
        <v>0.39153071381631205</v>
      </c>
      <c r="G22" s="21"/>
      <c r="H22" s="30">
        <v>178861178.74000001</v>
      </c>
      <c r="I22" s="41">
        <v>0.28994505300513185</v>
      </c>
    </row>
    <row r="23" spans="2:9" s="3" customFormat="1" ht="15" x14ac:dyDescent="0.25">
      <c r="B23" s="48" t="s">
        <v>37</v>
      </c>
      <c r="C23" s="44">
        <v>11577738.609999999</v>
      </c>
      <c r="D23" s="44">
        <v>14580687.039999997</v>
      </c>
      <c r="E23" s="45">
        <v>3374202.7</v>
      </c>
      <c r="F23" s="46">
        <f t="shared" si="0"/>
        <v>0.2314158921828145</v>
      </c>
      <c r="G23" s="47"/>
      <c r="H23" s="43">
        <v>6743789.1699999999</v>
      </c>
      <c r="I23" s="42">
        <v>0.42679890824894312</v>
      </c>
    </row>
    <row r="24" spans="2:9" s="3" customFormat="1" ht="31.9" customHeight="1" x14ac:dyDescent="0.25">
      <c r="B24" s="39" t="s">
        <v>36</v>
      </c>
      <c r="C24" s="23">
        <v>205036831.12</v>
      </c>
      <c r="D24" s="23">
        <v>196833863.43000001</v>
      </c>
      <c r="E24" s="29">
        <v>103107279.50000001</v>
      </c>
      <c r="F24" s="7">
        <f t="shared" si="0"/>
        <v>0.52382896775619114</v>
      </c>
      <c r="G24" s="21"/>
      <c r="H24" s="30">
        <v>94363436.690000013</v>
      </c>
      <c r="I24" s="7">
        <v>0.46164603533844301</v>
      </c>
    </row>
    <row r="25" spans="2:9" ht="15" x14ac:dyDescent="0.25">
      <c r="B25" s="8" t="s">
        <v>14</v>
      </c>
      <c r="C25" s="24">
        <f>C11+C12+C13+C18+C21+C22+C23+C24</f>
        <v>2305465499.6799998</v>
      </c>
      <c r="D25" s="24">
        <f t="shared" ref="D25:E25" si="4">D11+D12+D13+D18+D21+D22+D23+D24</f>
        <v>2315624270.6899996</v>
      </c>
      <c r="E25" s="24">
        <f t="shared" si="4"/>
        <v>973944150.98000002</v>
      </c>
      <c r="F25" s="11">
        <f t="shared" si="0"/>
        <v>0.42059679685849399</v>
      </c>
      <c r="G25" s="21"/>
      <c r="H25" s="31">
        <f>H11+H12+H13+H18+H21+H22+H23+H24</f>
        <v>937280822.83000004</v>
      </c>
      <c r="I25" s="11">
        <v>0.38927278185990999</v>
      </c>
    </row>
    <row r="26" spans="2:9" s="5" customFormat="1" x14ac:dyDescent="0.2">
      <c r="B26" s="4" t="s">
        <v>15</v>
      </c>
      <c r="C26" s="20">
        <v>49668132.289999999</v>
      </c>
      <c r="D26" s="20">
        <v>56372325.149999999</v>
      </c>
      <c r="E26" s="20">
        <v>25265532.610000011</v>
      </c>
      <c r="F26" s="35">
        <f t="shared" si="0"/>
        <v>0.44819035834997861</v>
      </c>
      <c r="G26" s="21"/>
      <c r="H26" s="26">
        <v>20325138.18</v>
      </c>
      <c r="I26" s="37">
        <v>0.38348618384624517</v>
      </c>
    </row>
    <row r="27" spans="2:9" s="5" customFormat="1" x14ac:dyDescent="0.2">
      <c r="B27" s="4" t="s">
        <v>16</v>
      </c>
      <c r="C27" s="20">
        <v>45084694.870000012</v>
      </c>
      <c r="D27" s="20">
        <v>46653182.179999992</v>
      </c>
      <c r="E27" s="20">
        <v>22847429.699999996</v>
      </c>
      <c r="F27" s="35">
        <f t="shared" si="0"/>
        <v>0.48972928817264227</v>
      </c>
      <c r="G27" s="21"/>
      <c r="H27" s="26">
        <v>16958297.919999994</v>
      </c>
      <c r="I27" s="37">
        <v>0.37135841814239867</v>
      </c>
    </row>
    <row r="28" spans="2:9" s="5" customFormat="1" x14ac:dyDescent="0.2">
      <c r="B28" s="4" t="s">
        <v>17</v>
      </c>
      <c r="C28" s="20">
        <v>37965383.229999997</v>
      </c>
      <c r="D28" s="20">
        <v>39208411.910000004</v>
      </c>
      <c r="E28" s="20">
        <v>17883157.889999993</v>
      </c>
      <c r="F28" s="35">
        <f t="shared" si="0"/>
        <v>0.45610513200711761</v>
      </c>
      <c r="G28" s="21"/>
      <c r="H28" s="26">
        <v>14998163.399999999</v>
      </c>
      <c r="I28" s="37">
        <v>0.3869193554875946</v>
      </c>
    </row>
    <row r="29" spans="2:9" s="5" customFormat="1" x14ac:dyDescent="0.2">
      <c r="B29" s="4" t="s">
        <v>18</v>
      </c>
      <c r="C29" s="20">
        <v>16754425.469999999</v>
      </c>
      <c r="D29" s="20">
        <v>17214534.890000001</v>
      </c>
      <c r="E29" s="20">
        <v>8113480.6700000018</v>
      </c>
      <c r="F29" s="35">
        <f t="shared" si="0"/>
        <v>0.47131570628220448</v>
      </c>
      <c r="G29" s="21"/>
      <c r="H29" s="26">
        <v>7722570.3299999991</v>
      </c>
      <c r="I29" s="37">
        <v>0.44609350223776967</v>
      </c>
    </row>
    <row r="30" spans="2:9" s="5" customFormat="1" x14ac:dyDescent="0.2">
      <c r="B30" s="4" t="s">
        <v>19</v>
      </c>
      <c r="C30" s="20">
        <v>22745880.629999999</v>
      </c>
      <c r="D30" s="20">
        <v>24345276.609999999</v>
      </c>
      <c r="E30" s="20">
        <v>10444058.01</v>
      </c>
      <c r="F30" s="35">
        <f t="shared" si="0"/>
        <v>0.42899730314462836</v>
      </c>
      <c r="G30" s="21"/>
      <c r="H30" s="26">
        <v>10436073.249999996</v>
      </c>
      <c r="I30" s="37">
        <v>0.43024162340558603</v>
      </c>
    </row>
    <row r="31" spans="2:9" s="5" customFormat="1" x14ac:dyDescent="0.2">
      <c r="B31" s="4" t="s">
        <v>20</v>
      </c>
      <c r="C31" s="20">
        <v>25905924.43</v>
      </c>
      <c r="D31" s="20">
        <v>27160800.320000004</v>
      </c>
      <c r="E31" s="20">
        <v>13844143.91</v>
      </c>
      <c r="F31" s="35">
        <f t="shared" si="0"/>
        <v>0.50971045576318263</v>
      </c>
      <c r="G31" s="21"/>
      <c r="H31" s="26">
        <v>10671011.779999999</v>
      </c>
      <c r="I31" s="37">
        <v>0.39978890884182139</v>
      </c>
    </row>
    <row r="32" spans="2:9" s="5" customFormat="1" x14ac:dyDescent="0.2">
      <c r="B32" s="4" t="s">
        <v>21</v>
      </c>
      <c r="C32" s="20">
        <v>32346873.040000003</v>
      </c>
      <c r="D32" s="20">
        <v>33754277.420000009</v>
      </c>
      <c r="E32" s="20">
        <v>17107065.780000001</v>
      </c>
      <c r="F32" s="35">
        <f t="shared" si="0"/>
        <v>0.50681179061068449</v>
      </c>
      <c r="G32" s="21"/>
      <c r="H32" s="26">
        <v>12692338.679999998</v>
      </c>
      <c r="I32" s="37">
        <v>0.38636342944310897</v>
      </c>
    </row>
    <row r="33" spans="2:9" s="5" customFormat="1" x14ac:dyDescent="0.2">
      <c r="B33" s="4" t="s">
        <v>22</v>
      </c>
      <c r="C33" s="20">
        <v>36045040.200000003</v>
      </c>
      <c r="D33" s="20">
        <v>39920699.530000001</v>
      </c>
      <c r="E33" s="20">
        <v>19277767.619999994</v>
      </c>
      <c r="F33" s="35">
        <f t="shared" si="0"/>
        <v>0.48290154849398231</v>
      </c>
      <c r="G33" s="21"/>
      <c r="H33" s="26">
        <v>15782767.790000005</v>
      </c>
      <c r="I33" s="37">
        <v>0.40908242253160138</v>
      </c>
    </row>
    <row r="34" spans="2:9" s="5" customFormat="1" x14ac:dyDescent="0.2">
      <c r="B34" s="4" t="s">
        <v>23</v>
      </c>
      <c r="C34" s="20">
        <v>29947362.250000004</v>
      </c>
      <c r="D34" s="20">
        <v>32286371.259999983</v>
      </c>
      <c r="E34" s="20">
        <v>16606103.879999999</v>
      </c>
      <c r="F34" s="35">
        <f t="shared" si="0"/>
        <v>0.51433788412677772</v>
      </c>
      <c r="G34" s="21"/>
      <c r="H34" s="26">
        <v>12561650.840000004</v>
      </c>
      <c r="I34" s="37">
        <v>0.4026933868394042</v>
      </c>
    </row>
    <row r="35" spans="2:9" s="5" customFormat="1" x14ac:dyDescent="0.2">
      <c r="B35" s="4" t="s">
        <v>24</v>
      </c>
      <c r="C35" s="20">
        <v>45548181.020000003</v>
      </c>
      <c r="D35" s="20">
        <v>46751569.149999999</v>
      </c>
      <c r="E35" s="20">
        <v>22586706.219999999</v>
      </c>
      <c r="F35" s="35">
        <f t="shared" si="0"/>
        <v>0.4831218851185875</v>
      </c>
      <c r="G35" s="21"/>
      <c r="H35" s="26">
        <v>17354587.239999998</v>
      </c>
      <c r="I35" s="37">
        <v>0.37490762638572017</v>
      </c>
    </row>
    <row r="36" spans="2:9" s="3" customFormat="1" ht="15" x14ac:dyDescent="0.25">
      <c r="B36" s="8" t="s">
        <v>7</v>
      </c>
      <c r="C36" s="24">
        <f>SUM(C26:C35)</f>
        <v>342011897.43000001</v>
      </c>
      <c r="D36" s="24">
        <f t="shared" ref="D36:E36" si="5">SUM(D26:D35)</f>
        <v>363667448.41999996</v>
      </c>
      <c r="E36" s="24">
        <f t="shared" si="5"/>
        <v>173975446.28999999</v>
      </c>
      <c r="F36" s="11">
        <f t="shared" si="0"/>
        <v>0.47839158287567035</v>
      </c>
      <c r="G36" s="21"/>
      <c r="H36" s="31">
        <f>SUM(H26:H35)</f>
        <v>139502599.41</v>
      </c>
      <c r="I36" s="11">
        <v>0.39340268393309885</v>
      </c>
    </row>
    <row r="37" spans="2:9" ht="15.75" x14ac:dyDescent="0.25">
      <c r="B37" s="9" t="s">
        <v>1</v>
      </c>
      <c r="C37" s="25">
        <f>C25+C36</f>
        <v>2647477397.1099997</v>
      </c>
      <c r="D37" s="25">
        <f t="shared" ref="D37:E37" si="6">D25+D36</f>
        <v>2679291719.1099997</v>
      </c>
      <c r="E37" s="25">
        <f t="shared" si="6"/>
        <v>1147919597.27</v>
      </c>
      <c r="F37" s="12">
        <f t="shared" si="0"/>
        <v>0.42844143811682928</v>
      </c>
      <c r="G37" s="21"/>
      <c r="H37" s="32">
        <f>H25+H36</f>
        <v>1076783422.24</v>
      </c>
      <c r="I37" s="12">
        <v>0.38980293517300796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Ejecución unidades orgánicas</vt:lpstr>
      <vt:lpstr>'Ejecución unidades orgánicas'!Àrea_d'impressió</vt:lpstr>
      <vt:lpstr>'Ejecución unidades orgánicas'!Print_Area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2018-02-28T15:21:14Z</cp:lastPrinted>
  <dcterms:created xsi:type="dcterms:W3CDTF">2013-11-06T08:12:39Z</dcterms:created>
  <dcterms:modified xsi:type="dcterms:W3CDTF">2019-07-17T07:32:39Z</dcterms:modified>
</cp:coreProperties>
</file>