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16" yWindow="348" windowWidth="14496" windowHeight="6588" tabRatio="60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F28" i="2" l="1"/>
  <c r="E28" i="2"/>
  <c r="D28" i="2"/>
  <c r="C28" i="2"/>
  <c r="B28" i="2"/>
  <c r="F24" i="2"/>
  <c r="E24" i="2"/>
  <c r="D24" i="2"/>
  <c r="C24" i="2"/>
  <c r="B24" i="2"/>
  <c r="F21" i="2"/>
  <c r="E21" i="2"/>
  <c r="D21" i="2"/>
  <c r="C21" i="2"/>
  <c r="B21" i="2"/>
  <c r="F13" i="2"/>
  <c r="E13" i="2"/>
  <c r="D13" i="2"/>
  <c r="C13" i="2"/>
  <c r="B13" i="2"/>
  <c r="F9" i="2"/>
  <c r="E9" i="2"/>
  <c r="D9" i="2"/>
  <c r="C9" i="2"/>
  <c r="B9" i="2"/>
  <c r="F6" i="2"/>
  <c r="E6" i="2"/>
  <c r="D6" i="2"/>
  <c r="C6" i="2"/>
  <c r="C10" i="2" s="1"/>
  <c r="C2" i="2" s="1"/>
  <c r="B6" i="2"/>
  <c r="B10" i="2" s="1"/>
  <c r="B2" i="2" s="1"/>
  <c r="H28" i="1"/>
  <c r="G28" i="1"/>
  <c r="F28" i="1"/>
  <c r="E28" i="1"/>
  <c r="D28" i="1"/>
  <c r="C28" i="1"/>
  <c r="B28" i="1"/>
  <c r="H24" i="1"/>
  <c r="G24" i="1"/>
  <c r="F24" i="1"/>
  <c r="E24" i="1"/>
  <c r="D24" i="1"/>
  <c r="C24" i="1"/>
  <c r="B24" i="1"/>
  <c r="H21" i="1"/>
  <c r="G21" i="1"/>
  <c r="G25" i="1" s="1"/>
  <c r="F21" i="1"/>
  <c r="E21" i="1"/>
  <c r="D21" i="1"/>
  <c r="C21" i="1"/>
  <c r="B21" i="1"/>
  <c r="H13" i="1"/>
  <c r="G13" i="1"/>
  <c r="F13" i="1"/>
  <c r="E13" i="1"/>
  <c r="D13" i="1"/>
  <c r="C13" i="1"/>
  <c r="B13" i="1"/>
  <c r="H9" i="1"/>
  <c r="G9" i="1"/>
  <c r="F9" i="1"/>
  <c r="E9" i="1"/>
  <c r="D9" i="1"/>
  <c r="D10" i="1" s="1"/>
  <c r="D2" i="1" s="1"/>
  <c r="C9" i="1"/>
  <c r="B9" i="1"/>
  <c r="H6" i="1"/>
  <c r="G6" i="1"/>
  <c r="F6" i="1"/>
  <c r="E6" i="1"/>
  <c r="E10" i="1" s="1"/>
  <c r="E2" i="1" s="1"/>
  <c r="D6" i="1"/>
  <c r="C6" i="1"/>
  <c r="B6" i="1"/>
  <c r="F25" i="2" l="1"/>
  <c r="F15" i="2" s="1"/>
  <c r="E10" i="2"/>
  <c r="E2" i="2" s="1"/>
  <c r="D25" i="2"/>
  <c r="D15" i="2" s="1"/>
  <c r="D10" i="2"/>
  <c r="D2" i="2" s="1"/>
  <c r="C25" i="2"/>
  <c r="C15" i="2" s="1"/>
  <c r="B25" i="2"/>
  <c r="B15" i="2" s="1"/>
  <c r="G15" i="1"/>
  <c r="H25" i="1"/>
  <c r="H15" i="1" s="1"/>
  <c r="B25" i="1"/>
  <c r="B15" i="1" s="1"/>
  <c r="C10" i="1"/>
  <c r="C2" i="1" s="1"/>
  <c r="F25" i="1"/>
  <c r="F15" i="1" s="1"/>
  <c r="E25" i="2"/>
  <c r="E15" i="2" s="1"/>
  <c r="F10" i="2"/>
  <c r="F2" i="2" s="1"/>
  <c r="C25" i="1"/>
  <c r="C15" i="1" s="1"/>
  <c r="D25" i="1"/>
  <c r="D15" i="1" s="1"/>
  <c r="F10" i="1"/>
  <c r="F2" i="1" s="1"/>
  <c r="G10" i="1"/>
  <c r="G2" i="1" s="1"/>
  <c r="H10" i="1"/>
  <c r="H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<sst xmlns="http://schemas.openxmlformats.org/spreadsheetml/2006/main" count="336" uniqueCount="47">
  <si>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</si>
  <si>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</si>
  <si>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</si>
  <si>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</si>
  <si>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</si>
  <si>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</si>
  <si>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</si>
  <si>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</si>
  <si>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</si>
  <si>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</si>
  <si>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</si>
  <si>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</si>
  <si>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</si>
  <si>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</si>
  <si>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</si>
  <si>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</si>
  <si>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</si>
  <si>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</si>
  <si>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</si>
  <si>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</si>
  <si>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</si>
  <si>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</si>
  <si>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</si>
  <si>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</si>
  <si>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</si>
  <si>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</si>
  <si>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</si>
  <si>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</si>
  <si>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</si>
  <si>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</si>
  <si>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</si>
  <si>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</si>
  <si>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</si>
  <si>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</si>
  <si>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</si>
  <si>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</si>
  <si>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</si>
  <si>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</si>
  <si>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</si>
  <si>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</si>
  <si>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</si>
  <si>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</si>
  <si>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</si>
  <si>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</si>
  <si>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</si>
  <si>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-</t>
  </si>
  <si>
    <t>Fundació Barcelona Institute of Technology for the Habitat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</si>
</sst>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3" fontId="1" fillId="0" borderId="0" xfId="0" applyNumberFormat="1" applyFont="1"/>
    <xf numFmtId="0" fontId="5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9"/>
  <sheetViews>
    <sheetView tabSelected="1" workbookViewId="0">
      <pane xSplit="1" ySplit="1" topLeftCell="G2" activePane="bottomRight" state="frozenSplit"/>
      <selection pane="topRight" activeCell="B1" sqref="B1"/>
      <selection pane="bottomLeft" activeCell="A2" sqref="A2"/>
      <selection pane="bottomRight" activeCell="J15" sqref="J15"/>
    </sheetView>
  </sheetViews>
  <sheetFormatPr baseColWidth="10" defaultColWidth="11.5546875" defaultRowHeight="13.8" x14ac:dyDescent="0.25"/>
  <cols>
    <col min="1" max="1" width="33" style="1" customWidth="1"/>
    <col min="2" max="5" width="19.5546875" style="1" customWidth="1"/>
    <col min="6" max="6" width="19.33203125" style="1" customWidth="1"/>
    <col min="7" max="13" width="21.6640625" style="1" customWidth="1"/>
    <col min="14" max="16384" width="11.5546875" style="1"/>
  </cols>
  <sheetData>
    <row r="1" spans="1:16383" ht="27.6" x14ac:dyDescent="0.25">
      <c r="A1" s="14" t="s">
        <v>46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8" x14ac:dyDescent="0.2">
      <c r="A2" s="3" t="s">
        <v>22</v>
      </c>
      <c r="B2" s="3">
        <f t="shared" ref="B2:H2" si="0">B10+B13</f>
        <v>2061763.35</v>
      </c>
      <c r="C2" s="3">
        <f t="shared" si="0"/>
        <v>1961547.01</v>
      </c>
      <c r="D2" s="3">
        <f t="shared" si="0"/>
        <v>2187946.04</v>
      </c>
      <c r="E2" s="3">
        <f t="shared" si="0"/>
        <v>1874152.61</v>
      </c>
      <c r="F2" s="3">
        <f t="shared" si="0"/>
        <v>1539360.1500000001</v>
      </c>
      <c r="G2" s="3">
        <f t="shared" si="0"/>
        <v>1352867</v>
      </c>
      <c r="H2" s="3">
        <f t="shared" si="0"/>
        <v>1129564</v>
      </c>
      <c r="I2" s="3" t="s">
        <v>45</v>
      </c>
      <c r="J2" s="3" t="s">
        <v>45</v>
      </c>
      <c r="K2" s="3" t="s">
        <v>45</v>
      </c>
      <c r="L2" s="3" t="s">
        <v>45</v>
      </c>
      <c r="M2" s="3" t="s">
        <v>45</v>
      </c>
    </row>
    <row r="3" spans="1:16383" ht="14.25" x14ac:dyDescent="0.2">
      <c r="A3" s="4" t="s">
        <v>21</v>
      </c>
      <c r="B3" s="5">
        <v>307826.02</v>
      </c>
      <c r="C3" s="5">
        <v>4027.35</v>
      </c>
      <c r="D3" s="5">
        <v>432026.02</v>
      </c>
      <c r="E3" s="5">
        <v>4132.2299999999996</v>
      </c>
      <c r="F3" s="5">
        <v>1339360.1500000001</v>
      </c>
      <c r="G3" s="5">
        <v>65000</v>
      </c>
      <c r="H3" s="5">
        <v>101464</v>
      </c>
      <c r="I3" s="5" t="s">
        <v>45</v>
      </c>
      <c r="J3" s="5" t="s">
        <v>45</v>
      </c>
      <c r="K3" s="5" t="s">
        <v>45</v>
      </c>
      <c r="L3" s="5" t="s">
        <v>45</v>
      </c>
      <c r="M3" s="5" t="s">
        <v>45</v>
      </c>
    </row>
    <row r="4" spans="1:16383" x14ac:dyDescent="0.25">
      <c r="A4" s="4" t="s">
        <v>9</v>
      </c>
      <c r="B4" s="5">
        <v>1674193.75</v>
      </c>
      <c r="C4" s="5">
        <v>1664720.99</v>
      </c>
      <c r="D4" s="5">
        <v>1755920.02</v>
      </c>
      <c r="E4" s="5">
        <v>1593194.36</v>
      </c>
      <c r="F4" s="5">
        <v>200000</v>
      </c>
      <c r="G4" s="5">
        <v>941200</v>
      </c>
      <c r="H4" s="5">
        <v>641200</v>
      </c>
      <c r="I4" s="5" t="s">
        <v>45</v>
      </c>
      <c r="J4" s="5" t="s">
        <v>45</v>
      </c>
      <c r="K4" s="5" t="s">
        <v>45</v>
      </c>
      <c r="L4" s="5" t="s">
        <v>45</v>
      </c>
      <c r="M4" s="5" t="s">
        <v>45</v>
      </c>
    </row>
    <row r="5" spans="1:16383" ht="14.25" x14ac:dyDescent="0.2">
      <c r="A5" s="4" t="s">
        <v>20</v>
      </c>
      <c r="B5" s="5">
        <v>0</v>
      </c>
      <c r="C5" s="5">
        <v>292798.67</v>
      </c>
      <c r="D5" s="5">
        <v>0</v>
      </c>
      <c r="E5" s="5">
        <v>276826.02</v>
      </c>
      <c r="F5" s="5">
        <v>0</v>
      </c>
      <c r="G5" s="5">
        <v>346667</v>
      </c>
      <c r="H5" s="5">
        <v>21600</v>
      </c>
      <c r="I5" s="5" t="s">
        <v>45</v>
      </c>
      <c r="J5" s="5" t="s">
        <v>45</v>
      </c>
      <c r="K5" s="5" t="s">
        <v>45</v>
      </c>
      <c r="L5" s="5" t="s">
        <v>45</v>
      </c>
      <c r="M5" s="5" t="s">
        <v>45</v>
      </c>
    </row>
    <row r="6" spans="1:16383" ht="15" x14ac:dyDescent="0.2">
      <c r="A6" s="6" t="s">
        <v>19</v>
      </c>
      <c r="B6" s="7">
        <f t="shared" ref="B6:H6" si="1">SUM(B3:B5)</f>
        <v>1982019.77</v>
      </c>
      <c r="C6" s="7">
        <f t="shared" si="1"/>
        <v>1961547.01</v>
      </c>
      <c r="D6" s="7">
        <f t="shared" si="1"/>
        <v>2187946.04</v>
      </c>
      <c r="E6" s="7">
        <f t="shared" si="1"/>
        <v>1874152.61</v>
      </c>
      <c r="F6" s="7">
        <f t="shared" si="1"/>
        <v>1539360.1500000001</v>
      </c>
      <c r="G6" s="7">
        <f t="shared" si="1"/>
        <v>1352867</v>
      </c>
      <c r="H6" s="7">
        <f t="shared" si="1"/>
        <v>764264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</row>
    <row r="7" spans="1:16383" ht="14.25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 t="s">
        <v>45</v>
      </c>
      <c r="J7" s="5" t="s">
        <v>45</v>
      </c>
      <c r="K7" s="5" t="s">
        <v>45</v>
      </c>
      <c r="L7" s="5" t="s">
        <v>45</v>
      </c>
      <c r="M7" s="5" t="s">
        <v>45</v>
      </c>
    </row>
    <row r="8" spans="1:16383" x14ac:dyDescent="0.25">
      <c r="A8" s="4" t="s">
        <v>17</v>
      </c>
      <c r="B8" s="5">
        <v>79743.58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365300</v>
      </c>
      <c r="I8" s="5" t="s">
        <v>45</v>
      </c>
      <c r="J8" s="5" t="s">
        <v>45</v>
      </c>
      <c r="K8" s="5" t="s">
        <v>45</v>
      </c>
      <c r="L8" s="5" t="s">
        <v>45</v>
      </c>
      <c r="M8" s="5" t="s">
        <v>45</v>
      </c>
    </row>
    <row r="9" spans="1:16383" s="10" customFormat="1" ht="15" x14ac:dyDescent="0.2">
      <c r="A9" s="6" t="s">
        <v>16</v>
      </c>
      <c r="B9" s="7">
        <f t="shared" ref="B9:H9" si="2">SUM(B7:B8)</f>
        <v>79743.58</v>
      </c>
      <c r="C9" s="7">
        <f t="shared" si="2"/>
        <v>0</v>
      </c>
      <c r="D9" s="7">
        <f t="shared" si="2"/>
        <v>0</v>
      </c>
      <c r="E9" s="7">
        <f t="shared" si="2"/>
        <v>0</v>
      </c>
      <c r="F9" s="7">
        <f t="shared" si="2"/>
        <v>0</v>
      </c>
      <c r="G9" s="7">
        <f t="shared" si="2"/>
        <v>0</v>
      </c>
      <c r="H9" s="7">
        <f t="shared" si="2"/>
        <v>365300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5" x14ac:dyDescent="0.2">
      <c r="A10" s="6" t="s">
        <v>15</v>
      </c>
      <c r="B10" s="7">
        <f t="shared" ref="B10:H10" si="3">B6+B9</f>
        <v>2061763.35</v>
      </c>
      <c r="C10" s="7">
        <f t="shared" si="3"/>
        <v>1961547.01</v>
      </c>
      <c r="D10" s="7">
        <f t="shared" si="3"/>
        <v>2187946.04</v>
      </c>
      <c r="E10" s="7">
        <f t="shared" si="3"/>
        <v>1874152.61</v>
      </c>
      <c r="F10" s="7">
        <f t="shared" si="3"/>
        <v>1539360.1500000001</v>
      </c>
      <c r="G10" s="7">
        <f t="shared" si="3"/>
        <v>1352867</v>
      </c>
      <c r="H10" s="7">
        <f t="shared" si="3"/>
        <v>1129564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ht="14.25" x14ac:dyDescent="0.2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 t="s">
        <v>45</v>
      </c>
      <c r="J11" s="5" t="s">
        <v>45</v>
      </c>
      <c r="K11" s="5" t="s">
        <v>45</v>
      </c>
      <c r="L11" s="5" t="s">
        <v>45</v>
      </c>
      <c r="M11" s="5" t="s">
        <v>45</v>
      </c>
    </row>
    <row r="12" spans="1:16383" s="10" customFormat="1" ht="14.25" x14ac:dyDescent="0.2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 t="s">
        <v>45</v>
      </c>
      <c r="J12" s="5" t="s">
        <v>45</v>
      </c>
      <c r="K12" s="5" t="s">
        <v>45</v>
      </c>
      <c r="L12" s="5" t="s">
        <v>45</v>
      </c>
      <c r="M12" s="5" t="s">
        <v>45</v>
      </c>
    </row>
    <row r="13" spans="1:16383" s="10" customFormat="1" ht="15" x14ac:dyDescent="0.2">
      <c r="A13" s="6" t="s">
        <v>14</v>
      </c>
      <c r="B13" s="7">
        <f t="shared" ref="B13:H13" si="4">SUM(B11:B12)</f>
        <v>0</v>
      </c>
      <c r="C13" s="7">
        <f t="shared" si="4"/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8" x14ac:dyDescent="0.2">
      <c r="A15" s="3" t="s">
        <v>13</v>
      </c>
      <c r="B15" s="3">
        <f t="shared" ref="B15:H15" si="5">B25+B28</f>
        <v>2061763.35</v>
      </c>
      <c r="C15" s="3">
        <f t="shared" si="5"/>
        <v>1961547.01</v>
      </c>
      <c r="D15" s="3">
        <f t="shared" si="5"/>
        <v>2187946.04</v>
      </c>
      <c r="E15" s="3">
        <f t="shared" si="5"/>
        <v>1874152.6099999999</v>
      </c>
      <c r="F15" s="3">
        <f t="shared" si="5"/>
        <v>1539360.15</v>
      </c>
      <c r="G15" s="3">
        <f t="shared" si="5"/>
        <v>1352866</v>
      </c>
      <c r="H15" s="3">
        <f t="shared" si="5"/>
        <v>1129564</v>
      </c>
      <c r="I15" s="3" t="s">
        <v>45</v>
      </c>
      <c r="J15" s="3" t="s">
        <v>45</v>
      </c>
      <c r="K15" s="3" t="s">
        <v>45</v>
      </c>
      <c r="L15" s="3" t="s">
        <v>45</v>
      </c>
      <c r="M15" s="3" t="s">
        <v>45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ht="14.25" x14ac:dyDescent="0.2">
      <c r="A16" s="4" t="s">
        <v>12</v>
      </c>
      <c r="B16" s="5">
        <v>430484.39</v>
      </c>
      <c r="C16" s="5">
        <v>421011.63</v>
      </c>
      <c r="D16" s="5">
        <v>394657.43</v>
      </c>
      <c r="E16" s="5">
        <v>340047.68</v>
      </c>
      <c r="F16" s="5">
        <v>436200.71</v>
      </c>
      <c r="G16" s="5">
        <v>334385</v>
      </c>
      <c r="H16" s="5">
        <v>261498</v>
      </c>
      <c r="I16" s="5" t="s">
        <v>45</v>
      </c>
      <c r="J16" s="5" t="s">
        <v>45</v>
      </c>
      <c r="K16" s="5" t="s">
        <v>45</v>
      </c>
      <c r="L16" s="5" t="s">
        <v>45</v>
      </c>
      <c r="M16" s="5" t="s">
        <v>45</v>
      </c>
    </row>
    <row r="17" spans="1:13" x14ac:dyDescent="0.25">
      <c r="A17" s="4" t="s">
        <v>11</v>
      </c>
      <c r="B17" s="5">
        <v>797379.65</v>
      </c>
      <c r="C17" s="5">
        <v>797379.64599999995</v>
      </c>
      <c r="D17" s="5">
        <v>1121795.97</v>
      </c>
      <c r="E17" s="5">
        <v>714101.15999999992</v>
      </c>
      <c r="F17" s="5">
        <v>1083159.44</v>
      </c>
      <c r="G17" s="5">
        <v>538240</v>
      </c>
      <c r="H17" s="5">
        <v>502766</v>
      </c>
      <c r="I17" s="5" t="s">
        <v>45</v>
      </c>
      <c r="J17" s="5" t="s">
        <v>45</v>
      </c>
      <c r="K17" s="5" t="s">
        <v>45</v>
      </c>
      <c r="L17" s="5" t="s">
        <v>45</v>
      </c>
      <c r="M17" s="5" t="s">
        <v>45</v>
      </c>
    </row>
    <row r="18" spans="1:13" ht="14.25" x14ac:dyDescent="0.2">
      <c r="A18" s="4" t="s">
        <v>10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 t="s">
        <v>45</v>
      </c>
      <c r="J18" s="5" t="s">
        <v>45</v>
      </c>
      <c r="K18" s="5" t="s">
        <v>45</v>
      </c>
      <c r="L18" s="5" t="s">
        <v>45</v>
      </c>
      <c r="M18" s="5" t="s">
        <v>45</v>
      </c>
    </row>
    <row r="19" spans="1:13" x14ac:dyDescent="0.25">
      <c r="A19" s="4" t="s">
        <v>9</v>
      </c>
      <c r="B19" s="5">
        <v>400000</v>
      </c>
      <c r="C19" s="5">
        <v>400000</v>
      </c>
      <c r="D19" s="5">
        <v>500000</v>
      </c>
      <c r="E19" s="5">
        <v>500000</v>
      </c>
      <c r="F19" s="5">
        <v>0</v>
      </c>
      <c r="G19" s="5">
        <v>50000</v>
      </c>
      <c r="H19" s="5">
        <v>0</v>
      </c>
      <c r="I19" s="5" t="s">
        <v>45</v>
      </c>
      <c r="J19" s="5" t="s">
        <v>45</v>
      </c>
      <c r="K19" s="5" t="s">
        <v>45</v>
      </c>
      <c r="L19" s="5" t="s">
        <v>45</v>
      </c>
      <c r="M19" s="5" t="s">
        <v>45</v>
      </c>
    </row>
    <row r="20" spans="1:13" x14ac:dyDescent="0.25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 t="s">
        <v>45</v>
      </c>
      <c r="J20" s="5" t="s">
        <v>45</v>
      </c>
      <c r="K20" s="5" t="s">
        <v>45</v>
      </c>
      <c r="L20" s="5" t="s">
        <v>45</v>
      </c>
      <c r="M20" s="5" t="s">
        <v>45</v>
      </c>
    </row>
    <row r="21" spans="1:13" ht="15" x14ac:dyDescent="0.2">
      <c r="A21" s="6" t="s">
        <v>7</v>
      </c>
      <c r="B21" s="7">
        <f t="shared" ref="B21:H21" si="6">SUM(B16:B20)</f>
        <v>1627864.04</v>
      </c>
      <c r="C21" s="7">
        <f t="shared" si="6"/>
        <v>1618391.2760000001</v>
      </c>
      <c r="D21" s="7">
        <f t="shared" si="6"/>
        <v>2016453.4</v>
      </c>
      <c r="E21" s="7">
        <f t="shared" si="6"/>
        <v>1554148.8399999999</v>
      </c>
      <c r="F21" s="7">
        <f t="shared" si="6"/>
        <v>1519360.15</v>
      </c>
      <c r="G21" s="7">
        <f t="shared" si="6"/>
        <v>922625</v>
      </c>
      <c r="H21" s="7">
        <f t="shared" si="6"/>
        <v>764264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</row>
    <row r="22" spans="1:13" ht="14.25" x14ac:dyDescent="0.2">
      <c r="A22" s="4" t="s">
        <v>6</v>
      </c>
      <c r="B22" s="5">
        <v>326368.12</v>
      </c>
      <c r="C22" s="5">
        <v>0</v>
      </c>
      <c r="D22" s="5">
        <v>1538.1107082999999</v>
      </c>
      <c r="E22" s="5">
        <v>0</v>
      </c>
      <c r="F22" s="5">
        <v>20000</v>
      </c>
      <c r="G22" s="5">
        <v>0</v>
      </c>
      <c r="H22" s="5">
        <v>0</v>
      </c>
      <c r="I22" s="5" t="s">
        <v>45</v>
      </c>
      <c r="J22" s="5" t="s">
        <v>45</v>
      </c>
      <c r="K22" s="5" t="s">
        <v>45</v>
      </c>
      <c r="L22" s="5" t="s">
        <v>45</v>
      </c>
      <c r="M22" s="5" t="s">
        <v>45</v>
      </c>
    </row>
    <row r="23" spans="1:13" x14ac:dyDescent="0.25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350000</v>
      </c>
      <c r="I23" s="5" t="s">
        <v>45</v>
      </c>
      <c r="J23" s="5" t="s">
        <v>45</v>
      </c>
      <c r="K23" s="5" t="s">
        <v>45</v>
      </c>
      <c r="L23" s="5" t="s">
        <v>45</v>
      </c>
      <c r="M23" s="5" t="s">
        <v>45</v>
      </c>
    </row>
    <row r="24" spans="1:13" ht="15" x14ac:dyDescent="0.2">
      <c r="A24" s="6" t="s">
        <v>4</v>
      </c>
      <c r="B24" s="7">
        <f t="shared" ref="B24:H24" si="7">SUM(B22:B23)</f>
        <v>326368.12</v>
      </c>
      <c r="C24" s="7">
        <f t="shared" si="7"/>
        <v>0</v>
      </c>
      <c r="D24" s="7">
        <f t="shared" si="7"/>
        <v>1538.1107082999999</v>
      </c>
      <c r="E24" s="7">
        <f t="shared" si="7"/>
        <v>0</v>
      </c>
      <c r="F24" s="7">
        <f t="shared" si="7"/>
        <v>20000</v>
      </c>
      <c r="G24" s="7">
        <f t="shared" si="7"/>
        <v>0</v>
      </c>
      <c r="H24" s="7">
        <f t="shared" si="7"/>
        <v>350000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</row>
    <row r="25" spans="1:13" ht="15" x14ac:dyDescent="0.2">
      <c r="A25" s="6" t="s">
        <v>3</v>
      </c>
      <c r="B25" s="7">
        <f t="shared" ref="B25:H25" si="8">B21+B24</f>
        <v>1954232.1600000001</v>
      </c>
      <c r="C25" s="7">
        <f t="shared" si="8"/>
        <v>1618391.2760000001</v>
      </c>
      <c r="D25" s="7">
        <f t="shared" si="8"/>
        <v>2017991.5107082999</v>
      </c>
      <c r="E25" s="7">
        <f t="shared" si="8"/>
        <v>1554148.8399999999</v>
      </c>
      <c r="F25" s="7">
        <f t="shared" si="8"/>
        <v>1539360.15</v>
      </c>
      <c r="G25" s="7">
        <f t="shared" si="8"/>
        <v>922625</v>
      </c>
      <c r="H25" s="7">
        <f t="shared" si="8"/>
        <v>1114264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</row>
    <row r="26" spans="1:13" ht="14.25" x14ac:dyDescent="0.2">
      <c r="A26" s="4" t="s">
        <v>2</v>
      </c>
      <c r="B26" s="5">
        <v>107531.19</v>
      </c>
      <c r="C26" s="5">
        <v>343155.734</v>
      </c>
      <c r="D26" s="5">
        <v>169954.52929169999</v>
      </c>
      <c r="E26" s="5">
        <v>320003.77</v>
      </c>
      <c r="F26" s="5">
        <v>0</v>
      </c>
      <c r="G26" s="5">
        <v>430241</v>
      </c>
      <c r="H26" s="5">
        <v>15300</v>
      </c>
      <c r="I26" s="5" t="s">
        <v>45</v>
      </c>
      <c r="J26" s="5" t="s">
        <v>45</v>
      </c>
      <c r="K26" s="5" t="s">
        <v>45</v>
      </c>
      <c r="L26" s="5" t="s">
        <v>45</v>
      </c>
      <c r="M26" s="5" t="s">
        <v>45</v>
      </c>
    </row>
    <row r="27" spans="1:13" ht="14.25" x14ac:dyDescent="0.2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 t="s">
        <v>45</v>
      </c>
      <c r="J27" s="5" t="s">
        <v>45</v>
      </c>
      <c r="K27" s="5" t="s">
        <v>45</v>
      </c>
      <c r="L27" s="5" t="s">
        <v>45</v>
      </c>
      <c r="M27" s="5" t="s">
        <v>45</v>
      </c>
    </row>
    <row r="28" spans="1:13" ht="15" x14ac:dyDescent="0.2">
      <c r="A28" s="6" t="s">
        <v>0</v>
      </c>
      <c r="B28" s="7">
        <f t="shared" ref="B28:H28" si="9">SUM(B26:B27)</f>
        <v>107531.19</v>
      </c>
      <c r="C28" s="7">
        <f t="shared" si="9"/>
        <v>343155.734</v>
      </c>
      <c r="D28" s="7">
        <f t="shared" si="9"/>
        <v>169954.52929169999</v>
      </c>
      <c r="E28" s="7">
        <f t="shared" si="9"/>
        <v>320003.77</v>
      </c>
      <c r="F28" s="7">
        <f t="shared" si="9"/>
        <v>0</v>
      </c>
      <c r="G28" s="7">
        <f t="shared" si="9"/>
        <v>430241</v>
      </c>
      <c r="H28" s="7">
        <f t="shared" si="9"/>
        <v>15300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</row>
    <row r="31" spans="1:13" ht="34.5" customHeight="1" x14ac:dyDescent="0.2">
      <c r="F31" s="12"/>
      <c r="G31" s="12"/>
      <c r="H31" s="12"/>
      <c r="I31" s="12"/>
      <c r="J31" s="12"/>
      <c r="K31" s="12"/>
    </row>
    <row r="33" spans="10:11" x14ac:dyDescent="0.25">
      <c r="J33" s="13"/>
      <c r="K33" s="13"/>
    </row>
    <row r="34" spans="10:11" x14ac:dyDescent="0.25">
      <c r="J34" s="13"/>
      <c r="K34" s="13"/>
    </row>
    <row r="35" spans="10:11" x14ac:dyDescent="0.25">
      <c r="J35" s="13"/>
      <c r="K35" s="13"/>
    </row>
    <row r="36" spans="10:11" x14ac:dyDescent="0.25">
      <c r="J36" s="13"/>
      <c r="K36" s="13"/>
    </row>
    <row r="37" spans="10:11" x14ac:dyDescent="0.25">
      <c r="J37" s="13"/>
      <c r="K37" s="13"/>
    </row>
    <row r="39" spans="10:11" x14ac:dyDescent="0.25">
      <c r="K39" s="13"/>
    </row>
    <row r="40" spans="10:11" x14ac:dyDescent="0.25">
      <c r="K40" s="13"/>
    </row>
    <row r="41" spans="10:11" x14ac:dyDescent="0.25">
      <c r="J41" s="13"/>
      <c r="K41" s="13"/>
    </row>
    <row r="46" spans="10:11" x14ac:dyDescent="0.25">
      <c r="J46" s="13"/>
      <c r="K46" s="13"/>
    </row>
    <row r="47" spans="10:11" x14ac:dyDescent="0.25">
      <c r="J47" s="13"/>
      <c r="K47" s="13"/>
    </row>
    <row r="48" spans="10:11" x14ac:dyDescent="0.25">
      <c r="J48" s="13"/>
      <c r="K48" s="13"/>
    </row>
    <row r="50" spans="10:11" x14ac:dyDescent="0.25">
      <c r="J50" s="13"/>
    </row>
    <row r="52" spans="10:11" x14ac:dyDescent="0.25">
      <c r="J52" s="13"/>
      <c r="K52" s="13"/>
    </row>
    <row r="53" spans="10:11" x14ac:dyDescent="0.25">
      <c r="K53" s="13"/>
    </row>
    <row r="55" spans="10:11" x14ac:dyDescent="0.25">
      <c r="K55" s="13"/>
    </row>
    <row r="56" spans="10:11" x14ac:dyDescent="0.25">
      <c r="J56" s="13"/>
      <c r="K56" s="13"/>
    </row>
    <row r="57" spans="10:11" x14ac:dyDescent="0.25">
      <c r="J57" s="13"/>
      <c r="K57" s="13"/>
    </row>
    <row r="59" spans="10:11" x14ac:dyDescent="0.25">
      <c r="J59" s="13"/>
      <c r="K59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8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C24" sqref="C24"/>
    </sheetView>
  </sheetViews>
  <sheetFormatPr baseColWidth="10" defaultColWidth="11.5546875" defaultRowHeight="13.8" x14ac:dyDescent="0.25"/>
  <cols>
    <col min="1" max="1" width="31.6640625" style="1" customWidth="1"/>
    <col min="2" max="5" width="19.5546875" style="1" customWidth="1"/>
    <col min="6" max="11" width="21.6640625" style="1" customWidth="1"/>
    <col min="12" max="16384" width="11.5546875" style="1"/>
  </cols>
  <sheetData>
    <row r="1" spans="1:16380" ht="41.4" x14ac:dyDescent="0.25">
      <c r="A1" s="14" t="s">
        <v>46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399999999999999" x14ac:dyDescent="0.25">
      <c r="A2" s="3" t="s">
        <v>22</v>
      </c>
      <c r="B2" s="3">
        <f>B10+B13</f>
        <v>2676054.48</v>
      </c>
      <c r="C2" s="3">
        <f>C10+C13</f>
        <v>2885239.48</v>
      </c>
      <c r="D2" s="3">
        <f>D10+D13</f>
        <v>2066545.16</v>
      </c>
      <c r="E2" s="3">
        <f>E10+E13</f>
        <v>1921999.8099999998</v>
      </c>
      <c r="F2" s="3">
        <f>F10+F13</f>
        <v>1294608.4099999999</v>
      </c>
      <c r="G2" s="3" t="s">
        <v>45</v>
      </c>
      <c r="H2" s="3" t="s">
        <v>45</v>
      </c>
      <c r="I2" s="3" t="s">
        <v>45</v>
      </c>
      <c r="J2" s="3" t="s">
        <v>45</v>
      </c>
      <c r="K2" s="3" t="s">
        <v>45</v>
      </c>
    </row>
    <row r="3" spans="1:16380" x14ac:dyDescent="0.25">
      <c r="A3" s="4" t="s">
        <v>21</v>
      </c>
      <c r="B3" s="5">
        <v>3980</v>
      </c>
      <c r="C3" s="5">
        <v>-180</v>
      </c>
      <c r="D3" s="5">
        <v>2186.4300000000003</v>
      </c>
      <c r="E3" s="5">
        <v>13414.55</v>
      </c>
      <c r="F3" s="5">
        <v>36537.949999999997</v>
      </c>
      <c r="G3" s="5" t="s">
        <v>45</v>
      </c>
      <c r="H3" s="5" t="s">
        <v>45</v>
      </c>
      <c r="I3" s="5" t="s">
        <v>45</v>
      </c>
      <c r="J3" s="5" t="s">
        <v>45</v>
      </c>
      <c r="K3" s="5" t="s">
        <v>45</v>
      </c>
    </row>
    <row r="4" spans="1:16380" x14ac:dyDescent="0.25">
      <c r="A4" s="4" t="s">
        <v>9</v>
      </c>
      <c r="B4" s="5">
        <v>2353068.17</v>
      </c>
      <c r="C4" s="5">
        <v>2292620.81</v>
      </c>
      <c r="D4" s="5">
        <v>1702462.55</v>
      </c>
      <c r="E4" s="5">
        <v>1479893.14</v>
      </c>
      <c r="F4" s="5">
        <v>941361</v>
      </c>
      <c r="G4" s="5" t="s">
        <v>45</v>
      </c>
      <c r="H4" s="5" t="s">
        <v>45</v>
      </c>
      <c r="I4" s="5" t="s">
        <v>45</v>
      </c>
      <c r="J4" s="5" t="s">
        <v>45</v>
      </c>
      <c r="K4" s="5" t="s">
        <v>45</v>
      </c>
    </row>
    <row r="5" spans="1:16380" x14ac:dyDescent="0.25">
      <c r="A5" s="4" t="s">
        <v>20</v>
      </c>
      <c r="B5" s="5">
        <v>319006.31</v>
      </c>
      <c r="C5" s="5">
        <v>292798.67</v>
      </c>
      <c r="D5" s="5">
        <v>272896.18</v>
      </c>
      <c r="E5" s="5">
        <v>291637.93</v>
      </c>
      <c r="F5" s="5">
        <v>103763.65</v>
      </c>
      <c r="G5" s="5" t="s">
        <v>45</v>
      </c>
      <c r="H5" s="5" t="s">
        <v>45</v>
      </c>
      <c r="I5" s="5" t="s">
        <v>45</v>
      </c>
      <c r="J5" s="5" t="s">
        <v>45</v>
      </c>
      <c r="K5" s="5" t="s">
        <v>45</v>
      </c>
    </row>
    <row r="6" spans="1:16380" x14ac:dyDescent="0.25">
      <c r="A6" s="6" t="s">
        <v>19</v>
      </c>
      <c r="B6" s="7">
        <f>SUM(B3:B5)</f>
        <v>2676054.48</v>
      </c>
      <c r="C6" s="7">
        <f>SUM(C3:C5)</f>
        <v>2585239.48</v>
      </c>
      <c r="D6" s="7">
        <f>SUM(D3:D5)</f>
        <v>1977545.16</v>
      </c>
      <c r="E6" s="7">
        <f>SUM(E3:E5)</f>
        <v>1784945.6199999999</v>
      </c>
      <c r="F6" s="7">
        <f>SUM(F3:F5)</f>
        <v>1081662.5999999999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</row>
    <row r="7" spans="1:16380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 t="s">
        <v>45</v>
      </c>
      <c r="H7" s="5" t="s">
        <v>45</v>
      </c>
      <c r="I7" s="5" t="s">
        <v>45</v>
      </c>
      <c r="J7" s="5" t="s">
        <v>45</v>
      </c>
      <c r="K7" s="5" t="s">
        <v>45</v>
      </c>
    </row>
    <row r="8" spans="1:16380" x14ac:dyDescent="0.25">
      <c r="A8" s="4" t="s">
        <v>17</v>
      </c>
      <c r="B8" s="5">
        <v>0</v>
      </c>
      <c r="C8" s="5">
        <v>300000</v>
      </c>
      <c r="D8" s="5">
        <v>89000</v>
      </c>
      <c r="E8" s="5">
        <v>137054.19</v>
      </c>
      <c r="F8" s="5">
        <v>212945.81</v>
      </c>
      <c r="G8" s="5" t="s">
        <v>45</v>
      </c>
      <c r="H8" s="5" t="s">
        <v>45</v>
      </c>
      <c r="I8" s="5" t="s">
        <v>45</v>
      </c>
      <c r="J8" s="5" t="s">
        <v>45</v>
      </c>
      <c r="K8" s="5" t="s">
        <v>45</v>
      </c>
    </row>
    <row r="9" spans="1:16380" s="10" customFormat="1" x14ac:dyDescent="0.25">
      <c r="A9" s="6" t="s">
        <v>16</v>
      </c>
      <c r="B9" s="7">
        <f>SUM(B7:B8)</f>
        <v>0</v>
      </c>
      <c r="C9" s="7">
        <f>SUM(C7:C8)</f>
        <v>300000</v>
      </c>
      <c r="D9" s="7">
        <f>SUM(D7:D8)</f>
        <v>89000</v>
      </c>
      <c r="E9" s="7">
        <f>SUM(E7:E8)</f>
        <v>137054.19</v>
      </c>
      <c r="F9" s="7">
        <f>SUM(F7:F8)</f>
        <v>212945.81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x14ac:dyDescent="0.25">
      <c r="A10" s="6" t="s">
        <v>15</v>
      </c>
      <c r="B10" s="7">
        <f>B6+B9</f>
        <v>2676054.48</v>
      </c>
      <c r="C10" s="7">
        <f>C6+C9</f>
        <v>2885239.48</v>
      </c>
      <c r="D10" s="7">
        <f>D6+D9</f>
        <v>2066545.16</v>
      </c>
      <c r="E10" s="7">
        <f>E6+E9</f>
        <v>1921999.8099999998</v>
      </c>
      <c r="F10" s="7">
        <f>F6+F9</f>
        <v>1294608.4099999999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 t="s">
        <v>45</v>
      </c>
      <c r="H11" s="5" t="s">
        <v>45</v>
      </c>
      <c r="I11" s="5" t="s">
        <v>45</v>
      </c>
      <c r="J11" s="5" t="s">
        <v>45</v>
      </c>
      <c r="K11" s="5" t="s">
        <v>45</v>
      </c>
    </row>
    <row r="12" spans="1:16380" s="10" customFormat="1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 t="s">
        <v>45</v>
      </c>
      <c r="H12" s="5" t="s">
        <v>45</v>
      </c>
      <c r="I12" s="5" t="s">
        <v>45</v>
      </c>
      <c r="J12" s="5" t="s">
        <v>45</v>
      </c>
      <c r="K12" s="5" t="s">
        <v>45</v>
      </c>
    </row>
    <row r="13" spans="1:16380" s="10" customFormat="1" x14ac:dyDescent="0.25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7.399999999999999" x14ac:dyDescent="0.25">
      <c r="A15" s="3" t="s">
        <v>13</v>
      </c>
      <c r="B15" s="3">
        <f>B25+B28</f>
        <v>2421763.4400000004</v>
      </c>
      <c r="C15" s="3">
        <f>C25+C28</f>
        <v>2395155.19</v>
      </c>
      <c r="D15" s="3">
        <f>D25+D28</f>
        <v>1728073.46</v>
      </c>
      <c r="E15" s="3">
        <f>E25+E28</f>
        <v>1490780.2100000002</v>
      </c>
      <c r="F15" s="3">
        <f t="shared" ref="F15:K15" si="0">F25+F28</f>
        <v>2110928.4299999997</v>
      </c>
      <c r="G15" s="3" t="s">
        <v>45</v>
      </c>
      <c r="H15" s="3" t="s">
        <v>45</v>
      </c>
      <c r="I15" s="3" t="s">
        <v>45</v>
      </c>
      <c r="J15" s="3" t="s">
        <v>45</v>
      </c>
      <c r="K15" s="3" t="s">
        <v>45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5">
      <c r="A16" s="4" t="s">
        <v>12</v>
      </c>
      <c r="B16" s="5">
        <v>353926.53</v>
      </c>
      <c r="C16" s="5">
        <v>748752.93</v>
      </c>
      <c r="D16" s="5">
        <v>371886.06</v>
      </c>
      <c r="E16" s="5">
        <v>375530.06</v>
      </c>
      <c r="F16" s="5">
        <v>241288.58</v>
      </c>
      <c r="G16" s="5" t="s">
        <v>45</v>
      </c>
      <c r="H16" s="5" t="s">
        <v>45</v>
      </c>
      <c r="I16" s="5" t="s">
        <v>45</v>
      </c>
      <c r="J16" s="5" t="s">
        <v>45</v>
      </c>
      <c r="K16" s="5" t="s">
        <v>45</v>
      </c>
    </row>
    <row r="17" spans="1:11" x14ac:dyDescent="0.25">
      <c r="A17" s="4" t="s">
        <v>11</v>
      </c>
      <c r="B17" s="5">
        <v>852911.92</v>
      </c>
      <c r="C17" s="5">
        <v>748775.04</v>
      </c>
      <c r="D17" s="5">
        <v>765089.65999999992</v>
      </c>
      <c r="E17" s="5">
        <v>967571.56</v>
      </c>
      <c r="F17" s="5">
        <v>542663.6</v>
      </c>
      <c r="G17" s="5" t="s">
        <v>45</v>
      </c>
      <c r="H17" s="5" t="s">
        <v>45</v>
      </c>
      <c r="I17" s="5" t="s">
        <v>45</v>
      </c>
      <c r="J17" s="5" t="s">
        <v>45</v>
      </c>
      <c r="K17" s="5" t="s">
        <v>45</v>
      </c>
    </row>
    <row r="18" spans="1:11" x14ac:dyDescent="0.25">
      <c r="A18" s="4" t="s">
        <v>10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 t="s">
        <v>45</v>
      </c>
      <c r="H18" s="5" t="s">
        <v>45</v>
      </c>
      <c r="I18" s="5" t="s">
        <v>45</v>
      </c>
      <c r="J18" s="5" t="s">
        <v>45</v>
      </c>
      <c r="K18" s="5" t="s">
        <v>45</v>
      </c>
    </row>
    <row r="19" spans="1:11" x14ac:dyDescent="0.25">
      <c r="A19" s="4" t="s">
        <v>9</v>
      </c>
      <c r="B19" s="5">
        <v>1150389.1599999999</v>
      </c>
      <c r="C19" s="5">
        <v>604133.9</v>
      </c>
      <c r="D19" s="5">
        <v>494744.5</v>
      </c>
      <c r="E19" s="5">
        <v>51080.59</v>
      </c>
      <c r="F19" s="5">
        <v>0</v>
      </c>
      <c r="G19" s="5" t="s">
        <v>45</v>
      </c>
      <c r="H19" s="5" t="s">
        <v>45</v>
      </c>
      <c r="I19" s="5" t="s">
        <v>45</v>
      </c>
      <c r="J19" s="5" t="s">
        <v>45</v>
      </c>
      <c r="K19" s="5" t="s">
        <v>45</v>
      </c>
    </row>
    <row r="20" spans="1:11" x14ac:dyDescent="0.25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 t="s">
        <v>45</v>
      </c>
      <c r="H20" s="5" t="s">
        <v>45</v>
      </c>
      <c r="I20" s="5" t="s">
        <v>45</v>
      </c>
      <c r="J20" s="5" t="s">
        <v>45</v>
      </c>
      <c r="K20" s="5" t="s">
        <v>45</v>
      </c>
    </row>
    <row r="21" spans="1:11" x14ac:dyDescent="0.25">
      <c r="A21" s="6" t="s">
        <v>7</v>
      </c>
      <c r="B21" s="7">
        <f>SUM(B16:B20)</f>
        <v>2357227.6100000003</v>
      </c>
      <c r="C21" s="7">
        <f>SUM(C16:C20)</f>
        <v>2101661.87</v>
      </c>
      <c r="D21" s="7">
        <f>SUM(D16:D20)</f>
        <v>1631720.22</v>
      </c>
      <c r="E21" s="7">
        <f>SUM(E16:E20)</f>
        <v>1394182.2100000002</v>
      </c>
      <c r="F21" s="7">
        <f t="shared" ref="F21:K21" si="1">SUM(F16:F20)</f>
        <v>783952.17999999993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</row>
    <row r="22" spans="1:11" x14ac:dyDescent="0.25">
      <c r="A22" s="4" t="s">
        <v>6</v>
      </c>
      <c r="B22" s="5">
        <v>64535.83</v>
      </c>
      <c r="C22" s="5">
        <v>804</v>
      </c>
      <c r="D22" s="5">
        <v>96353.239999999932</v>
      </c>
      <c r="E22" s="5">
        <v>96597.999999999942</v>
      </c>
      <c r="F22" s="5">
        <v>1326976.25</v>
      </c>
      <c r="G22" s="5" t="s">
        <v>45</v>
      </c>
      <c r="H22" s="5" t="s">
        <v>45</v>
      </c>
      <c r="I22" s="5" t="s">
        <v>45</v>
      </c>
      <c r="J22" s="5" t="s">
        <v>45</v>
      </c>
      <c r="K22" s="5" t="s">
        <v>45</v>
      </c>
    </row>
    <row r="23" spans="1:11" x14ac:dyDescent="0.25">
      <c r="A23" s="4" t="s">
        <v>5</v>
      </c>
      <c r="B23" s="5">
        <v>0</v>
      </c>
      <c r="C23" s="5">
        <v>292689.32</v>
      </c>
      <c r="D23" s="5">
        <v>0</v>
      </c>
      <c r="E23" s="5">
        <v>0</v>
      </c>
      <c r="F23" s="5">
        <v>0</v>
      </c>
      <c r="G23" s="5" t="s">
        <v>45</v>
      </c>
      <c r="H23" s="5" t="s">
        <v>45</v>
      </c>
      <c r="I23" s="5" t="s">
        <v>45</v>
      </c>
      <c r="J23" s="5" t="s">
        <v>45</v>
      </c>
      <c r="K23" s="5" t="s">
        <v>45</v>
      </c>
    </row>
    <row r="24" spans="1:11" x14ac:dyDescent="0.25">
      <c r="A24" s="6" t="s">
        <v>4</v>
      </c>
      <c r="B24" s="7">
        <f>SUM(B22:B23)</f>
        <v>64535.83</v>
      </c>
      <c r="C24" s="7">
        <f>SUM(C22:C23)</f>
        <v>293493.32</v>
      </c>
      <c r="D24" s="7">
        <f>SUM(D22:D23)</f>
        <v>96353.239999999932</v>
      </c>
      <c r="E24" s="7">
        <f>SUM(E22:E23)</f>
        <v>96597.999999999942</v>
      </c>
      <c r="F24" s="7">
        <f>SUM(F22:F23)</f>
        <v>1326976.25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</row>
    <row r="25" spans="1:11" x14ac:dyDescent="0.25">
      <c r="A25" s="6" t="s">
        <v>3</v>
      </c>
      <c r="B25" s="7">
        <f>B21+B24</f>
        <v>2421763.4400000004</v>
      </c>
      <c r="C25" s="7">
        <f>C21+C24</f>
        <v>2395155.19</v>
      </c>
      <c r="D25" s="7">
        <f>D21+D24</f>
        <v>1728073.46</v>
      </c>
      <c r="E25" s="7">
        <f>E21+E24</f>
        <v>1490780.2100000002</v>
      </c>
      <c r="F25" s="7">
        <f>F21+F24</f>
        <v>2110928.4299999997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</row>
    <row r="26" spans="1:11" x14ac:dyDescent="0.25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 t="s">
        <v>45</v>
      </c>
      <c r="H26" s="5" t="s">
        <v>45</v>
      </c>
      <c r="I26" s="5" t="s">
        <v>45</v>
      </c>
      <c r="J26" s="5" t="s">
        <v>45</v>
      </c>
      <c r="K26" s="5" t="s">
        <v>45</v>
      </c>
    </row>
    <row r="27" spans="1:11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 t="s">
        <v>45</v>
      </c>
      <c r="H27" s="5" t="s">
        <v>45</v>
      </c>
      <c r="I27" s="5" t="s">
        <v>45</v>
      </c>
      <c r="J27" s="5" t="s">
        <v>45</v>
      </c>
      <c r="K27" s="5" t="s">
        <v>45</v>
      </c>
    </row>
    <row r="28" spans="1:11" x14ac:dyDescent="0.25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 t="s">
        <v>45</v>
      </c>
      <c r="H28" s="7" t="s">
        <v>45</v>
      </c>
      <c r="I28" s="7" t="s">
        <v>45</v>
      </c>
      <c r="J28" s="7" t="s">
        <v>45</v>
      </c>
      <c r="K28" s="7" t="s">
        <v>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2024-08-02T08:00:09Z</dcterms:modified>
</cp:coreProperties>
</file>