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UOTA\COMU_PRESSUP_POL_FISCAL\G100 TRANSPARÈNCIA\20 WEBS\00 Estrategia i Finances\Sèries estadístiques\2024\"/>
    </mc:Choice>
  </mc:AlternateContent>
  <xr:revisionPtr revIDLastSave="0" documentId="13_ncr:1_{FFFFFC74-75C8-4D5B-978F-8E959B61BFD3}" xr6:coauthVersionLast="47" xr6:coauthVersionMax="47" xr10:uidLastSave="{00000000-0000-0000-0000-000000000000}"/>
  <bookViews>
    <workbookView xWindow="810" yWindow="0" windowWidth="12930" windowHeight="15600" tabRatio="594" xr2:uid="{00000000-000D-0000-FFFF-FFFF00000000}"/>
  </bookViews>
  <sheets>
    <sheet name="Full1" sheetId="1" r:id="rId1"/>
  </sheets>
  <definedNames>
    <definedName name="_xlnm.Print_Titles" localSheetId="0">Full1!$1:$7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0" i="1" l="1"/>
  <c r="O76" i="1"/>
  <c r="O69" i="1"/>
  <c r="O60" i="1"/>
  <c r="O53" i="1"/>
  <c r="O45" i="1"/>
  <c r="O36" i="1"/>
  <c r="O27" i="1"/>
  <c r="O18" i="1"/>
  <c r="O71" i="1" l="1"/>
  <c r="O82" i="1"/>
  <c r="O55" i="1"/>
  <c r="O84" i="1" l="1"/>
  <c r="N27" i="1" l="1"/>
  <c r="N80" i="1"/>
  <c r="M80" i="1"/>
  <c r="N76" i="1"/>
  <c r="M76" i="1"/>
  <c r="N69" i="1"/>
  <c r="M69" i="1"/>
  <c r="N60" i="1"/>
  <c r="M60" i="1"/>
  <c r="N53" i="1"/>
  <c r="M53" i="1"/>
  <c r="N45" i="1"/>
  <c r="M45" i="1"/>
  <c r="N36" i="1"/>
  <c r="M36" i="1"/>
  <c r="M27" i="1"/>
  <c r="N18" i="1"/>
  <c r="M18" i="1"/>
  <c r="M82" i="1" l="1"/>
  <c r="N82" i="1"/>
  <c r="N71" i="1"/>
  <c r="M71" i="1"/>
  <c r="N55" i="1"/>
  <c r="M55" i="1"/>
  <c r="K82" i="1"/>
  <c r="K55" i="1"/>
  <c r="L27" i="1"/>
  <c r="L18" i="1"/>
  <c r="L80" i="1"/>
  <c r="K71" i="1"/>
  <c r="L76" i="1"/>
  <c r="L69" i="1"/>
  <c r="L60" i="1"/>
  <c r="L53" i="1"/>
  <c r="L45" i="1"/>
  <c r="L36" i="1"/>
  <c r="K84" i="1" l="1"/>
  <c r="M84" i="1"/>
  <c r="L71" i="1"/>
  <c r="N84" i="1"/>
  <c r="L55" i="1"/>
  <c r="L82" i="1"/>
  <c r="H53" i="1"/>
  <c r="H45" i="1"/>
  <c r="L84" i="1" l="1"/>
</calcChain>
</file>

<file path=xl/sharedStrings.xml><?xml version="1.0" encoding="utf-8"?>
<sst xmlns="http://schemas.openxmlformats.org/spreadsheetml/2006/main" count="89" uniqueCount="75">
  <si>
    <t>Ingressos</t>
  </si>
  <si>
    <t>10000 Cessió IRPF</t>
  </si>
  <si>
    <t>11301 IBI de naturalesa urbana</t>
  </si>
  <si>
    <t>11401 IBI de característiques especials</t>
  </si>
  <si>
    <t>11500 Impost sobre vehicles de tracció mecànica</t>
  </si>
  <si>
    <t>11600 Impost sobre increment de valor terrenys naturalesa urbana</t>
  </si>
  <si>
    <t>13000 Impost activitats econòmiques (IAE)</t>
  </si>
  <si>
    <t>13001 Impost activitats professionals i artístiques</t>
  </si>
  <si>
    <t>13004 Quotes nacionals i provincials IAE</t>
  </si>
  <si>
    <t>18000 Directes extingits</t>
  </si>
  <si>
    <t>21000 Cessió IVA</t>
  </si>
  <si>
    <t>22000 Cessió IE alcohol i derivats</t>
  </si>
  <si>
    <t>22001 Cessió IE cervesa</t>
  </si>
  <si>
    <t>22003 Cessió IE tabac</t>
  </si>
  <si>
    <t>22004 Cessió IE hidrocarburs</t>
  </si>
  <si>
    <t>22006 Cessió IE de productes intermedis</t>
  </si>
  <si>
    <t>29000 Impost sobre construccions, instal·lacions i obres</t>
  </si>
  <si>
    <t>30 Taxes per la prestació serveis públics</t>
  </si>
  <si>
    <t>32 Taxes per la realització d'activitats de compl.</t>
  </si>
  <si>
    <t>33 Taxes per utilització privativa o aprofitaments. Especials</t>
  </si>
  <si>
    <t>34 Preus públics per la prestació de serv.</t>
  </si>
  <si>
    <t>35 Contribucions especials</t>
  </si>
  <si>
    <t>36 Vendes</t>
  </si>
  <si>
    <t>38 Reintegraments</t>
  </si>
  <si>
    <t>39 Altres ingressos</t>
  </si>
  <si>
    <t>41 D'organismes autònoms locals de l'Ajuntament</t>
  </si>
  <si>
    <t>42 De l'administració de l'Estat</t>
  </si>
  <si>
    <t>44 De societats mercantils de l’Ajuntament</t>
  </si>
  <si>
    <t>45 De comunitats autònomes</t>
  </si>
  <si>
    <t>46 D'entitats locals</t>
  </si>
  <si>
    <t>47 D'empreses privades</t>
  </si>
  <si>
    <t>48 De famílies i institucions sense afany de lucre</t>
  </si>
  <si>
    <t>49 De l'exterior</t>
  </si>
  <si>
    <t>50 Interessos de títols valors</t>
  </si>
  <si>
    <t>52 Interessos de dipòsits</t>
  </si>
  <si>
    <t>53 Dividends i participació beneficis</t>
  </si>
  <si>
    <t>54 Rendes de béns immobles</t>
  </si>
  <si>
    <t>55 Productes de concessions i aprofitaments</t>
  </si>
  <si>
    <t>Operacions Corrents</t>
  </si>
  <si>
    <t>60 De terrenys</t>
  </si>
  <si>
    <t>61 De les inversions reals</t>
  </si>
  <si>
    <t>68 Reintegrament per op. capital</t>
  </si>
  <si>
    <t>72 De l'Estat</t>
  </si>
  <si>
    <t>75 De comunitats autònomes</t>
  </si>
  <si>
    <t>76 D'entitats locals</t>
  </si>
  <si>
    <t>77 D'empreses privades</t>
  </si>
  <si>
    <t>78 De famílies i institucions sense afany de lucre</t>
  </si>
  <si>
    <t>79 De l'exterior</t>
  </si>
  <si>
    <t>Operacions de Capital</t>
  </si>
  <si>
    <t>84 Devolució de dipòsits i fiances constituïts</t>
  </si>
  <si>
    <t>85 Venda d'accions i participacions del sector públic</t>
  </si>
  <si>
    <t>87 Romanent de tresoreria</t>
  </si>
  <si>
    <t>90 Emissió de deute públic en euros</t>
  </si>
  <si>
    <t>91 Préstecs rebuts en euros</t>
  </si>
  <si>
    <t>94 Dipòsits i fiances</t>
  </si>
  <si>
    <t>Operacions Financeres</t>
  </si>
  <si>
    <t>Ingressos per capítols i articles</t>
  </si>
  <si>
    <t>(Milions d’euros)</t>
  </si>
  <si>
    <t>Total 1 impostos directes</t>
  </si>
  <si>
    <t>Total 2 impostos indirectes</t>
  </si>
  <si>
    <t>Total 3 taxes i altres ingressos</t>
  </si>
  <si>
    <t>Total 4 transferències corrents</t>
  </si>
  <si>
    <t>Total 5 ingressos patrimonials</t>
  </si>
  <si>
    <t>Total 6 venda d'inversions reals</t>
  </si>
  <si>
    <t>Total 7 transferències de capital</t>
  </si>
  <si>
    <t>Total 8 actius financers</t>
  </si>
  <si>
    <t>Total 9 passius financers</t>
  </si>
  <si>
    <t>Total ingressos capítols 1 a 9</t>
  </si>
  <si>
    <t>Liquidat</t>
  </si>
  <si>
    <t>71 D'organismes autònoms de l'entitat local</t>
  </si>
  <si>
    <t>11200 IBI de naturalesa rústega</t>
  </si>
  <si>
    <t>59 Altres ingressos patrimonials</t>
  </si>
  <si>
    <t>26100 Recàrrec sobre estades en establiments turístics</t>
  </si>
  <si>
    <t>51 De societats mercantils, EPEs i altres</t>
  </si>
  <si>
    <t>74 D'ens públics i soc. mercantils locals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</si>
</sst>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2"/>
      <color rgb="FF31849B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3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4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1849B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31849B"/>
      </bottom>
      <diagonal/>
    </border>
    <border>
      <left/>
      <right/>
      <top/>
      <bottom style="thick">
        <color rgb="FF31849B"/>
      </bottom>
      <diagonal/>
    </border>
    <border>
      <left/>
      <right/>
      <top style="thick">
        <color rgb="FF31849B"/>
      </top>
      <bottom/>
      <diagonal/>
    </border>
    <border>
      <left/>
      <right/>
      <top style="thin">
        <color rgb="FF31849B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9" fillId="2" borderId="0" xfId="0" applyNumberFormat="1" applyFont="1" applyFill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Fill="1"/>
    <xf numFmtId="4" fontId="11" fillId="0" borderId="0" xfId="0" applyNumberFormat="1" applyFont="1" applyFill="1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180975</xdr:rowOff>
    </xdr:from>
    <xdr:to>
      <xdr:col>1</xdr:col>
      <xdr:colOff>1040765</xdr:colOff>
      <xdr:row>2</xdr:row>
      <xdr:rowOff>76200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80975"/>
          <a:ext cx="103124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88"/>
  <sheetViews>
    <sheetView showGridLines="0" tabSelected="1" zoomScaleNormal="100" workbookViewId="0">
      <selection activeCell="B5" sqref="B5"/>
    </sheetView>
  </sheetViews>
  <sheetFormatPr defaultColWidth="9.140625" defaultRowHeight="15" x14ac:dyDescent="0.25"/>
  <cols>
    <col min="1" max="1" width="2" style="33" customWidth="1"/>
    <col min="2" max="2" width="54.28515625" customWidth="1"/>
    <col min="3" max="3" width="12.28515625" customWidth="1"/>
    <col min="4" max="7" width="11.140625" customWidth="1"/>
    <col min="8" max="8" width="10" customWidth="1"/>
    <col min="9" max="9" width="9.5703125" customWidth="1"/>
    <col min="10" max="10" width="10.5703125" customWidth="1"/>
    <col min="11" max="11" width="10.140625" customWidth="1"/>
    <col min="12" max="12" width="10.85546875" customWidth="1"/>
    <col min="13" max="14" width="10.28515625" customWidth="1"/>
    <col min="15" max="15" width="8.42578125" customWidth="1"/>
    <col min="16" max="16" width="10.28515625" customWidth="1"/>
  </cols>
  <sheetData>
    <row r="4" spans="2:17" ht="15.75" x14ac:dyDescent="0.25">
      <c r="B4" s="2" t="s">
        <v>56</v>
      </c>
    </row>
    <row r="5" spans="2:17" ht="18" x14ac:dyDescent="0.25">
      <c r="B5" s="3" t="s">
        <v>57</v>
      </c>
    </row>
    <row r="6" spans="2:17" x14ac:dyDescent="0.25">
      <c r="B6" s="40" t="s">
        <v>0</v>
      </c>
      <c r="C6" s="4">
        <v>2010</v>
      </c>
      <c r="D6" s="4">
        <v>2011</v>
      </c>
      <c r="E6" s="4">
        <v>2012</v>
      </c>
      <c r="F6" s="4">
        <v>2013</v>
      </c>
      <c r="G6" s="4">
        <v>2014</v>
      </c>
      <c r="H6" s="4">
        <v>2015</v>
      </c>
      <c r="I6" s="30">
        <v>2016</v>
      </c>
      <c r="J6" s="31">
        <v>2017</v>
      </c>
      <c r="K6" s="32">
        <v>2018</v>
      </c>
      <c r="L6" s="35">
        <v>2019</v>
      </c>
      <c r="M6" s="36">
        <v>2020</v>
      </c>
      <c r="N6" s="36">
        <v>2021</v>
      </c>
      <c r="O6" s="37">
        <v>2022</v>
      </c>
      <c r="P6" s="38">
        <v>2023</v>
      </c>
      <c r="Q6" s="39">
        <v>2024</v>
      </c>
    </row>
    <row r="7" spans="2:17" x14ac:dyDescent="0.25">
      <c r="B7" s="40"/>
      <c r="C7" s="16" t="s">
        <v>68</v>
      </c>
      <c r="D7" s="16" t="s">
        <v>68</v>
      </c>
      <c r="E7" s="16" t="s">
        <v>68</v>
      </c>
      <c r="F7" s="16" t="s">
        <v>68</v>
      </c>
      <c r="G7" s="16" t="s">
        <v>68</v>
      </c>
      <c r="H7" s="16" t="s">
        <v>68</v>
      </c>
      <c r="I7" s="16" t="s">
        <v>68</v>
      </c>
      <c r="J7" s="16" t="s">
        <v>68</v>
      </c>
      <c r="K7" s="16" t="s">
        <v>68</v>
      </c>
      <c r="L7" s="16" t="s">
        <v>68</v>
      </c>
      <c r="M7" s="16" t="s">
        <v>68</v>
      </c>
      <c r="N7" s="16" t="s">
        <v>68</v>
      </c>
      <c r="O7" s="16" t="s">
        <v>68</v>
      </c>
      <c r="P7" s="16" t="s">
        <v>68</v>
      </c>
      <c r="Q7" s="16" t="s">
        <v>68</v>
      </c>
    </row>
    <row r="8" spans="2:17" x14ac:dyDescent="0.25">
      <c r="B8" s="5" t="s">
        <v>1</v>
      </c>
      <c r="C8" s="17">
        <v>57</v>
      </c>
      <c r="D8" s="17">
        <v>54.2</v>
      </c>
      <c r="E8" s="17">
        <v>45.8</v>
      </c>
      <c r="F8" s="17">
        <v>49.8</v>
      </c>
      <c r="G8" s="17">
        <v>48.4</v>
      </c>
      <c r="H8" s="17">
        <v>51.594231210000004</v>
      </c>
      <c r="I8" s="17">
        <v>57.224215880000003</v>
      </c>
      <c r="J8" s="17">
        <v>59.5</v>
      </c>
      <c r="K8" s="17">
        <v>64.400000000000006</v>
      </c>
      <c r="L8" s="17">
        <v>73.935161489999999</v>
      </c>
      <c r="M8" s="17">
        <v>75.03373126000001</v>
      </c>
      <c r="N8" s="17">
        <v>75.990964250000005</v>
      </c>
      <c r="O8" s="17">
        <v>78.025150780000004</v>
      </c>
      <c r="P8" s="17">
        <v>89.68904495999999</v>
      </c>
      <c r="Q8" s="17">
        <v>109.30939273</v>
      </c>
    </row>
    <row r="9" spans="2:17" x14ac:dyDescent="0.25">
      <c r="B9" s="5" t="s">
        <v>70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8.8751609999999995E-2</v>
      </c>
      <c r="L9" s="17">
        <v>9.3319219999999994E-2</v>
      </c>
      <c r="M9" s="17">
        <v>9.8259920000000001E-2</v>
      </c>
      <c r="N9" s="17">
        <v>0.11184484</v>
      </c>
      <c r="O9" s="17">
        <v>0.10655846000000001</v>
      </c>
      <c r="P9" s="17">
        <v>0.12080642999999999</v>
      </c>
      <c r="Q9" s="17">
        <v>0.12829767</v>
      </c>
    </row>
    <row r="10" spans="2:17" x14ac:dyDescent="0.25">
      <c r="B10" s="5" t="s">
        <v>2</v>
      </c>
      <c r="C10" s="17">
        <v>497.2</v>
      </c>
      <c r="D10" s="17">
        <v>537.20000000000005</v>
      </c>
      <c r="E10" s="17">
        <v>571</v>
      </c>
      <c r="F10" s="17">
        <v>589.4</v>
      </c>
      <c r="G10" s="17">
        <v>616.29999999999995</v>
      </c>
      <c r="H10" s="17">
        <v>655.85638251</v>
      </c>
      <c r="I10" s="17">
        <v>659.77613639999993</v>
      </c>
      <c r="J10" s="17">
        <v>651.79999999999995</v>
      </c>
      <c r="K10" s="17">
        <v>635.1</v>
      </c>
      <c r="L10" s="17">
        <v>647.15180111000006</v>
      </c>
      <c r="M10" s="17">
        <v>678.17119820000005</v>
      </c>
      <c r="N10" s="17">
        <v>718.59079678000001</v>
      </c>
      <c r="O10" s="17">
        <v>718.40194859999997</v>
      </c>
      <c r="P10" s="17">
        <v>736.83870129000002</v>
      </c>
      <c r="Q10" s="17">
        <v>747.62906859999998</v>
      </c>
    </row>
    <row r="11" spans="2:17" x14ac:dyDescent="0.25">
      <c r="B11" s="5" t="s">
        <v>3</v>
      </c>
      <c r="C11" s="17">
        <v>5.5</v>
      </c>
      <c r="D11" s="17">
        <v>6.9</v>
      </c>
      <c r="E11" s="17">
        <v>8.6</v>
      </c>
      <c r="F11" s="17">
        <v>11</v>
      </c>
      <c r="G11" s="17">
        <v>9.6999999999999993</v>
      </c>
      <c r="H11" s="17">
        <v>10.693412090000001</v>
      </c>
      <c r="I11" s="17">
        <v>11.51696583</v>
      </c>
      <c r="J11" s="17">
        <v>11.2</v>
      </c>
      <c r="K11" s="17">
        <v>11.1</v>
      </c>
      <c r="L11" s="17">
        <v>11.0771982</v>
      </c>
      <c r="M11" s="17">
        <v>14.54826883</v>
      </c>
      <c r="N11" s="17">
        <v>12.947298470000002</v>
      </c>
      <c r="O11" s="17">
        <v>15.14046939</v>
      </c>
      <c r="P11" s="17">
        <v>14.11099366</v>
      </c>
      <c r="Q11" s="17">
        <v>12.79935925</v>
      </c>
    </row>
    <row r="12" spans="2:17" x14ac:dyDescent="0.25">
      <c r="B12" s="5" t="s">
        <v>4</v>
      </c>
      <c r="C12" s="17">
        <v>71.7</v>
      </c>
      <c r="D12" s="17">
        <v>69.7</v>
      </c>
      <c r="E12" s="17">
        <v>64.900000000000006</v>
      </c>
      <c r="F12" s="17">
        <v>63.7</v>
      </c>
      <c r="G12" s="17">
        <v>62.5</v>
      </c>
      <c r="H12" s="17">
        <v>61.4060378</v>
      </c>
      <c r="I12" s="17">
        <v>61.499397080000001</v>
      </c>
      <c r="J12" s="17">
        <v>61</v>
      </c>
      <c r="K12" s="17">
        <v>60</v>
      </c>
      <c r="L12" s="17">
        <v>58.301086990000002</v>
      </c>
      <c r="M12" s="17">
        <v>59.419704189999997</v>
      </c>
      <c r="N12" s="17">
        <v>57.653703749999998</v>
      </c>
      <c r="O12" s="17">
        <v>55.620239099999999</v>
      </c>
      <c r="P12" s="17">
        <v>54.668634959999999</v>
      </c>
      <c r="Q12" s="17">
        <v>54.270226619999995</v>
      </c>
    </row>
    <row r="13" spans="2:17" x14ac:dyDescent="0.25">
      <c r="B13" s="5" t="s">
        <v>5</v>
      </c>
      <c r="C13" s="17">
        <v>101.5</v>
      </c>
      <c r="D13" s="17">
        <v>83.3</v>
      </c>
      <c r="E13" s="17">
        <v>93</v>
      </c>
      <c r="F13" s="17">
        <v>114.4</v>
      </c>
      <c r="G13" s="17">
        <v>145.80000000000001</v>
      </c>
      <c r="H13" s="17">
        <v>169.73778478</v>
      </c>
      <c r="I13" s="17">
        <v>177.14421458999999</v>
      </c>
      <c r="J13" s="17">
        <v>197.2</v>
      </c>
      <c r="K13" s="17">
        <v>188</v>
      </c>
      <c r="L13" s="17">
        <v>197.62398829</v>
      </c>
      <c r="M13" s="17">
        <v>183.38998906</v>
      </c>
      <c r="N13" s="17">
        <v>189.25780678000001</v>
      </c>
      <c r="O13" s="17">
        <v>120.61468093000001</v>
      </c>
      <c r="P13" s="17">
        <v>104.89187769</v>
      </c>
      <c r="Q13" s="17">
        <v>148.43244497000001</v>
      </c>
    </row>
    <row r="14" spans="2:17" x14ac:dyDescent="0.25">
      <c r="B14" s="5" t="s">
        <v>6</v>
      </c>
      <c r="C14" s="17">
        <v>89.6</v>
      </c>
      <c r="D14" s="17">
        <v>91.1</v>
      </c>
      <c r="E14" s="17">
        <v>87.8</v>
      </c>
      <c r="F14" s="17">
        <v>86</v>
      </c>
      <c r="G14" s="17">
        <v>81.900000000000006</v>
      </c>
      <c r="H14" s="17">
        <v>81.401266750000005</v>
      </c>
      <c r="I14" s="17">
        <v>85.049763959999993</v>
      </c>
      <c r="J14" s="17">
        <v>85.2</v>
      </c>
      <c r="K14" s="17">
        <v>84.9</v>
      </c>
      <c r="L14" s="17">
        <v>83.067457660000002</v>
      </c>
      <c r="M14" s="17">
        <v>95.21962615999999</v>
      </c>
      <c r="N14" s="17">
        <v>92.393477379999993</v>
      </c>
      <c r="O14" s="17">
        <v>80.607132019999995</v>
      </c>
      <c r="P14" s="17">
        <v>79.967765209999996</v>
      </c>
      <c r="Q14" s="17">
        <v>83.205882329999994</v>
      </c>
    </row>
    <row r="15" spans="2:17" x14ac:dyDescent="0.25">
      <c r="B15" s="5" t="s">
        <v>7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1.5314700000000001E-3</v>
      </c>
      <c r="I15" s="17">
        <v>1.074523E-2</v>
      </c>
      <c r="J15" s="17">
        <v>1.074523E-2</v>
      </c>
      <c r="K15" s="17">
        <v>0</v>
      </c>
      <c r="L15" s="17">
        <v>1.4466959999999999E-2</v>
      </c>
      <c r="M15" s="17">
        <v>-1.8130650000000002E-2</v>
      </c>
      <c r="N15" s="17">
        <v>-2.039966E-2</v>
      </c>
      <c r="O15" s="17">
        <v>2.2392100000000002E-3</v>
      </c>
      <c r="P15" s="17">
        <v>6.2009099999999996E-3</v>
      </c>
      <c r="Q15" s="17">
        <v>1.5370200000000001E-3</v>
      </c>
    </row>
    <row r="16" spans="2:17" x14ac:dyDescent="0.25">
      <c r="B16" s="5" t="s">
        <v>8</v>
      </c>
      <c r="C16" s="17">
        <v>9</v>
      </c>
      <c r="D16" s="17">
        <v>9.1</v>
      </c>
      <c r="E16" s="17">
        <v>9.1</v>
      </c>
      <c r="F16" s="17">
        <v>6.6</v>
      </c>
      <c r="G16" s="17">
        <v>10.9</v>
      </c>
      <c r="H16" s="17">
        <v>8.3811763799999994</v>
      </c>
      <c r="I16" s="17">
        <v>9.2581163499999999</v>
      </c>
      <c r="J16" s="17">
        <v>9.1999999999999993</v>
      </c>
      <c r="K16" s="17">
        <v>10</v>
      </c>
      <c r="L16" s="17">
        <v>8.5650591300000016</v>
      </c>
      <c r="M16" s="17">
        <v>8.8599417899999988</v>
      </c>
      <c r="N16" s="17">
        <v>9.9021874700000012</v>
      </c>
      <c r="O16" s="17">
        <v>10.23372485</v>
      </c>
      <c r="P16" s="17">
        <v>8.8039113000000011</v>
      </c>
      <c r="Q16" s="17">
        <v>8.66408326</v>
      </c>
    </row>
    <row r="17" spans="2:17" ht="15.75" thickBot="1" x14ac:dyDescent="0.3">
      <c r="B17" s="6" t="s">
        <v>9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-1.27137E-3</v>
      </c>
      <c r="M17" s="18">
        <v>-9.4482000000000008E-4</v>
      </c>
      <c r="N17" s="18">
        <v>0</v>
      </c>
      <c r="O17" s="18">
        <v>0</v>
      </c>
      <c r="P17" s="18">
        <v>0</v>
      </c>
      <c r="Q17" s="18">
        <v>0</v>
      </c>
    </row>
    <row r="18" spans="2:17" ht="15.75" thickBot="1" x14ac:dyDescent="0.3">
      <c r="B18" s="7" t="s">
        <v>58</v>
      </c>
      <c r="C18" s="19">
        <v>831.5</v>
      </c>
      <c r="D18" s="19">
        <v>851.5</v>
      </c>
      <c r="E18" s="19">
        <v>880.2</v>
      </c>
      <c r="F18" s="19">
        <v>920.9</v>
      </c>
      <c r="G18" s="19">
        <v>975.5</v>
      </c>
      <c r="H18" s="19">
        <v>1039.0718229899999</v>
      </c>
      <c r="I18" s="19">
        <v>1061.4795553199999</v>
      </c>
      <c r="J18" s="19">
        <v>1075.2</v>
      </c>
      <c r="K18" s="19">
        <v>1053.77896644</v>
      </c>
      <c r="L18" s="19">
        <f>SUM(L8:L17)</f>
        <v>1079.82826768</v>
      </c>
      <c r="M18" s="19">
        <f t="shared" ref="M18:N18" si="0">SUM(M8:M17)</f>
        <v>1114.7216439399997</v>
      </c>
      <c r="N18" s="19">
        <f t="shared" si="0"/>
        <v>1156.8276800599999</v>
      </c>
      <c r="O18" s="19">
        <f t="shared" ref="O18" si="1">SUM(O8:O17)</f>
        <v>1078.75214334</v>
      </c>
      <c r="P18" s="19">
        <v>1089.0979364100001</v>
      </c>
      <c r="Q18" s="19">
        <v>1164.44029245</v>
      </c>
    </row>
    <row r="19" spans="2:17" ht="15.75" thickTop="1" x14ac:dyDescent="0.25">
      <c r="B19" s="5" t="s">
        <v>10</v>
      </c>
      <c r="C19" s="17">
        <v>18.8</v>
      </c>
      <c r="D19" s="17">
        <v>21.3</v>
      </c>
      <c r="E19" s="17">
        <v>20.100000000000001</v>
      </c>
      <c r="F19" s="17">
        <v>27.3</v>
      </c>
      <c r="G19" s="17">
        <v>26.7</v>
      </c>
      <c r="H19" s="17">
        <v>29.631440640000001</v>
      </c>
      <c r="I19" s="17">
        <v>28.502388579999998</v>
      </c>
      <c r="J19" s="17">
        <v>32.700000000000003</v>
      </c>
      <c r="K19" s="17">
        <v>37.1</v>
      </c>
      <c r="L19" s="17">
        <v>35.016260979999998</v>
      </c>
      <c r="M19" s="17">
        <v>36.535497670000005</v>
      </c>
      <c r="N19" s="17">
        <v>34.090077560000005</v>
      </c>
      <c r="O19" s="17">
        <v>28.812142420000001</v>
      </c>
      <c r="P19" s="17">
        <v>38.893880490000001</v>
      </c>
      <c r="Q19" s="17">
        <v>45.875795969999999</v>
      </c>
    </row>
    <row r="20" spans="2:17" x14ac:dyDescent="0.25">
      <c r="B20" s="5" t="s">
        <v>11</v>
      </c>
      <c r="C20" s="17">
        <v>0.4</v>
      </c>
      <c r="D20" s="17">
        <v>0.4</v>
      </c>
      <c r="E20" s="17">
        <v>0.2</v>
      </c>
      <c r="F20" s="17">
        <v>0.3</v>
      </c>
      <c r="G20" s="17">
        <v>0.4</v>
      </c>
      <c r="H20" s="17">
        <v>0.38994794999999999</v>
      </c>
      <c r="I20" s="17">
        <v>0.34536362999999998</v>
      </c>
      <c r="J20" s="17">
        <v>0.4</v>
      </c>
      <c r="K20" s="17">
        <v>0.4</v>
      </c>
      <c r="L20" s="17">
        <v>0.38753839000000001</v>
      </c>
      <c r="M20" s="17">
        <v>0.38232630000000001</v>
      </c>
      <c r="N20" s="17">
        <v>0.40082118</v>
      </c>
      <c r="O20" s="17">
        <v>0.27560346000000002</v>
      </c>
      <c r="P20" s="17">
        <v>0.39794373</v>
      </c>
      <c r="Q20" s="17">
        <v>0.57198351000000003</v>
      </c>
    </row>
    <row r="21" spans="2:17" x14ac:dyDescent="0.25">
      <c r="B21" s="5" t="s">
        <v>12</v>
      </c>
      <c r="C21" s="17">
        <v>0.1</v>
      </c>
      <c r="D21" s="17">
        <v>0.1</v>
      </c>
      <c r="E21" s="17">
        <v>0.1</v>
      </c>
      <c r="F21" s="17">
        <v>0.1</v>
      </c>
      <c r="G21" s="17">
        <v>0.1</v>
      </c>
      <c r="H21" s="17">
        <v>0.13805577999999999</v>
      </c>
      <c r="I21" s="17">
        <v>0.14332196999999999</v>
      </c>
      <c r="J21" s="17">
        <v>0.14332196999999999</v>
      </c>
      <c r="K21" s="17">
        <v>0.1</v>
      </c>
      <c r="L21" s="17">
        <v>0.15256584000000001</v>
      </c>
      <c r="M21" s="17">
        <v>0.14533688</v>
      </c>
      <c r="N21" s="17">
        <v>0.15207618000000001</v>
      </c>
      <c r="O21" s="17">
        <v>0.15387520999999998</v>
      </c>
      <c r="P21" s="17">
        <v>0.15270582000000002</v>
      </c>
      <c r="Q21" s="17">
        <v>0.15367869000000001</v>
      </c>
    </row>
    <row r="22" spans="2:17" x14ac:dyDescent="0.25">
      <c r="B22" s="5" t="s">
        <v>13</v>
      </c>
      <c r="C22" s="17">
        <v>3.7</v>
      </c>
      <c r="D22" s="17">
        <v>3.7</v>
      </c>
      <c r="E22" s="17">
        <v>1.5</v>
      </c>
      <c r="F22" s="17">
        <v>2.6</v>
      </c>
      <c r="G22" s="17">
        <v>3.3</v>
      </c>
      <c r="H22" s="17">
        <v>3.3027525199999999</v>
      </c>
      <c r="I22" s="17">
        <v>3.3477253599999997</v>
      </c>
      <c r="J22" s="17">
        <v>3.6</v>
      </c>
      <c r="K22" s="17">
        <v>3.5</v>
      </c>
      <c r="L22" s="17">
        <v>3.1177014900000004</v>
      </c>
      <c r="M22" s="17">
        <v>2.8078351499999998</v>
      </c>
      <c r="N22" s="17">
        <v>3.0439851499999997</v>
      </c>
      <c r="O22" s="17">
        <v>2.8372791299999998</v>
      </c>
      <c r="P22" s="17">
        <v>2.19433342</v>
      </c>
      <c r="Q22" s="17">
        <v>2.8065039700000001</v>
      </c>
    </row>
    <row r="23" spans="2:17" x14ac:dyDescent="0.25">
      <c r="B23" s="5" t="s">
        <v>14</v>
      </c>
      <c r="C23" s="17">
        <v>4.7</v>
      </c>
      <c r="D23" s="17">
        <v>4.5</v>
      </c>
      <c r="E23" s="17">
        <v>2.2999999999999998</v>
      </c>
      <c r="F23" s="17">
        <v>3.6</v>
      </c>
      <c r="G23" s="17">
        <v>3.4</v>
      </c>
      <c r="H23" s="17">
        <v>5.1201844000000003</v>
      </c>
      <c r="I23" s="17">
        <v>5.1117904200000002</v>
      </c>
      <c r="J23" s="17">
        <v>5.3</v>
      </c>
      <c r="K23" s="17">
        <v>5.2</v>
      </c>
      <c r="L23" s="17">
        <v>5.2490627999999999</v>
      </c>
      <c r="M23" s="17">
        <v>4.9720661100000001</v>
      </c>
      <c r="N23" s="17">
        <v>4.9349942999999996</v>
      </c>
      <c r="O23" s="17">
        <v>3.9308322000000002</v>
      </c>
      <c r="P23" s="17">
        <v>5.0147725999999997</v>
      </c>
      <c r="Q23" s="17">
        <v>5.3036352300000003</v>
      </c>
    </row>
    <row r="24" spans="2:17" x14ac:dyDescent="0.25">
      <c r="B24" s="5" t="s">
        <v>15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1.1735600000000001E-2</v>
      </c>
      <c r="I24" s="17">
        <v>1.129615E-2</v>
      </c>
      <c r="J24" s="17">
        <v>1.129615E-2</v>
      </c>
      <c r="K24" s="17">
        <v>0</v>
      </c>
      <c r="L24" s="17">
        <v>1.053865E-2</v>
      </c>
      <c r="M24" s="17">
        <v>9.0784200000000002E-3</v>
      </c>
      <c r="N24" s="17">
        <v>1.190546E-2</v>
      </c>
      <c r="O24" s="17">
        <v>1.306381E-2</v>
      </c>
      <c r="P24" s="17">
        <v>1.7870179999999999E-2</v>
      </c>
      <c r="Q24" s="17">
        <v>1.578048E-2</v>
      </c>
    </row>
    <row r="25" spans="2:17" x14ac:dyDescent="0.25">
      <c r="B25" s="5" t="s">
        <v>72</v>
      </c>
      <c r="C25" s="17">
        <v>1.053865E-2</v>
      </c>
      <c r="D25" s="17">
        <v>1.053865E-2</v>
      </c>
      <c r="E25" s="17">
        <v>1.053865E-2</v>
      </c>
      <c r="F25" s="17">
        <v>1.053865E-2</v>
      </c>
      <c r="G25" s="17">
        <v>1.053865E-2</v>
      </c>
      <c r="H25" s="17">
        <v>1.053865E-2</v>
      </c>
      <c r="I25" s="17">
        <v>1.053865E-2</v>
      </c>
      <c r="J25" s="17">
        <v>1.053865E-2</v>
      </c>
      <c r="K25" s="17">
        <v>1.053865E-2</v>
      </c>
      <c r="L25" s="17">
        <v>1.053865E-2</v>
      </c>
      <c r="M25" s="17">
        <v>0</v>
      </c>
      <c r="N25" s="17">
        <v>3.2176191099999998</v>
      </c>
      <c r="O25" s="17">
        <v>30.60456769</v>
      </c>
      <c r="P25" s="17">
        <v>65.617873549999999</v>
      </c>
      <c r="Q25" s="17">
        <v>81.7208787</v>
      </c>
    </row>
    <row r="26" spans="2:17" ht="15.75" thickBot="1" x14ac:dyDescent="0.3">
      <c r="B26" s="6" t="s">
        <v>16</v>
      </c>
      <c r="C26" s="18">
        <v>27.3</v>
      </c>
      <c r="D26" s="18">
        <v>24</v>
      </c>
      <c r="E26" s="18">
        <v>31.1</v>
      </c>
      <c r="F26" s="18">
        <v>21.9</v>
      </c>
      <c r="G26" s="18">
        <v>22</v>
      </c>
      <c r="H26" s="18">
        <v>19.917796299999996</v>
      </c>
      <c r="I26" s="18">
        <v>28.600656649999998</v>
      </c>
      <c r="J26" s="18">
        <v>29.3</v>
      </c>
      <c r="K26" s="18">
        <v>30.6</v>
      </c>
      <c r="L26" s="18">
        <v>48.457667239999992</v>
      </c>
      <c r="M26" s="18">
        <v>37.918420480000002</v>
      </c>
      <c r="N26" s="18">
        <v>37.184849660000005</v>
      </c>
      <c r="O26" s="18">
        <v>39.899592840000004</v>
      </c>
      <c r="P26" s="18">
        <v>53.224152389999993</v>
      </c>
      <c r="Q26" s="18">
        <v>41.238105409999996</v>
      </c>
    </row>
    <row r="27" spans="2:17" ht="15.75" thickBot="1" x14ac:dyDescent="0.3">
      <c r="B27" s="7" t="s">
        <v>59</v>
      </c>
      <c r="C27" s="19">
        <v>55</v>
      </c>
      <c r="D27" s="19">
        <v>54</v>
      </c>
      <c r="E27" s="19">
        <v>55.3</v>
      </c>
      <c r="F27" s="19">
        <v>55.8</v>
      </c>
      <c r="G27" s="19">
        <v>55.9</v>
      </c>
      <c r="H27" s="19">
        <v>58.511913190000001</v>
      </c>
      <c r="I27" s="19">
        <v>66.062542759999985</v>
      </c>
      <c r="J27" s="19">
        <v>71.44</v>
      </c>
      <c r="K27" s="19">
        <v>76.900000000000006</v>
      </c>
      <c r="L27" s="19">
        <f>SUM(L19:L26)</f>
        <v>92.401874039999996</v>
      </c>
      <c r="M27" s="19">
        <f t="shared" ref="M27:N27" si="2">SUM(M19:M26)</f>
        <v>82.770561010000023</v>
      </c>
      <c r="N27" s="19">
        <f t="shared" si="2"/>
        <v>83.036328600000019</v>
      </c>
      <c r="O27" s="19">
        <f t="shared" ref="O27" si="3">SUM(O19:O26)</f>
        <v>106.52695675999999</v>
      </c>
      <c r="P27" s="19">
        <v>165.51353217999997</v>
      </c>
      <c r="Q27" s="19">
        <v>177.68636195999997</v>
      </c>
    </row>
    <row r="28" spans="2:17" ht="15.75" thickTop="1" x14ac:dyDescent="0.25">
      <c r="B28" s="5" t="s">
        <v>17</v>
      </c>
      <c r="C28" s="17">
        <v>27.3</v>
      </c>
      <c r="D28" s="17">
        <v>28</v>
      </c>
      <c r="E28" s="17">
        <v>28.4</v>
      </c>
      <c r="F28" s="17">
        <v>27.7</v>
      </c>
      <c r="G28" s="17">
        <v>27</v>
      </c>
      <c r="H28" s="17">
        <v>27.599354990000002</v>
      </c>
      <c r="I28" s="17">
        <v>28.118055390000002</v>
      </c>
      <c r="J28" s="17">
        <v>27.7</v>
      </c>
      <c r="K28" s="17">
        <v>27.2</v>
      </c>
      <c r="L28" s="17">
        <v>15.67623528</v>
      </c>
      <c r="M28" s="17">
        <v>37.573724529999993</v>
      </c>
      <c r="N28" s="17">
        <v>65.537308909999993</v>
      </c>
      <c r="O28" s="17">
        <v>66.27789073000001</v>
      </c>
      <c r="P28" s="17">
        <v>74.718653360000005</v>
      </c>
      <c r="Q28" s="17">
        <v>75.158026539999994</v>
      </c>
    </row>
    <row r="29" spans="2:17" x14ac:dyDescent="0.25">
      <c r="B29" s="5" t="s">
        <v>18</v>
      </c>
      <c r="C29" s="17">
        <v>35.700000000000003</v>
      </c>
      <c r="D29" s="17">
        <v>32.200000000000003</v>
      </c>
      <c r="E29" s="17">
        <v>28.4</v>
      </c>
      <c r="F29" s="17">
        <v>24.6</v>
      </c>
      <c r="G29" s="17">
        <v>25.8</v>
      </c>
      <c r="H29" s="17">
        <v>24.372492519999998</v>
      </c>
      <c r="I29" s="17">
        <v>27.705106260000001</v>
      </c>
      <c r="J29" s="17">
        <v>23.8</v>
      </c>
      <c r="K29" s="17">
        <v>23.4</v>
      </c>
      <c r="L29" s="17">
        <v>25.893002260000006</v>
      </c>
      <c r="M29" s="17">
        <v>17.585057819999996</v>
      </c>
      <c r="N29" s="17">
        <v>22.090236789999995</v>
      </c>
      <c r="O29" s="17">
        <v>23.053819040000004</v>
      </c>
      <c r="P29" s="17">
        <v>21.382884390000005</v>
      </c>
      <c r="Q29" s="17">
        <v>22.943932290000003</v>
      </c>
    </row>
    <row r="30" spans="2:17" x14ac:dyDescent="0.25">
      <c r="B30" s="5" t="s">
        <v>19</v>
      </c>
      <c r="C30" s="17">
        <v>111.1</v>
      </c>
      <c r="D30" s="17">
        <v>106.6</v>
      </c>
      <c r="E30" s="17">
        <v>97</v>
      </c>
      <c r="F30" s="17">
        <v>96</v>
      </c>
      <c r="G30" s="17">
        <v>90.3</v>
      </c>
      <c r="H30" s="17">
        <v>90.042299249999985</v>
      </c>
      <c r="I30" s="17">
        <v>97.044293049999965</v>
      </c>
      <c r="J30" s="17">
        <v>96.4</v>
      </c>
      <c r="K30" s="17">
        <v>93.8</v>
      </c>
      <c r="L30" s="17">
        <v>94.934813439999985</v>
      </c>
      <c r="M30" s="17">
        <v>91.806064999999961</v>
      </c>
      <c r="N30" s="17">
        <v>88.097464989999949</v>
      </c>
      <c r="O30" s="17">
        <v>93.702281330000062</v>
      </c>
      <c r="P30" s="17">
        <v>117.98404295</v>
      </c>
      <c r="Q30" s="17">
        <v>96.015073040000033</v>
      </c>
    </row>
    <row r="31" spans="2:17" x14ac:dyDescent="0.25">
      <c r="B31" s="5" t="s">
        <v>20</v>
      </c>
      <c r="C31" s="17">
        <v>37.9</v>
      </c>
      <c r="D31" s="17">
        <v>29.6</v>
      </c>
      <c r="E31" s="17">
        <v>32.4</v>
      </c>
      <c r="F31" s="17">
        <v>31.1</v>
      </c>
      <c r="G31" s="17">
        <v>32.5</v>
      </c>
      <c r="H31" s="17">
        <v>29.55201623</v>
      </c>
      <c r="I31" s="17">
        <v>30.29279082</v>
      </c>
      <c r="J31" s="17">
        <v>26.1</v>
      </c>
      <c r="K31" s="17">
        <v>48.1</v>
      </c>
      <c r="L31" s="17">
        <v>40.289206030000003</v>
      </c>
      <c r="M31" s="17">
        <v>27.97503176</v>
      </c>
      <c r="N31" s="17">
        <v>36.384254149999997</v>
      </c>
      <c r="O31" s="17">
        <v>40.259873300000002</v>
      </c>
      <c r="P31" s="17">
        <v>43.432279080000001</v>
      </c>
      <c r="Q31" s="17">
        <v>48.448295969999997</v>
      </c>
    </row>
    <row r="32" spans="2:17" x14ac:dyDescent="0.25">
      <c r="B32" s="5" t="s">
        <v>21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</row>
    <row r="33" spans="2:17" x14ac:dyDescent="0.25">
      <c r="B33" s="5" t="s">
        <v>22</v>
      </c>
      <c r="C33" s="17">
        <v>11.8</v>
      </c>
      <c r="D33" s="17">
        <v>10.7</v>
      </c>
      <c r="E33" s="17">
        <v>10.7</v>
      </c>
      <c r="F33" s="17">
        <v>8.1</v>
      </c>
      <c r="G33" s="17">
        <v>8.9</v>
      </c>
      <c r="H33" s="17">
        <v>8.3205110600000012</v>
      </c>
      <c r="I33" s="17">
        <v>11.70995901</v>
      </c>
      <c r="J33" s="17">
        <v>7.8</v>
      </c>
      <c r="K33" s="17">
        <v>10.199999999999999</v>
      </c>
      <c r="L33" s="17">
        <v>8.5951313899999988</v>
      </c>
      <c r="M33" s="17">
        <v>10.084680940000002</v>
      </c>
      <c r="N33" s="17">
        <v>11.370364050000001</v>
      </c>
      <c r="O33" s="17">
        <v>12.749212099999999</v>
      </c>
      <c r="P33" s="17">
        <v>11.035172299999999</v>
      </c>
      <c r="Q33" s="17">
        <v>11.999350149999998</v>
      </c>
    </row>
    <row r="34" spans="2:17" x14ac:dyDescent="0.25">
      <c r="B34" s="5" t="s">
        <v>23</v>
      </c>
      <c r="C34" s="17">
        <v>2</v>
      </c>
      <c r="D34" s="17">
        <v>1.6</v>
      </c>
      <c r="E34" s="17">
        <v>1.2</v>
      </c>
      <c r="F34" s="17">
        <v>1.2</v>
      </c>
      <c r="G34" s="17">
        <v>2.2000000000000002</v>
      </c>
      <c r="H34" s="17">
        <v>0.81790357999999996</v>
      </c>
      <c r="I34" s="17">
        <v>3.2308216299999999</v>
      </c>
      <c r="J34" s="17">
        <v>2.4</v>
      </c>
      <c r="K34" s="17">
        <v>1.6</v>
      </c>
      <c r="L34" s="17">
        <v>2.0970181899999996</v>
      </c>
      <c r="M34" s="17">
        <v>1.1514695899999996</v>
      </c>
      <c r="N34" s="17">
        <v>2.5552960800000006</v>
      </c>
      <c r="O34" s="17">
        <v>2.5244371700000006</v>
      </c>
      <c r="P34" s="17">
        <v>5.5531008599999998</v>
      </c>
      <c r="Q34" s="17">
        <v>3.8893830500000002</v>
      </c>
    </row>
    <row r="35" spans="2:17" ht="15.75" thickBot="1" x14ac:dyDescent="0.3">
      <c r="B35" s="6" t="s">
        <v>24</v>
      </c>
      <c r="C35" s="18">
        <v>128</v>
      </c>
      <c r="D35" s="18">
        <v>131.4</v>
      </c>
      <c r="E35" s="18">
        <v>128.80000000000001</v>
      </c>
      <c r="F35" s="18">
        <v>134.80000000000001</v>
      </c>
      <c r="G35" s="18">
        <v>123.6</v>
      </c>
      <c r="H35" s="18">
        <v>122.40658233000005</v>
      </c>
      <c r="I35" s="18">
        <v>120.87974998</v>
      </c>
      <c r="J35" s="18">
        <v>110.1</v>
      </c>
      <c r="K35" s="18">
        <v>132.5</v>
      </c>
      <c r="L35" s="18">
        <v>151.47515166000002</v>
      </c>
      <c r="M35" s="18">
        <v>161.08002541000002</v>
      </c>
      <c r="N35" s="18">
        <v>174.65050410999999</v>
      </c>
      <c r="O35" s="18">
        <v>140.95567068</v>
      </c>
      <c r="P35" s="18">
        <v>129.97493362999992</v>
      </c>
      <c r="Q35" s="18">
        <v>153.44864991000003</v>
      </c>
    </row>
    <row r="36" spans="2:17" ht="15.75" thickBot="1" x14ac:dyDescent="0.3">
      <c r="B36" s="7" t="s">
        <v>60</v>
      </c>
      <c r="C36" s="19">
        <v>353.8</v>
      </c>
      <c r="D36" s="19">
        <v>340.1</v>
      </c>
      <c r="E36" s="19">
        <v>326.89999999999998</v>
      </c>
      <c r="F36" s="19">
        <v>323.5</v>
      </c>
      <c r="G36" s="19">
        <v>310.3</v>
      </c>
      <c r="H36" s="19">
        <v>303.11115996000001</v>
      </c>
      <c r="I36" s="19">
        <v>318.98077613999999</v>
      </c>
      <c r="J36" s="19">
        <v>294.3</v>
      </c>
      <c r="K36" s="19">
        <v>336.79999999999995</v>
      </c>
      <c r="L36" s="19">
        <f>SUM(L28:L35)</f>
        <v>338.96055825000002</v>
      </c>
      <c r="M36" s="19">
        <f t="shared" ref="M36:N36" si="4">SUM(M28:M35)</f>
        <v>347.25605504999999</v>
      </c>
      <c r="N36" s="19">
        <f t="shared" si="4"/>
        <v>400.68542907999995</v>
      </c>
      <c r="O36" s="19">
        <f t="shared" ref="O36" si="5">SUM(O28:O35)</f>
        <v>379.52318435000007</v>
      </c>
      <c r="P36" s="19">
        <v>404.0810665699999</v>
      </c>
      <c r="Q36" s="19">
        <v>411.90271095000003</v>
      </c>
    </row>
    <row r="37" spans="2:17" ht="15.75" thickTop="1" x14ac:dyDescent="0.25">
      <c r="B37" s="5" t="s">
        <v>25</v>
      </c>
      <c r="C37" s="17">
        <v>0.3</v>
      </c>
      <c r="D37" s="17">
        <v>0.2</v>
      </c>
      <c r="E37" s="17">
        <v>2.8</v>
      </c>
      <c r="F37" s="17">
        <v>0.4</v>
      </c>
      <c r="G37" s="17">
        <v>1</v>
      </c>
      <c r="H37" s="17">
        <v>0.47109628000000003</v>
      </c>
      <c r="I37" s="17">
        <v>0.55260433999999992</v>
      </c>
      <c r="J37" s="17">
        <v>0.4</v>
      </c>
      <c r="K37" s="17">
        <v>0</v>
      </c>
      <c r="L37" s="17">
        <v>0.6564224099999999</v>
      </c>
      <c r="M37" s="17">
        <v>0.33849829999999997</v>
      </c>
      <c r="N37" s="17">
        <v>0.62288020999999993</v>
      </c>
      <c r="O37" s="17">
        <v>0.63612258999999993</v>
      </c>
      <c r="P37" s="17">
        <v>0.62488643999999993</v>
      </c>
      <c r="Q37" s="17">
        <v>2.1999999999999999E-2</v>
      </c>
    </row>
    <row r="38" spans="2:17" x14ac:dyDescent="0.25">
      <c r="B38" s="5" t="s">
        <v>26</v>
      </c>
      <c r="C38" s="17">
        <v>790.1</v>
      </c>
      <c r="D38" s="17">
        <v>831.1</v>
      </c>
      <c r="E38" s="17">
        <v>878.6</v>
      </c>
      <c r="F38" s="17">
        <v>957</v>
      </c>
      <c r="G38" s="17">
        <v>946.1</v>
      </c>
      <c r="H38" s="17">
        <v>986.04586410000002</v>
      </c>
      <c r="I38" s="17">
        <v>967.52717225000004</v>
      </c>
      <c r="J38" s="17">
        <v>1003.4</v>
      </c>
      <c r="K38" s="17">
        <v>1013.6</v>
      </c>
      <c r="L38" s="17">
        <v>1029.0830952200001</v>
      </c>
      <c r="M38" s="17">
        <v>1083.69267167</v>
      </c>
      <c r="N38" s="17">
        <v>1113.9418196399999</v>
      </c>
      <c r="O38" s="17">
        <v>1295.81108004</v>
      </c>
      <c r="P38" s="17">
        <v>1309.1290497300004</v>
      </c>
      <c r="Q38" s="17">
        <v>1600.8177043200001</v>
      </c>
    </row>
    <row r="39" spans="2:17" x14ac:dyDescent="0.25">
      <c r="B39" s="5" t="s">
        <v>27</v>
      </c>
      <c r="C39" s="17">
        <v>0.1</v>
      </c>
      <c r="D39" s="17">
        <v>0</v>
      </c>
      <c r="E39" s="17">
        <v>0.1</v>
      </c>
      <c r="F39" s="17">
        <v>0</v>
      </c>
      <c r="G39" s="17">
        <v>0</v>
      </c>
      <c r="H39" s="17">
        <v>0</v>
      </c>
      <c r="I39" s="17">
        <v>0</v>
      </c>
      <c r="J39" s="17">
        <v>0.1</v>
      </c>
      <c r="K39" s="17">
        <v>0.1</v>
      </c>
      <c r="L39" s="17">
        <v>0</v>
      </c>
      <c r="M39" s="17">
        <v>0</v>
      </c>
      <c r="N39" s="17">
        <v>0.17344029</v>
      </c>
      <c r="O39" s="17">
        <v>0.73128188999999999</v>
      </c>
      <c r="P39" s="17">
        <v>1.0228864600000001</v>
      </c>
      <c r="Q39" s="17">
        <v>0.33659248999999997</v>
      </c>
    </row>
    <row r="40" spans="2:17" x14ac:dyDescent="0.25">
      <c r="B40" s="5" t="s">
        <v>28</v>
      </c>
      <c r="C40" s="17">
        <v>90.4</v>
      </c>
      <c r="D40" s="17">
        <v>72.099999999999994</v>
      </c>
      <c r="E40" s="17">
        <v>65.3</v>
      </c>
      <c r="F40" s="17">
        <v>64.099999999999994</v>
      </c>
      <c r="G40" s="17">
        <v>48.9</v>
      </c>
      <c r="H40" s="17">
        <v>91.537545140000006</v>
      </c>
      <c r="I40" s="17">
        <v>74.594115299999999</v>
      </c>
      <c r="J40" s="17">
        <v>73.599999999999994</v>
      </c>
      <c r="K40" s="17">
        <v>87.9</v>
      </c>
      <c r="L40" s="17">
        <v>92.12621577000003</v>
      </c>
      <c r="M40" s="17">
        <v>101.30841523999999</v>
      </c>
      <c r="N40" s="17">
        <v>116.57964723000001</v>
      </c>
      <c r="O40" s="17">
        <v>151.12732774999998</v>
      </c>
      <c r="P40" s="17">
        <v>163.10598927999999</v>
      </c>
      <c r="Q40" s="17">
        <v>167.27114774</v>
      </c>
    </row>
    <row r="41" spans="2:17" x14ac:dyDescent="0.25">
      <c r="B41" s="5" t="s">
        <v>29</v>
      </c>
      <c r="C41" s="17">
        <v>60</v>
      </c>
      <c r="D41" s="17">
        <v>58.8</v>
      </c>
      <c r="E41" s="17">
        <v>60</v>
      </c>
      <c r="F41" s="17">
        <v>61.9</v>
      </c>
      <c r="G41" s="17">
        <v>57.2</v>
      </c>
      <c r="H41" s="17">
        <v>60.586969930000002</v>
      </c>
      <c r="I41" s="17">
        <v>5.7771424199999997</v>
      </c>
      <c r="J41" s="17">
        <v>0.7</v>
      </c>
      <c r="K41" s="17">
        <v>1.4</v>
      </c>
      <c r="L41" s="17">
        <v>1.1203296900000002</v>
      </c>
      <c r="M41" s="17">
        <v>1.75564235</v>
      </c>
      <c r="N41" s="17">
        <v>1.17835377</v>
      </c>
      <c r="O41" s="17">
        <v>1.86302528</v>
      </c>
      <c r="P41" s="17">
        <v>1.88531797</v>
      </c>
      <c r="Q41" s="17">
        <v>0.45817342000000005</v>
      </c>
    </row>
    <row r="42" spans="2:17" x14ac:dyDescent="0.25">
      <c r="B42" s="5" t="s">
        <v>30</v>
      </c>
      <c r="C42" s="17">
        <v>0.3</v>
      </c>
      <c r="D42" s="17">
        <v>0.4</v>
      </c>
      <c r="E42" s="17">
        <v>0.2</v>
      </c>
      <c r="F42" s="17">
        <v>0.3</v>
      </c>
      <c r="G42" s="17">
        <v>0.4</v>
      </c>
      <c r="H42" s="17">
        <v>0.14222719</v>
      </c>
      <c r="I42" s="17">
        <v>0.15772549999999999</v>
      </c>
      <c r="J42" s="17">
        <v>0.3</v>
      </c>
      <c r="K42" s="17">
        <v>0.2</v>
      </c>
      <c r="L42" s="17">
        <v>7.530814999999999E-2</v>
      </c>
      <c r="M42" s="17">
        <v>0.30612829999999996</v>
      </c>
      <c r="N42" s="17">
        <v>5.4540999999999999E-2</v>
      </c>
      <c r="O42" s="17">
        <v>5.9700000000000003E-2</v>
      </c>
      <c r="P42" s="17">
        <v>4.3499999999999997E-2</v>
      </c>
      <c r="Q42" s="17">
        <v>6.0400000000000002E-2</v>
      </c>
    </row>
    <row r="43" spans="2:17" x14ac:dyDescent="0.25">
      <c r="B43" s="5" t="s">
        <v>31</v>
      </c>
      <c r="C43" s="17">
        <v>0.2</v>
      </c>
      <c r="D43" s="17">
        <v>0.1</v>
      </c>
      <c r="E43" s="17">
        <v>0.1</v>
      </c>
      <c r="F43" s="17">
        <v>0</v>
      </c>
      <c r="G43" s="17">
        <v>0</v>
      </c>
      <c r="H43" s="17">
        <v>0</v>
      </c>
      <c r="I43" s="17">
        <v>8.0000000000000002E-3</v>
      </c>
      <c r="J43" s="17">
        <v>8.0000000000000002E-3</v>
      </c>
      <c r="K43" s="17">
        <v>0</v>
      </c>
      <c r="L43" s="17">
        <v>1.80050128</v>
      </c>
      <c r="M43" s="17">
        <v>2.400496</v>
      </c>
      <c r="N43" s="17">
        <v>2.1002394699999996</v>
      </c>
      <c r="O43" s="17">
        <v>5.3405852500000002</v>
      </c>
      <c r="P43" s="17">
        <v>2.91407258</v>
      </c>
      <c r="Q43" s="17">
        <v>2.66010787</v>
      </c>
    </row>
    <row r="44" spans="2:17" ht="15.75" thickBot="1" x14ac:dyDescent="0.3">
      <c r="B44" s="6" t="s">
        <v>32</v>
      </c>
      <c r="C44" s="18">
        <v>1.7</v>
      </c>
      <c r="D44" s="18">
        <v>1</v>
      </c>
      <c r="E44" s="18">
        <v>1.8</v>
      </c>
      <c r="F44" s="18">
        <v>1.8</v>
      </c>
      <c r="G44" s="18">
        <v>1.2</v>
      </c>
      <c r="H44" s="18">
        <v>1.1348219100000001</v>
      </c>
      <c r="I44" s="18">
        <v>2.5861422900000002</v>
      </c>
      <c r="J44" s="18">
        <v>3.5</v>
      </c>
      <c r="K44" s="18">
        <v>1.4</v>
      </c>
      <c r="L44" s="18">
        <v>3.8172738700000002</v>
      </c>
      <c r="M44" s="18">
        <v>1.3938812199999999</v>
      </c>
      <c r="N44" s="18">
        <v>1.6779368000000003</v>
      </c>
      <c r="O44" s="18">
        <v>13.62565221</v>
      </c>
      <c r="P44" s="18">
        <v>2.1179711900000004</v>
      </c>
      <c r="Q44" s="18">
        <v>1.53097883</v>
      </c>
    </row>
    <row r="45" spans="2:17" ht="15.75" thickBot="1" x14ac:dyDescent="0.3">
      <c r="B45" s="7" t="s">
        <v>61</v>
      </c>
      <c r="C45" s="19">
        <v>943.1</v>
      </c>
      <c r="D45" s="19">
        <v>963.7</v>
      </c>
      <c r="E45" s="19">
        <v>1008.9</v>
      </c>
      <c r="F45" s="19">
        <v>1085.5</v>
      </c>
      <c r="G45" s="19">
        <v>1054.8</v>
      </c>
      <c r="H45" s="19">
        <f>+SUM(H37:H44)</f>
        <v>1139.91852455</v>
      </c>
      <c r="I45" s="19">
        <v>1051.2029021000001</v>
      </c>
      <c r="J45" s="19">
        <v>1082.0999999999999</v>
      </c>
      <c r="K45" s="19">
        <v>1104.5490786500002</v>
      </c>
      <c r="L45" s="19">
        <f>SUM(L37:L44)</f>
        <v>1128.6791463900001</v>
      </c>
      <c r="M45" s="19">
        <f t="shared" ref="M45:N45" si="6">SUM(M37:M44)</f>
        <v>1191.1957330799999</v>
      </c>
      <c r="N45" s="19">
        <f t="shared" si="6"/>
        <v>1236.3288584099998</v>
      </c>
      <c r="O45" s="19">
        <f t="shared" ref="O45" si="7">SUM(O37:O44)</f>
        <v>1469.1947750100001</v>
      </c>
      <c r="P45" s="19">
        <v>1480.8436736500003</v>
      </c>
      <c r="Q45" s="19">
        <v>1773.1571046700001</v>
      </c>
    </row>
    <row r="46" spans="2:17" ht="15.75" thickTop="1" x14ac:dyDescent="0.25">
      <c r="B46" s="5" t="s">
        <v>33</v>
      </c>
      <c r="C46" s="17">
        <v>0.9</v>
      </c>
      <c r="D46" s="17">
        <v>3.9</v>
      </c>
      <c r="E46" s="17">
        <v>1.4</v>
      </c>
      <c r="F46" s="17">
        <v>0.8</v>
      </c>
      <c r="G46" s="17">
        <v>1.7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</row>
    <row r="47" spans="2:17" x14ac:dyDescent="0.25">
      <c r="B47" s="5" t="s">
        <v>73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3</v>
      </c>
      <c r="N47" s="17">
        <v>2.9092722400000004</v>
      </c>
      <c r="O47" s="17">
        <v>2.8298635299999999</v>
      </c>
      <c r="P47" s="17">
        <v>2.7250585800000002</v>
      </c>
      <c r="Q47" s="17">
        <v>2.6126840799999997</v>
      </c>
    </row>
    <row r="48" spans="2:17" x14ac:dyDescent="0.25">
      <c r="B48" s="5" t="s">
        <v>34</v>
      </c>
      <c r="C48" s="17">
        <v>0.6</v>
      </c>
      <c r="D48" s="17">
        <v>1.4</v>
      </c>
      <c r="E48" s="17">
        <v>1.3</v>
      </c>
      <c r="F48" s="17">
        <v>6.1</v>
      </c>
      <c r="G48" s="17">
        <v>4</v>
      </c>
      <c r="H48" s="17">
        <v>7.7433470599999996</v>
      </c>
      <c r="I48" s="17">
        <v>1.75423208</v>
      </c>
      <c r="J48" s="17">
        <v>2.5</v>
      </c>
      <c r="K48" s="17">
        <v>1.4</v>
      </c>
      <c r="L48" s="17">
        <v>1.4536238700000002</v>
      </c>
      <c r="M48" s="17">
        <v>1.8697950000000001E-2</v>
      </c>
      <c r="N48" s="17">
        <v>0</v>
      </c>
      <c r="O48" s="17">
        <v>0.24948945</v>
      </c>
      <c r="P48" s="17">
        <v>13.13983284</v>
      </c>
      <c r="Q48" s="17">
        <v>23.888062300000001</v>
      </c>
    </row>
    <row r="49" spans="2:17" x14ac:dyDescent="0.25">
      <c r="B49" s="5" t="s">
        <v>35</v>
      </c>
      <c r="C49" s="17">
        <v>0</v>
      </c>
      <c r="D49" s="17">
        <v>34.200000000000003</v>
      </c>
      <c r="E49" s="17">
        <v>0</v>
      </c>
      <c r="F49" s="17">
        <v>0</v>
      </c>
      <c r="G49" s="17">
        <v>0.5</v>
      </c>
      <c r="H49" s="17">
        <v>0</v>
      </c>
      <c r="I49" s="17">
        <v>0</v>
      </c>
      <c r="J49" s="17">
        <v>2</v>
      </c>
      <c r="K49" s="17">
        <v>0.3</v>
      </c>
      <c r="L49" s="17">
        <v>12.49033309</v>
      </c>
      <c r="M49" s="17">
        <v>0.47454800000000003</v>
      </c>
      <c r="N49" s="17">
        <v>1.7209171299999999</v>
      </c>
      <c r="O49" s="17">
        <v>5.942737E-2</v>
      </c>
      <c r="P49" s="17">
        <v>0.49742661999999999</v>
      </c>
      <c r="Q49" s="17">
        <v>0.52428952000000006</v>
      </c>
    </row>
    <row r="50" spans="2:17" x14ac:dyDescent="0.25">
      <c r="B50" s="5" t="s">
        <v>36</v>
      </c>
      <c r="C50" s="17">
        <v>3.3</v>
      </c>
      <c r="D50" s="17">
        <v>3</v>
      </c>
      <c r="E50" s="17">
        <v>3.3</v>
      </c>
      <c r="F50" s="17">
        <v>3.6</v>
      </c>
      <c r="G50" s="17">
        <v>3.1</v>
      </c>
      <c r="H50" s="17">
        <v>2.1244109799999999</v>
      </c>
      <c r="I50" s="17">
        <v>1.7754746099999998</v>
      </c>
      <c r="J50" s="17">
        <v>2.9</v>
      </c>
      <c r="K50" s="17">
        <v>2.4</v>
      </c>
      <c r="L50" s="17">
        <v>2.3296811499999999</v>
      </c>
      <c r="M50" s="17">
        <v>2.8183448199999996</v>
      </c>
      <c r="N50" s="17">
        <v>1.17543492</v>
      </c>
      <c r="O50" s="17">
        <v>0.95881569999999983</v>
      </c>
      <c r="P50" s="17">
        <v>1.06651403</v>
      </c>
      <c r="Q50" s="17">
        <v>0.97705103000000004</v>
      </c>
    </row>
    <row r="51" spans="2:17" x14ac:dyDescent="0.25">
      <c r="B51" s="5" t="s">
        <v>37</v>
      </c>
      <c r="C51" s="17">
        <v>45.5</v>
      </c>
      <c r="D51" s="17">
        <v>36.1</v>
      </c>
      <c r="E51" s="17">
        <v>36.200000000000003</v>
      </c>
      <c r="F51" s="17">
        <v>34</v>
      </c>
      <c r="G51" s="17">
        <v>205</v>
      </c>
      <c r="H51" s="17">
        <v>41.321895930000004</v>
      </c>
      <c r="I51" s="17">
        <v>36.557862890000003</v>
      </c>
      <c r="J51" s="17">
        <v>34.6</v>
      </c>
      <c r="K51" s="17">
        <v>30</v>
      </c>
      <c r="L51" s="17">
        <v>30.249901900000001</v>
      </c>
      <c r="M51" s="17">
        <v>15.880875780000006</v>
      </c>
      <c r="N51" s="17">
        <v>22.912343370000002</v>
      </c>
      <c r="O51" s="17">
        <v>29.859874820000005</v>
      </c>
      <c r="P51" s="17">
        <v>29.400516979999995</v>
      </c>
      <c r="Q51" s="17">
        <v>29.197176989999996</v>
      </c>
    </row>
    <row r="52" spans="2:17" ht="15.75" thickBot="1" x14ac:dyDescent="0.3">
      <c r="B52" s="6" t="s">
        <v>71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1.7</v>
      </c>
      <c r="M52" s="18">
        <v>1.9865250000000001E-2</v>
      </c>
      <c r="N52" s="18">
        <v>1.32435E-2</v>
      </c>
      <c r="O52" s="18">
        <v>0</v>
      </c>
      <c r="P52" s="18">
        <v>0</v>
      </c>
      <c r="Q52" s="18">
        <v>0</v>
      </c>
    </row>
    <row r="53" spans="2:17" ht="15.75" thickBot="1" x14ac:dyDescent="0.3">
      <c r="B53" s="7" t="s">
        <v>62</v>
      </c>
      <c r="C53" s="19">
        <v>50.3</v>
      </c>
      <c r="D53" s="19">
        <v>78.599999999999994</v>
      </c>
      <c r="E53" s="19">
        <v>42.2</v>
      </c>
      <c r="F53" s="19">
        <v>44.5</v>
      </c>
      <c r="G53" s="19">
        <v>214.3</v>
      </c>
      <c r="H53" s="19">
        <f>+SUM(H46:H52)</f>
        <v>51.189653970000002</v>
      </c>
      <c r="I53" s="19">
        <v>40.08756958</v>
      </c>
      <c r="J53" s="19">
        <v>42</v>
      </c>
      <c r="K53" s="19">
        <v>34.1</v>
      </c>
      <c r="L53" s="19">
        <f>SUM(L46:L52)</f>
        <v>48.223540010000008</v>
      </c>
      <c r="M53" s="19">
        <f t="shared" ref="M53:N53" si="8">SUM(M46:M52)</f>
        <v>22.212331800000005</v>
      </c>
      <c r="N53" s="19">
        <f t="shared" si="8"/>
        <v>28.731211160000004</v>
      </c>
      <c r="O53" s="19">
        <f t="shared" ref="O53" si="9">SUM(O46:O52)</f>
        <v>33.957470870000009</v>
      </c>
      <c r="P53" s="19">
        <v>46.829349049999998</v>
      </c>
      <c r="Q53" s="19">
        <v>57.199263919999993</v>
      </c>
    </row>
    <row r="54" spans="2:17" ht="16.5" thickTop="1" thickBot="1" x14ac:dyDescent="0.3">
      <c r="B54" s="8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</row>
    <row r="55" spans="2:17" ht="16.5" thickTop="1" thickBot="1" x14ac:dyDescent="0.3">
      <c r="B55" s="9" t="s">
        <v>38</v>
      </c>
      <c r="C55" s="21">
        <v>2233.6999999999998</v>
      </c>
      <c r="D55" s="21">
        <v>2287.9</v>
      </c>
      <c r="E55" s="21">
        <v>2313.5</v>
      </c>
      <c r="F55" s="21">
        <v>2430.1999999999998</v>
      </c>
      <c r="G55" s="21">
        <v>2610.8000000000002</v>
      </c>
      <c r="H55" s="21">
        <v>2591.8030746599998</v>
      </c>
      <c r="I55" s="21">
        <v>2537.8133459000001</v>
      </c>
      <c r="J55" s="21">
        <v>2564.98</v>
      </c>
      <c r="K55" s="21">
        <f>+K18+K27+K36+K45+K53</f>
        <v>2606.1280450899999</v>
      </c>
      <c r="L55" s="21">
        <f>+L18+L27+L36+L45+L53</f>
        <v>2688.0933863700002</v>
      </c>
      <c r="M55" s="21">
        <f t="shared" ref="M55:N55" si="10">+M18+M27+M36+M45+M53</f>
        <v>2758.1563248799994</v>
      </c>
      <c r="N55" s="21">
        <f t="shared" si="10"/>
        <v>2905.6095073099996</v>
      </c>
      <c r="O55" s="21">
        <f t="shared" ref="O55" si="11">+O18+O27+O36+O45+O53</f>
        <v>3067.9545303300001</v>
      </c>
      <c r="P55" s="21">
        <v>3186.3655578600005</v>
      </c>
      <c r="Q55" s="21">
        <v>3584.4</v>
      </c>
    </row>
    <row r="56" spans="2:17" ht="15.75" thickTop="1" x14ac:dyDescent="0.25">
      <c r="B56" s="10"/>
      <c r="C56" s="22"/>
      <c r="D56" s="22"/>
      <c r="E56" s="22"/>
      <c r="F56" s="22"/>
      <c r="G56" s="22"/>
      <c r="H56" s="22"/>
      <c r="I56" s="22"/>
    </row>
    <row r="57" spans="2:17" x14ac:dyDescent="0.25">
      <c r="B57" s="5" t="s">
        <v>39</v>
      </c>
      <c r="C57" s="17">
        <v>4.7</v>
      </c>
      <c r="D57" s="17">
        <v>1</v>
      </c>
      <c r="E57" s="17">
        <v>5</v>
      </c>
      <c r="F57" s="17">
        <v>1.4</v>
      </c>
      <c r="G57" s="17">
        <v>4.0999999999999996</v>
      </c>
      <c r="H57" s="17">
        <v>4.2779973700000005</v>
      </c>
      <c r="I57" s="17">
        <v>2.3292329700000001</v>
      </c>
      <c r="J57" s="17">
        <v>2.1</v>
      </c>
      <c r="K57" s="17">
        <v>4.2</v>
      </c>
      <c r="L57" s="17">
        <v>6.5129622099999995</v>
      </c>
      <c r="M57" s="17">
        <v>4.0028765599999998</v>
      </c>
      <c r="N57" s="17">
        <v>0.87153258</v>
      </c>
      <c r="O57" s="17">
        <v>0.66772259</v>
      </c>
      <c r="P57" s="17">
        <v>0.84455796999999999</v>
      </c>
      <c r="Q57" s="17">
        <v>4.9927819999999998E-2</v>
      </c>
    </row>
    <row r="58" spans="2:17" x14ac:dyDescent="0.25">
      <c r="B58" s="5" t="s">
        <v>40</v>
      </c>
      <c r="C58" s="17">
        <v>3.1</v>
      </c>
      <c r="D58" s="17">
        <v>6.5</v>
      </c>
      <c r="E58" s="17">
        <v>6.5</v>
      </c>
      <c r="F58" s="17">
        <v>6</v>
      </c>
      <c r="G58" s="17">
        <v>7</v>
      </c>
      <c r="H58" s="17">
        <v>0.11550157000000001</v>
      </c>
      <c r="I58" s="17">
        <v>4.1455699999999995E-3</v>
      </c>
      <c r="J58" s="17">
        <v>0.1</v>
      </c>
      <c r="K58" s="17">
        <v>0</v>
      </c>
      <c r="L58" s="17">
        <v>2.0661100000000003E-3</v>
      </c>
      <c r="M58" s="17">
        <v>9.188E-3</v>
      </c>
      <c r="N58" s="17">
        <v>0</v>
      </c>
      <c r="O58" s="17">
        <v>0</v>
      </c>
      <c r="P58" s="17">
        <v>0.44425119000000002</v>
      </c>
      <c r="Q58" s="17">
        <v>0.18031989000000001</v>
      </c>
    </row>
    <row r="59" spans="2:17" ht="15.75" thickBot="1" x14ac:dyDescent="0.3">
      <c r="B59" s="6" t="s">
        <v>41</v>
      </c>
      <c r="C59" s="18">
        <v>1.6</v>
      </c>
      <c r="D59" s="18">
        <v>0.4</v>
      </c>
      <c r="E59" s="18">
        <v>0.1</v>
      </c>
      <c r="F59" s="18">
        <v>0</v>
      </c>
      <c r="G59" s="18">
        <v>0</v>
      </c>
      <c r="H59" s="18">
        <v>1.0346587300000001</v>
      </c>
      <c r="I59" s="18">
        <v>5.0415500000000002E-2</v>
      </c>
      <c r="J59" s="18">
        <v>0.9</v>
      </c>
      <c r="K59" s="18">
        <v>0.2</v>
      </c>
      <c r="L59" s="18">
        <v>0</v>
      </c>
      <c r="M59" s="18">
        <v>0.85976576000000005</v>
      </c>
      <c r="N59" s="18">
        <v>0.73526176999999993</v>
      </c>
      <c r="O59" s="18">
        <v>3.1837308499999999</v>
      </c>
      <c r="P59" s="18">
        <v>2.2621000000000002E-4</v>
      </c>
      <c r="Q59" s="18">
        <v>0</v>
      </c>
    </row>
    <row r="60" spans="2:17" ht="15.75" thickBot="1" x14ac:dyDescent="0.3">
      <c r="B60" s="7" t="s">
        <v>63</v>
      </c>
      <c r="C60" s="19">
        <v>9.4</v>
      </c>
      <c r="D60" s="19">
        <v>7.9</v>
      </c>
      <c r="E60" s="19">
        <v>11.6</v>
      </c>
      <c r="F60" s="19">
        <v>7.4</v>
      </c>
      <c r="G60" s="19">
        <v>11.1</v>
      </c>
      <c r="H60" s="19">
        <v>5.4281576700000009</v>
      </c>
      <c r="I60" s="19">
        <v>2.3837940400000002</v>
      </c>
      <c r="J60" s="19">
        <v>3.16</v>
      </c>
      <c r="K60" s="19">
        <v>4.4000000000000004</v>
      </c>
      <c r="L60" s="19">
        <f>SUM(L57:L59)</f>
        <v>6.5150283199999999</v>
      </c>
      <c r="M60" s="19">
        <f t="shared" ref="M60:N60" si="12">SUM(M57:M59)</f>
        <v>4.8718303199999999</v>
      </c>
      <c r="N60" s="19">
        <f t="shared" si="12"/>
        <v>1.6067943499999999</v>
      </c>
      <c r="O60" s="19">
        <f t="shared" ref="O60" si="13">SUM(O57:O59)</f>
        <v>3.8514534399999998</v>
      </c>
      <c r="P60" s="19">
        <v>1.2890353699999999</v>
      </c>
      <c r="Q60" s="19">
        <v>0.23024771000000002</v>
      </c>
    </row>
    <row r="61" spans="2:17" ht="15.75" thickTop="1" x14ac:dyDescent="0.25">
      <c r="B61" s="29" t="s">
        <v>69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1.8086250000000002E-2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</row>
    <row r="62" spans="2:17" x14ac:dyDescent="0.25">
      <c r="B62" s="5" t="s">
        <v>42</v>
      </c>
      <c r="C62" s="17">
        <v>112.4</v>
      </c>
      <c r="D62" s="17">
        <v>43.4</v>
      </c>
      <c r="E62" s="17">
        <v>0.6</v>
      </c>
      <c r="F62" s="17">
        <v>0.5</v>
      </c>
      <c r="G62" s="17">
        <v>0</v>
      </c>
      <c r="H62" s="17">
        <v>0.84540000000000004</v>
      </c>
      <c r="I62" s="17">
        <v>1.4069415900000002</v>
      </c>
      <c r="J62" s="17">
        <v>0</v>
      </c>
      <c r="K62" s="17">
        <v>0.1</v>
      </c>
      <c r="L62" s="17">
        <v>0</v>
      </c>
      <c r="M62" s="17">
        <v>0</v>
      </c>
      <c r="N62" s="17">
        <v>2.25</v>
      </c>
      <c r="O62" s="17">
        <v>4.8799339499999999</v>
      </c>
      <c r="P62" s="17">
        <v>59.739923220000001</v>
      </c>
      <c r="Q62" s="17">
        <v>55.95811226</v>
      </c>
    </row>
    <row r="63" spans="2:17" x14ac:dyDescent="0.25">
      <c r="B63" s="5" t="s">
        <v>74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>
        <v>0.46873991999999998</v>
      </c>
    </row>
    <row r="64" spans="2:17" x14ac:dyDescent="0.25">
      <c r="B64" s="5" t="s">
        <v>43</v>
      </c>
      <c r="C64" s="17">
        <v>18.399999999999999</v>
      </c>
      <c r="D64" s="17">
        <v>28.5</v>
      </c>
      <c r="E64" s="17">
        <v>21.8</v>
      </c>
      <c r="F64" s="17">
        <v>13.2</v>
      </c>
      <c r="G64" s="17">
        <v>18</v>
      </c>
      <c r="H64" s="17">
        <v>21.29658727</v>
      </c>
      <c r="I64" s="17">
        <v>12.80042463</v>
      </c>
      <c r="J64" s="17">
        <v>7</v>
      </c>
      <c r="K64" s="17">
        <v>3.9</v>
      </c>
      <c r="L64" s="17">
        <v>0.4146225</v>
      </c>
      <c r="M64" s="17">
        <v>4.7644463900000007</v>
      </c>
      <c r="N64" s="17">
        <v>3.866123</v>
      </c>
      <c r="O64" s="17">
        <v>9.5793888699999989</v>
      </c>
      <c r="P64" s="17">
        <v>55.069579340000004</v>
      </c>
      <c r="Q64" s="17">
        <v>12.431935279999999</v>
      </c>
    </row>
    <row r="65" spans="2:17" x14ac:dyDescent="0.25">
      <c r="B65" s="5" t="s">
        <v>44</v>
      </c>
      <c r="C65" s="17">
        <v>10.8</v>
      </c>
      <c r="D65" s="17">
        <v>11.4</v>
      </c>
      <c r="E65" s="17">
        <v>3.5</v>
      </c>
      <c r="F65" s="17">
        <v>5.4</v>
      </c>
      <c r="G65" s="17">
        <v>16.100000000000001</v>
      </c>
      <c r="H65" s="17">
        <v>8.0629678299999998</v>
      </c>
      <c r="I65" s="17">
        <v>20.37471545</v>
      </c>
      <c r="J65" s="17">
        <v>2.9</v>
      </c>
      <c r="K65" s="17">
        <v>24.7</v>
      </c>
      <c r="L65" s="17">
        <v>15.82703017</v>
      </c>
      <c r="M65" s="17">
        <v>7.2839117099999999</v>
      </c>
      <c r="N65" s="17">
        <v>12.928415300000001</v>
      </c>
      <c r="O65" s="17">
        <v>9.3601630199999999</v>
      </c>
      <c r="P65" s="17">
        <v>17.64989563</v>
      </c>
      <c r="Q65" s="17">
        <v>12.06112317</v>
      </c>
    </row>
    <row r="66" spans="2:17" x14ac:dyDescent="0.25">
      <c r="B66" s="5" t="s">
        <v>45</v>
      </c>
      <c r="C66" s="17">
        <v>0.2</v>
      </c>
      <c r="D66" s="17">
        <v>0</v>
      </c>
      <c r="E66" s="17">
        <v>0</v>
      </c>
      <c r="F66" s="17">
        <v>0</v>
      </c>
      <c r="G66" s="17">
        <v>0.3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4.7946355700000005</v>
      </c>
      <c r="Q66" s="17">
        <v>0</v>
      </c>
    </row>
    <row r="67" spans="2:17" x14ac:dyDescent="0.25">
      <c r="B67" s="5" t="s">
        <v>46</v>
      </c>
      <c r="C67" s="17">
        <v>0.4</v>
      </c>
      <c r="D67" s="17">
        <v>0</v>
      </c>
      <c r="E67" s="17">
        <v>0</v>
      </c>
      <c r="F67" s="17">
        <v>0</v>
      </c>
      <c r="G67" s="17">
        <v>0</v>
      </c>
      <c r="H67" s="17">
        <v>2.4469709999999999E-2</v>
      </c>
      <c r="I67" s="17">
        <v>0</v>
      </c>
      <c r="J67" s="17">
        <v>0</v>
      </c>
      <c r="K67" s="17">
        <v>0.1</v>
      </c>
      <c r="L67" s="17">
        <v>8.3573099999999997E-3</v>
      </c>
      <c r="M67" s="17">
        <v>0</v>
      </c>
      <c r="N67" s="17">
        <v>0</v>
      </c>
      <c r="O67" s="17">
        <v>0</v>
      </c>
      <c r="P67" s="17">
        <v>1.8170999999999999</v>
      </c>
      <c r="Q67" s="17">
        <v>0</v>
      </c>
    </row>
    <row r="68" spans="2:17" ht="15.75" thickBot="1" x14ac:dyDescent="0.3">
      <c r="B68" s="6" t="s">
        <v>47</v>
      </c>
      <c r="C68" s="18">
        <v>37.799999999999997</v>
      </c>
      <c r="D68" s="18">
        <v>10</v>
      </c>
      <c r="E68" s="18">
        <v>1.4</v>
      </c>
      <c r="F68" s="18">
        <v>1.9</v>
      </c>
      <c r="G68" s="18">
        <v>3</v>
      </c>
      <c r="H68" s="18">
        <v>2.3171256000000002</v>
      </c>
      <c r="I68" s="18">
        <v>3.5521554800000001</v>
      </c>
      <c r="J68" s="18">
        <v>0</v>
      </c>
      <c r="K68" s="18">
        <v>3.1</v>
      </c>
      <c r="L68" s="18">
        <v>1.9302376999999999</v>
      </c>
      <c r="M68" s="18">
        <v>1.4647374099999999</v>
      </c>
      <c r="N68" s="18">
        <v>1.48829872</v>
      </c>
      <c r="O68" s="18">
        <v>11.064416189999999</v>
      </c>
      <c r="P68" s="18">
        <v>0.32674744</v>
      </c>
      <c r="Q68" s="18">
        <v>4.4987363399999998</v>
      </c>
    </row>
    <row r="69" spans="2:17" ht="15.75" thickBot="1" x14ac:dyDescent="0.3">
      <c r="B69" s="7" t="s">
        <v>64</v>
      </c>
      <c r="C69" s="19">
        <v>180</v>
      </c>
      <c r="D69" s="19">
        <v>93.3</v>
      </c>
      <c r="E69" s="19">
        <v>27.3</v>
      </c>
      <c r="F69" s="19">
        <v>21</v>
      </c>
      <c r="G69" s="19">
        <v>37.4</v>
      </c>
      <c r="H69" s="19">
        <v>32.564636660000005</v>
      </c>
      <c r="I69" s="19">
        <v>38.134237150000004</v>
      </c>
      <c r="J69" s="19">
        <v>9.9</v>
      </c>
      <c r="K69" s="19">
        <v>31.900000000000002</v>
      </c>
      <c r="L69" s="19">
        <f>SUM(L61:L68)</f>
        <v>18.180247680000001</v>
      </c>
      <c r="M69" s="19">
        <f t="shared" ref="M69:N69" si="14">SUM(M61:M68)</f>
        <v>13.513095510000001</v>
      </c>
      <c r="N69" s="19">
        <f t="shared" si="14"/>
        <v>20.532837019999999</v>
      </c>
      <c r="O69" s="19">
        <f t="shared" ref="O69" si="15">SUM(O61:O68)</f>
        <v>34.883902030000002</v>
      </c>
      <c r="P69" s="19">
        <v>139.3978812</v>
      </c>
      <c r="Q69" s="19">
        <v>85.418646969999998</v>
      </c>
    </row>
    <row r="70" spans="2:17" ht="16.5" thickTop="1" thickBot="1" x14ac:dyDescent="0.3">
      <c r="B70" s="11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2:17" ht="16.5" thickTop="1" thickBot="1" x14ac:dyDescent="0.3">
      <c r="B71" s="9" t="s">
        <v>48</v>
      </c>
      <c r="C71" s="21">
        <v>189.4</v>
      </c>
      <c r="D71" s="21">
        <v>101.2</v>
      </c>
      <c r="E71" s="21">
        <v>38.9</v>
      </c>
      <c r="F71" s="21">
        <v>28.4</v>
      </c>
      <c r="G71" s="21">
        <v>48.5</v>
      </c>
      <c r="H71" s="21">
        <v>37.992794330000009</v>
      </c>
      <c r="I71" s="21">
        <v>40.518031190000002</v>
      </c>
      <c r="J71" s="21">
        <v>13.08</v>
      </c>
      <c r="K71" s="21">
        <f>+K60+K69</f>
        <v>36.300000000000004</v>
      </c>
      <c r="L71" s="21">
        <f>+L60+L69</f>
        <v>24.695276</v>
      </c>
      <c r="M71" s="21">
        <f t="shared" ref="M71:N71" si="16">+M60+M69</f>
        <v>18.38492583</v>
      </c>
      <c r="N71" s="21">
        <f t="shared" si="16"/>
        <v>22.13963137</v>
      </c>
      <c r="O71" s="21">
        <f t="shared" ref="O71" si="17">+O60+O69</f>
        <v>38.735355470000002</v>
      </c>
      <c r="P71" s="21">
        <v>140.68691656999999</v>
      </c>
      <c r="Q71" s="21">
        <v>85.6</v>
      </c>
    </row>
    <row r="72" spans="2:17" ht="15.75" thickTop="1" x14ac:dyDescent="0.25">
      <c r="B72" s="12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</row>
    <row r="73" spans="2:17" x14ac:dyDescent="0.25">
      <c r="B73" s="5" t="s">
        <v>49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5</v>
      </c>
      <c r="I73" s="17">
        <v>2.5000000000000001E-2</v>
      </c>
      <c r="J73" s="17">
        <v>2.5000000000000001E-2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</row>
    <row r="74" spans="2:17" x14ac:dyDescent="0.25">
      <c r="B74" s="5" t="s">
        <v>50</v>
      </c>
      <c r="C74" s="17">
        <v>0</v>
      </c>
      <c r="D74" s="17">
        <v>0</v>
      </c>
      <c r="E74" s="17">
        <v>0.3</v>
      </c>
      <c r="F74" s="17">
        <v>0.1</v>
      </c>
      <c r="G74" s="17">
        <v>0</v>
      </c>
      <c r="H74" s="17">
        <v>0.24110100000000001</v>
      </c>
      <c r="I74" s="17">
        <v>0.14481386000000002</v>
      </c>
      <c r="J74" s="17">
        <v>0.14481386000000002</v>
      </c>
      <c r="K74" s="17">
        <v>0</v>
      </c>
      <c r="L74" s="17">
        <v>6.0499999999999998E-2</v>
      </c>
      <c r="M74" s="17">
        <v>0</v>
      </c>
      <c r="N74" s="17">
        <v>0</v>
      </c>
      <c r="O74" s="17">
        <v>0</v>
      </c>
      <c r="P74" s="17">
        <v>0.3409857</v>
      </c>
      <c r="Q74" s="17">
        <v>0</v>
      </c>
    </row>
    <row r="75" spans="2:17" ht="15.75" thickBot="1" x14ac:dyDescent="0.3">
      <c r="B75" s="6" t="s">
        <v>51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</row>
    <row r="76" spans="2:17" ht="15.75" thickBot="1" x14ac:dyDescent="0.3">
      <c r="B76" s="7" t="s">
        <v>65</v>
      </c>
      <c r="C76" s="19">
        <v>0</v>
      </c>
      <c r="D76" s="19">
        <v>0</v>
      </c>
      <c r="E76" s="19">
        <v>0.3</v>
      </c>
      <c r="F76" s="19">
        <v>0.1</v>
      </c>
      <c r="G76" s="19">
        <v>0</v>
      </c>
      <c r="H76" s="19">
        <v>5.2411010000000005</v>
      </c>
      <c r="I76" s="19">
        <v>0.16981386000000001</v>
      </c>
      <c r="J76" s="19">
        <v>0.1</v>
      </c>
      <c r="K76" s="19">
        <v>0</v>
      </c>
      <c r="L76" s="19">
        <f>SUM(L73:L75)</f>
        <v>6.0499999999999998E-2</v>
      </c>
      <c r="M76" s="19">
        <f t="shared" ref="M76:N76" si="18">SUM(M73:M75)</f>
        <v>0</v>
      </c>
      <c r="N76" s="19">
        <f t="shared" si="18"/>
        <v>0</v>
      </c>
      <c r="O76" s="19">
        <f t="shared" ref="O76" si="19">SUM(O73:O75)</f>
        <v>0</v>
      </c>
      <c r="P76" s="19">
        <v>0.3409857</v>
      </c>
      <c r="Q76" s="19">
        <v>0</v>
      </c>
    </row>
    <row r="77" spans="2:17" ht="15.75" thickTop="1" x14ac:dyDescent="0.25">
      <c r="B77" s="5" t="s">
        <v>52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35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</row>
    <row r="78" spans="2:17" x14ac:dyDescent="0.25">
      <c r="B78" s="5" t="s">
        <v>53</v>
      </c>
      <c r="C78" s="17">
        <v>550</v>
      </c>
      <c r="D78" s="17">
        <v>0</v>
      </c>
      <c r="E78" s="17">
        <v>165</v>
      </c>
      <c r="F78" s="17">
        <v>40</v>
      </c>
      <c r="G78" s="17">
        <v>0</v>
      </c>
      <c r="H78" s="17">
        <v>160</v>
      </c>
      <c r="I78" s="17">
        <v>156</v>
      </c>
      <c r="J78" s="17">
        <v>91.1</v>
      </c>
      <c r="K78" s="17">
        <v>50</v>
      </c>
      <c r="L78" s="17">
        <v>0</v>
      </c>
      <c r="M78" s="17">
        <v>101</v>
      </c>
      <c r="N78" s="17">
        <v>110</v>
      </c>
      <c r="O78" s="17">
        <v>114</v>
      </c>
      <c r="P78" s="17">
        <v>210</v>
      </c>
      <c r="Q78" s="17">
        <v>75</v>
      </c>
    </row>
    <row r="79" spans="2:17" ht="15.75" thickBot="1" x14ac:dyDescent="0.3">
      <c r="B79" s="6" t="s">
        <v>54</v>
      </c>
      <c r="C79" s="18">
        <v>1.8</v>
      </c>
      <c r="D79" s="18">
        <v>1.9</v>
      </c>
      <c r="E79" s="18">
        <v>1.5</v>
      </c>
      <c r="F79" s="18">
        <v>1.1000000000000001</v>
      </c>
      <c r="G79" s="18">
        <v>1.8</v>
      </c>
      <c r="H79" s="18">
        <v>1.51715833</v>
      </c>
      <c r="I79" s="18">
        <v>4.5710931200000005</v>
      </c>
      <c r="J79" s="18">
        <v>3.3</v>
      </c>
      <c r="K79" s="18">
        <v>4.0999999999999996</v>
      </c>
      <c r="L79" s="18">
        <v>0.72013298000000003</v>
      </c>
      <c r="M79" s="18">
        <v>0.63621805000000009</v>
      </c>
      <c r="N79" s="18">
        <v>0.67985306000000001</v>
      </c>
      <c r="O79" s="18">
        <v>0.78701135000000011</v>
      </c>
      <c r="P79" s="18">
        <v>1.0874632</v>
      </c>
      <c r="Q79" s="18">
        <v>1.3948215100000001</v>
      </c>
    </row>
    <row r="80" spans="2:17" ht="15.75" thickBot="1" x14ac:dyDescent="0.3">
      <c r="B80" s="13" t="s">
        <v>66</v>
      </c>
      <c r="C80" s="19">
        <v>551.79999999999995</v>
      </c>
      <c r="D80" s="19">
        <v>1.9</v>
      </c>
      <c r="E80" s="19">
        <v>166.5</v>
      </c>
      <c r="F80" s="19">
        <v>41.1</v>
      </c>
      <c r="G80" s="19">
        <v>1.8</v>
      </c>
      <c r="H80" s="19">
        <v>161.51715833</v>
      </c>
      <c r="I80" s="19">
        <v>160.57109312</v>
      </c>
      <c r="J80" s="19">
        <v>129.47</v>
      </c>
      <c r="K80" s="19">
        <v>54.1</v>
      </c>
      <c r="L80" s="19">
        <f>SUM(L77:L79)</f>
        <v>0.72013298000000003</v>
      </c>
      <c r="M80" s="19">
        <f t="shared" ref="M80:N80" si="20">SUM(M77:M79)</f>
        <v>101.63621805</v>
      </c>
      <c r="N80" s="19">
        <f t="shared" si="20"/>
        <v>110.67985306</v>
      </c>
      <c r="O80" s="19">
        <f t="shared" ref="O80" si="21">SUM(O77:O79)</f>
        <v>114.78701135</v>
      </c>
      <c r="P80" s="19">
        <v>211.0874632</v>
      </c>
      <c r="Q80" s="19">
        <v>76.39482151</v>
      </c>
    </row>
    <row r="81" spans="2:17" ht="15.75" thickTop="1" x14ac:dyDescent="0.25">
      <c r="B81" s="14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2:17" x14ac:dyDescent="0.25">
      <c r="B82" s="9" t="s">
        <v>55</v>
      </c>
      <c r="C82" s="28">
        <v>551.79999999999995</v>
      </c>
      <c r="D82" s="28">
        <v>1.9</v>
      </c>
      <c r="E82" s="28">
        <v>166.8</v>
      </c>
      <c r="F82" s="28">
        <v>41.2</v>
      </c>
      <c r="G82" s="28">
        <v>1.8</v>
      </c>
      <c r="H82" s="28">
        <v>166.75825932999999</v>
      </c>
      <c r="I82" s="28">
        <v>160.74090698000001</v>
      </c>
      <c r="J82" s="28">
        <v>129.55000000000001</v>
      </c>
      <c r="K82" s="28">
        <f>+K80+K76</f>
        <v>54.1</v>
      </c>
      <c r="L82" s="28">
        <f>+L80+L76</f>
        <v>0.78063298000000003</v>
      </c>
      <c r="M82" s="28">
        <f t="shared" ref="M82:N82" si="22">+M80+M76</f>
        <v>101.63621805</v>
      </c>
      <c r="N82" s="28">
        <f t="shared" si="22"/>
        <v>110.67985306</v>
      </c>
      <c r="O82" s="28">
        <f t="shared" ref="O82" si="23">+O80+O76</f>
        <v>114.78701135</v>
      </c>
      <c r="P82" s="28">
        <v>211.42844889999998</v>
      </c>
      <c r="Q82" s="28">
        <v>76.400000000000006</v>
      </c>
    </row>
    <row r="83" spans="2:17" x14ac:dyDescent="0.25"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2:17" ht="15.75" x14ac:dyDescent="0.25">
      <c r="B84" s="15" t="s">
        <v>67</v>
      </c>
      <c r="C84" s="26">
        <v>2974.9</v>
      </c>
      <c r="D84" s="26">
        <v>2391</v>
      </c>
      <c r="E84" s="26">
        <v>2519.1999999999998</v>
      </c>
      <c r="F84" s="26">
        <v>2499.8000000000002</v>
      </c>
      <c r="G84" s="26">
        <v>2661.1</v>
      </c>
      <c r="H84" s="26">
        <v>2796.5541283199996</v>
      </c>
      <c r="I84" s="26">
        <v>2739.07228407</v>
      </c>
      <c r="J84" s="26">
        <v>2707.6</v>
      </c>
      <c r="K84" s="26">
        <f>+K55+K71+K82</f>
        <v>2696.52804509</v>
      </c>
      <c r="L84" s="26">
        <f>+L55+L71+L82</f>
        <v>2713.5692953500002</v>
      </c>
      <c r="M84" s="26">
        <f t="shared" ref="M84:N84" si="24">+M55+M71+M82</f>
        <v>2878.1774687599996</v>
      </c>
      <c r="N84" s="26">
        <f t="shared" si="24"/>
        <v>3038.4289917399997</v>
      </c>
      <c r="O84" s="26">
        <f t="shared" ref="O84" si="25">+O55+O71+O82</f>
        <v>3221.4768971499998</v>
      </c>
      <c r="P84" s="26">
        <v>3538.4809233300002</v>
      </c>
      <c r="Q84" s="26">
        <v>3746.4</v>
      </c>
    </row>
    <row r="85" spans="2:17" x14ac:dyDescent="0.25">
      <c r="B85" s="1"/>
    </row>
    <row r="88" spans="2:17" x14ac:dyDescent="0.25">
      <c r="K88" s="34"/>
      <c r="L88" s="34"/>
      <c r="M88" s="34"/>
      <c r="N88" s="34"/>
      <c r="O88" s="34"/>
      <c r="P88" s="34"/>
    </row>
  </sheetData>
  <mergeCells count="1">
    <mergeCell ref="B6:B7"/>
  </mergeCells>
  <pageMargins left="0.25" right="0.25" top="0.75" bottom="0.75" header="0.3" footer="0.3"/>
  <pageSetup paperSize="9" scale="70" orientation="landscape" r:id="rId1"/>
  <rowBreaks count="1" manualBreakCount="1">
    <brk id="45" max="16383" man="1"/>
  </rowBreaks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Full1!Títols_per_imprimir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BAEZ FERNANDEZ, NURIA</cp:lastModifiedBy>
  <cp:lastPrinted>2024-03-15T11:33:21Z</cp:lastPrinted>
  <dcterms:created xsi:type="dcterms:W3CDTF">2015-05-20T07:28:54Z</dcterms:created>
  <dcterms:modified xsi:type="dcterms:W3CDTF">2025-04-04T09:30:38Z</dcterms:modified>
</cp:coreProperties>
</file>