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AquestLlibreDeTreball" defaultThemeVersion="124226"/>
  <bookViews>
    <workbookView xWindow="-15" yWindow="-15" windowWidth="14400" windowHeight="11640"/>
  </bookViews>
  <sheets>
    <sheet name="Gràfic" sheetId="1" r:id="rId1"/>
    <sheet name="Dades" sheetId="2" r:id="rId2"/>
    <sheet name="Gener" sheetId="47" r:id="rId3"/>
    <sheet name="Febrer" sheetId="48" r:id="rId4"/>
    <sheet name="Març" sheetId="49" r:id="rId5"/>
    <sheet name="Abril" sheetId="50" r:id="rId6"/>
    <sheet name="Maig" sheetId="51" r:id="rId7"/>
    <sheet name="Juny" sheetId="53" r:id="rId8"/>
    <sheet name="Juliol" sheetId="54" r:id="rId9"/>
    <sheet name="Agost" sheetId="55" r:id="rId10"/>
    <sheet name="Setembre" sheetId="57" r:id="rId11"/>
    <sheet name="Octubre" sheetId="58" r:id="rId12"/>
    <sheet name="Novembre" sheetId="59" r:id="rId13"/>
    <sheet name="Desembre" sheetId="60" r:id="rId14"/>
  </sheets>
  <definedNames>
    <definedName name="__FPMExcelClient_CellBasedFunctionStatus" localSheetId="1" hidden="1">"2_2_2_2_2"</definedName>
    <definedName name="__FPMExcelClient_CellBasedFunctionStatus" localSheetId="0" hidden="1">"2_1_2_2_2_0"</definedName>
    <definedName name="_xlnm.Print_Area" localSheetId="13">Desembre!$A$1:$K$32</definedName>
    <definedName name="_xlnm.Print_Area" localSheetId="3">Febrer!$A$1:$K$32</definedName>
    <definedName name="_xlnm.Print_Area" localSheetId="2">Gener!$A$1:$K$32</definedName>
    <definedName name="_xlnm.Print_Area" localSheetId="7">Juny!$A$1:$K$32</definedName>
    <definedName name="_xlnm.Print_Area" localSheetId="11">Octubre!$A$1:$K$32</definedName>
    <definedName name="_xlnm.Print_Area" localSheetId="10">Setembre!$A$1:$K$32</definedName>
  </definedNames>
  <calcPr calcId="145621"/>
</workbook>
</file>

<file path=xl/calcChain.xml><?xml version="1.0" encoding="utf-8"?>
<calcChain xmlns="http://schemas.openxmlformats.org/spreadsheetml/2006/main">
  <c r="J14" i="60" l="1"/>
  <c r="H14" i="60"/>
  <c r="I12" i="60" s="1"/>
  <c r="B14" i="60"/>
  <c r="K13" i="60"/>
  <c r="K12" i="60"/>
  <c r="K11" i="60"/>
  <c r="K10" i="60"/>
  <c r="K9" i="60"/>
  <c r="K8" i="60"/>
  <c r="K14" i="60" s="1"/>
  <c r="I11" i="60" l="1"/>
  <c r="B13" i="60"/>
  <c r="I13" i="60"/>
  <c r="I9" i="60"/>
  <c r="I8" i="60"/>
  <c r="I10" i="60"/>
  <c r="I14" i="60" l="1"/>
  <c r="J14" i="59" l="1"/>
  <c r="B14" i="59" s="1"/>
  <c r="H14" i="59"/>
  <c r="I10" i="59" s="1"/>
  <c r="K11" i="59"/>
  <c r="I11" i="59"/>
  <c r="K12" i="59" l="1"/>
  <c r="I8" i="59"/>
  <c r="I12" i="59"/>
  <c r="K8" i="59"/>
  <c r="I9" i="59"/>
  <c r="B13" i="59"/>
  <c r="K9" i="59"/>
  <c r="I13" i="59"/>
  <c r="K13" i="59"/>
  <c r="K10" i="59"/>
  <c r="I14" i="59" l="1"/>
  <c r="K14" i="59"/>
  <c r="J14" i="58" l="1"/>
  <c r="B14" i="58" s="1"/>
  <c r="H14" i="58"/>
  <c r="B13" i="58" s="1"/>
  <c r="I13" i="58"/>
  <c r="I12" i="58"/>
  <c r="K11" i="58"/>
  <c r="I11" i="58"/>
  <c r="I10" i="58"/>
  <c r="I9" i="58"/>
  <c r="I8" i="58"/>
  <c r="I14" i="58" s="1"/>
  <c r="K12" i="58" l="1"/>
  <c r="K8" i="58"/>
  <c r="K9" i="58"/>
  <c r="K13" i="58"/>
  <c r="K10" i="58"/>
  <c r="K14" i="58" l="1"/>
  <c r="J14" i="57" l="1"/>
  <c r="B14" i="57" s="1"/>
  <c r="H14" i="57"/>
  <c r="K13" i="57"/>
  <c r="I13" i="57"/>
  <c r="B13" i="57"/>
  <c r="I12" i="57"/>
  <c r="K11" i="57"/>
  <c r="I11" i="57"/>
  <c r="I10" i="57"/>
  <c r="K9" i="57"/>
  <c r="I9" i="57"/>
  <c r="I14" i="57" s="1"/>
  <c r="I8" i="57"/>
  <c r="K8" i="57" l="1"/>
  <c r="K10" i="57"/>
  <c r="K12" i="57"/>
  <c r="J14" i="55"/>
  <c r="B14" i="55" s="1"/>
  <c r="I14" i="55"/>
  <c r="H14" i="55"/>
  <c r="K13" i="55"/>
  <c r="I13" i="55"/>
  <c r="B13" i="55"/>
  <c r="I12" i="55"/>
  <c r="K11" i="55"/>
  <c r="I11" i="55"/>
  <c r="I10" i="55"/>
  <c r="K9" i="55"/>
  <c r="I9" i="55"/>
  <c r="I8" i="55"/>
  <c r="K14" i="57" l="1"/>
  <c r="K8" i="55"/>
  <c r="K14" i="55" s="1"/>
  <c r="K10" i="55"/>
  <c r="K12" i="55"/>
  <c r="J14" i="54" l="1"/>
  <c r="B14" i="54" s="1"/>
  <c r="H14" i="54"/>
  <c r="I9" i="54" s="1"/>
  <c r="B13" i="54" l="1"/>
  <c r="I13" i="54"/>
  <c r="I10" i="54"/>
  <c r="K13" i="54"/>
  <c r="I11" i="54"/>
  <c r="K11" i="54"/>
  <c r="I8" i="54"/>
  <c r="I12" i="54"/>
  <c r="K8" i="54"/>
  <c r="K12" i="54"/>
  <c r="K9" i="54"/>
  <c r="K10" i="54"/>
  <c r="K14" i="54" l="1"/>
  <c r="I14" i="54"/>
  <c r="J14" i="53" l="1"/>
  <c r="H14" i="53"/>
  <c r="B14" i="53"/>
  <c r="K13" i="53"/>
  <c r="I13" i="53"/>
  <c r="I14" i="53" s="1"/>
  <c r="B13" i="53"/>
  <c r="K12" i="53"/>
  <c r="I12" i="53"/>
  <c r="K11" i="53"/>
  <c r="I11" i="53"/>
  <c r="K10" i="53"/>
  <c r="I10" i="53"/>
  <c r="K9" i="53"/>
  <c r="I9" i="53"/>
  <c r="K8" i="53"/>
  <c r="K14" i="53" s="1"/>
  <c r="I8" i="53"/>
  <c r="J14" i="51" l="1"/>
  <c r="B14" i="51" s="1"/>
  <c r="H14" i="51"/>
  <c r="K13" i="51"/>
  <c r="I13" i="51"/>
  <c r="I14" i="51" s="1"/>
  <c r="B13" i="51"/>
  <c r="I12" i="51"/>
  <c r="K11" i="51"/>
  <c r="I11" i="51"/>
  <c r="I10" i="51"/>
  <c r="K9" i="51"/>
  <c r="I9" i="51"/>
  <c r="I8" i="51"/>
  <c r="K8" i="51" l="1"/>
  <c r="K10" i="51"/>
  <c r="K12" i="51"/>
  <c r="J14" i="50"/>
  <c r="H14" i="50"/>
  <c r="B14" i="50"/>
  <c r="K13" i="50"/>
  <c r="I13" i="50"/>
  <c r="B13" i="50"/>
  <c r="K12" i="50"/>
  <c r="I12" i="50"/>
  <c r="K11" i="50"/>
  <c r="I11" i="50"/>
  <c r="K10" i="50"/>
  <c r="I10" i="50"/>
  <c r="K9" i="50"/>
  <c r="I9" i="50"/>
  <c r="K8" i="50"/>
  <c r="K14" i="50" s="1"/>
  <c r="I8" i="50"/>
  <c r="I14" i="50" s="1"/>
  <c r="K14" i="51" l="1"/>
  <c r="J14" i="49"/>
  <c r="K10" i="49" s="1"/>
  <c r="H14" i="49"/>
  <c r="B13" i="49" s="1"/>
  <c r="I13" i="49"/>
  <c r="I14" i="49" s="1"/>
  <c r="I12" i="49"/>
  <c r="I11" i="49"/>
  <c r="I10" i="49"/>
  <c r="I9" i="49"/>
  <c r="I8" i="49"/>
  <c r="K8" i="49" l="1"/>
  <c r="K12" i="49"/>
  <c r="K11" i="49"/>
  <c r="K9" i="49"/>
  <c r="K13" i="49"/>
  <c r="B14" i="49"/>
  <c r="J14" i="48"/>
  <c r="K11" i="48" s="1"/>
  <c r="H14" i="48"/>
  <c r="I13" i="48" s="1"/>
  <c r="I12" i="48"/>
  <c r="I10" i="48"/>
  <c r="I8" i="48"/>
  <c r="K14" i="49" l="1"/>
  <c r="I14" i="48"/>
  <c r="K13" i="48"/>
  <c r="K8" i="48"/>
  <c r="K10" i="48"/>
  <c r="K12" i="48"/>
  <c r="B14" i="48"/>
  <c r="I9" i="48"/>
  <c r="I11" i="48"/>
  <c r="B13" i="48"/>
  <c r="K9" i="48"/>
  <c r="J14" i="47"/>
  <c r="H14" i="47"/>
  <c r="B14" i="47"/>
  <c r="K13" i="47"/>
  <c r="I13" i="47"/>
  <c r="I14" i="47" s="1"/>
  <c r="B13" i="47"/>
  <c r="K12" i="47"/>
  <c r="I12" i="47"/>
  <c r="K11" i="47"/>
  <c r="I11" i="47"/>
  <c r="K10" i="47"/>
  <c r="I10" i="47"/>
  <c r="K9" i="47"/>
  <c r="I9" i="47"/>
  <c r="K8" i="47"/>
  <c r="K14" i="47" s="1"/>
  <c r="I8" i="47"/>
  <c r="K14" i="48" l="1"/>
</calcChain>
</file>

<file path=xl/sharedStrings.xml><?xml version="1.0" encoding="utf-8"?>
<sst xmlns="http://schemas.openxmlformats.org/spreadsheetml/2006/main" count="435" uniqueCount="49">
  <si>
    <t>SEGUIMENT PAGAMENT A PROVEÏDORS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</si>
  <si>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</si>
  <si>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</si>
  <si>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</si>
  <si>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</si>
  <si>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</si>
  <si>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</si>
  <si>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</si>
  <si>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</si>
  <si>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</si>
  <si>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</si>
  <si>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</si>
  <si>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</si>
  <si>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 xml:space="preserve">DIES   GESTIÓ  FACTURES </t>
  </si>
  <si>
    <t>Obligacions</t>
  </si>
  <si>
    <t>Promig dies tràmit</t>
  </si>
  <si>
    <t>Dies</t>
  </si>
  <si>
    <t>Interval</t>
  </si>
  <si>
    <t>Nombre</t>
  </si>
  <si>
    <t>%</t>
  </si>
  <si>
    <t>Import</t>
  </si>
  <si>
    <t>Fins a 30</t>
  </si>
  <si>
    <t xml:space="preserve">Entre 31  i 40 </t>
  </si>
  <si>
    <t xml:space="preserve">Entre 41 i 50 </t>
  </si>
  <si>
    <t>registre/pagament</t>
  </si>
  <si>
    <t xml:space="preserve">Entre 51 i 60 </t>
  </si>
  <si>
    <t xml:space="preserve">Entre 61 i 70 </t>
  </si>
  <si>
    <t xml:space="preserve">Més de 70 </t>
  </si>
  <si>
    <t>Totals</t>
  </si>
  <si>
    <t>PENDENT DE PAGAMENT (1)</t>
  </si>
  <si>
    <t xml:space="preserve">PENDENT DE COMPTABILITZACIÓ (2) total </t>
  </si>
  <si>
    <t>RELACIÓ INDIVIDUAL FACTURES PENDENTS DE COMPTABILITACIÓ</t>
  </si>
  <si>
    <t xml:space="preserve">Proveïdor Nom </t>
  </si>
  <si>
    <t>NIF</t>
  </si>
  <si>
    <t>Dat.Reg. Entr.</t>
  </si>
  <si>
    <t xml:space="preserve"> </t>
  </si>
  <si>
    <t>(*) mitjana ponderada dels dies transcorreguts entre l'entrada de la factura al registre i el seu pagament</t>
  </si>
  <si>
    <t>LIMIT</t>
  </si>
  <si>
    <t xml:space="preserve">PERÍODES DE PAGAMENT  SECTOR PÚBLIC AJUNTAMENT DE BARCELONA </t>
  </si>
  <si>
    <t>(1) Entrades, comptabilitzades i pendents de pagament</t>
  </si>
  <si>
    <t>Àmbit Llei 15/2010 de mesures de lluita contra la morositat de operacions comercials</t>
  </si>
  <si>
    <t>Núm. documents</t>
  </si>
  <si>
    <t>(2) Entrades 90 o més dies abans de final del mes al qual fa referència l'informe i no comptabilitzades</t>
  </si>
  <si>
    <t xml:space="preserve">Import pagat </t>
  </si>
  <si>
    <t>registre/pagament ponderat per import</t>
  </si>
  <si>
    <t>ENTITAT: INSTITUT MUNICIPAL D'HISENDA</t>
  </si>
  <si>
    <t xml:space="preserve">MES: </t>
  </si>
  <si>
    <t>ENTITAT: INSTITUT MUNICIPAL HISENDA</t>
  </si>
  <si>
    <t>ENTITAT: INSTITUT MUNICIPAL D’HISENDA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</si>
</sst>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4659260841701"/>
      </right>
      <top/>
      <bottom style="thick">
        <color theme="4" tint="-0.249977111117893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4" tint="-0.24994659260841701"/>
      </right>
      <top style="medium">
        <color theme="0"/>
      </top>
      <bottom/>
      <diagonal/>
    </border>
    <border>
      <left style="thin">
        <color indexed="64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0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0"/>
      </bottom>
      <diagonal/>
    </border>
    <border>
      <left/>
      <right/>
      <top style="medium">
        <color theme="4" tint="-0.24994659260841701"/>
      </top>
      <bottom style="thin">
        <color theme="0"/>
      </bottom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4" tint="-0.24994659260841701"/>
      </right>
      <top style="thin">
        <color theme="0"/>
      </top>
      <bottom style="thin">
        <color theme="0"/>
      </bottom>
      <diagonal/>
    </border>
    <border>
      <left/>
      <right style="medium">
        <color theme="4" tint="-0.24994659260841701"/>
      </right>
      <top/>
      <bottom style="thin">
        <color theme="0"/>
      </bottom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/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4" tint="-0.24994659260841701"/>
      </left>
      <right style="thin">
        <color theme="0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theme="0"/>
      </right>
      <top/>
      <bottom style="medium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ck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0"/>
      </right>
      <top style="medium">
        <color theme="4" tint="-0.24994659260841701"/>
      </top>
      <bottom/>
      <diagonal/>
    </border>
    <border>
      <left/>
      <right style="thin">
        <color theme="0"/>
      </right>
      <top style="medium">
        <color theme="4" tint="-0.24994659260841701"/>
      </top>
      <bottom style="thin">
        <color theme="0"/>
      </bottom>
      <diagonal/>
    </border>
    <border>
      <left/>
      <right style="thin">
        <color theme="0"/>
      </right>
      <top style="medium">
        <color theme="4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theme="4" tint="-0.24994659260841701"/>
      </bottom>
      <diagonal/>
    </border>
    <border>
      <left style="thin">
        <color theme="0"/>
      </left>
      <right style="medium">
        <color theme="4" tint="-0.24994659260841701"/>
      </right>
      <top style="thin">
        <color theme="0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84">
    <xf numFmtId="0" fontId="0" fillId="0" borderId="0" xfId="0"/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2" borderId="13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12" fillId="2" borderId="15" xfId="0" applyFont="1" applyFill="1" applyBorder="1" applyAlignment="1"/>
    <xf numFmtId="0" fontId="13" fillId="2" borderId="16" xfId="0" applyFont="1" applyFill="1" applyBorder="1" applyAlignment="1"/>
    <xf numFmtId="0" fontId="0" fillId="2" borderId="16" xfId="0" applyFill="1" applyBorder="1"/>
    <xf numFmtId="0" fontId="0" fillId="2" borderId="17" xfId="0" applyFill="1" applyBorder="1"/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0" borderId="14" xfId="0" applyBorder="1"/>
    <xf numFmtId="0" fontId="8" fillId="2" borderId="18" xfId="1" applyFont="1" applyFill="1" applyBorder="1"/>
    <xf numFmtId="0" fontId="13" fillId="2" borderId="19" xfId="0" applyFont="1" applyFill="1" applyBorder="1"/>
    <xf numFmtId="0" fontId="12" fillId="2" borderId="19" xfId="2" applyFont="1" applyFill="1" applyBorder="1" applyAlignment="1">
      <alignment horizontal="center"/>
    </xf>
    <xf numFmtId="0" fontId="0" fillId="2" borderId="19" xfId="0" applyFill="1" applyBorder="1"/>
    <xf numFmtId="0" fontId="12" fillId="2" borderId="19" xfId="0" applyFont="1" applyFill="1" applyBorder="1"/>
    <xf numFmtId="4" fontId="12" fillId="2" borderId="19" xfId="0" applyNumberFormat="1" applyFont="1" applyFill="1" applyBorder="1"/>
    <xf numFmtId="0" fontId="14" fillId="2" borderId="20" xfId="0" applyFont="1" applyFill="1" applyBorder="1" applyProtection="1">
      <protection locked="0"/>
    </xf>
    <xf numFmtId="0" fontId="12" fillId="2" borderId="21" xfId="1" applyFont="1" applyFill="1" applyBorder="1"/>
    <xf numFmtId="0" fontId="12" fillId="2" borderId="0" xfId="1" applyFont="1" applyFill="1" applyBorder="1" applyAlignment="1">
      <alignment horizontal="center"/>
    </xf>
    <xf numFmtId="0" fontId="0" fillId="2" borderId="0" xfId="0" applyFill="1" applyBorder="1"/>
    <xf numFmtId="0" fontId="15" fillId="2" borderId="0" xfId="0" applyFont="1" applyFill="1" applyBorder="1"/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12" fillId="2" borderId="14" xfId="0" applyFont="1" applyFill="1" applyBorder="1" applyAlignment="1" applyProtection="1">
      <alignment horizontal="center"/>
      <protection locked="0"/>
    </xf>
    <xf numFmtId="0" fontId="16" fillId="2" borderId="22" xfId="1" applyFont="1" applyFill="1" applyBorder="1"/>
    <xf numFmtId="0" fontId="17" fillId="2" borderId="23" xfId="1" applyFont="1" applyFill="1" applyBorder="1"/>
    <xf numFmtId="0" fontId="0" fillId="0" borderId="24" xfId="0" applyBorder="1"/>
    <xf numFmtId="0" fontId="15" fillId="3" borderId="25" xfId="0" applyFont="1" applyFill="1" applyBorder="1"/>
    <xf numFmtId="0" fontId="18" fillId="0" borderId="24" xfId="0" applyFont="1" applyBorder="1" applyAlignment="1"/>
    <xf numFmtId="0" fontId="18" fillId="0" borderId="26" xfId="0" applyFont="1" applyBorder="1" applyAlignment="1"/>
    <xf numFmtId="0" fontId="18" fillId="0" borderId="0" xfId="0" applyFont="1" applyBorder="1" applyAlignment="1"/>
    <xf numFmtId="3" fontId="18" fillId="0" borderId="0" xfId="0" applyNumberFormat="1" applyFont="1" applyBorder="1" applyAlignment="1">
      <alignment horizontal="center"/>
    </xf>
    <xf numFmtId="4" fontId="18" fillId="0" borderId="23" xfId="0" applyNumberFormat="1" applyFont="1" applyBorder="1" applyAlignment="1"/>
    <xf numFmtId="4" fontId="18" fillId="0" borderId="0" xfId="0" applyNumberFormat="1" applyFont="1" applyBorder="1" applyAlignment="1">
      <alignment horizontal="center"/>
    </xf>
    <xf numFmtId="4" fontId="18" fillId="0" borderId="27" xfId="0" applyNumberFormat="1" applyFont="1" applyBorder="1" applyAlignment="1"/>
    <xf numFmtId="0" fontId="16" fillId="2" borderId="28" xfId="1" applyFont="1" applyFill="1" applyBorder="1"/>
    <xf numFmtId="0" fontId="17" fillId="2" borderId="0" xfId="1" applyFont="1" applyFill="1" applyBorder="1"/>
    <xf numFmtId="0" fontId="0" fillId="0" borderId="28" xfId="0" applyBorder="1"/>
    <xf numFmtId="0" fontId="15" fillId="3" borderId="27" xfId="0" applyFont="1" applyFill="1" applyBorder="1"/>
    <xf numFmtId="0" fontId="18" fillId="0" borderId="29" xfId="0" applyFont="1" applyBorder="1" applyAlignment="1"/>
    <xf numFmtId="0" fontId="18" fillId="0" borderId="30" xfId="0" applyFont="1" applyBorder="1" applyAlignment="1"/>
    <xf numFmtId="4" fontId="18" fillId="0" borderId="0" xfId="0" applyNumberFormat="1" applyFont="1" applyBorder="1" applyAlignment="1"/>
    <xf numFmtId="0" fontId="12" fillId="2" borderId="31" xfId="1" applyFont="1" applyFill="1" applyBorder="1"/>
    <xf numFmtId="0" fontId="18" fillId="3" borderId="32" xfId="1" applyFont="1" applyFill="1" applyBorder="1"/>
    <xf numFmtId="0" fontId="0" fillId="0" borderId="29" xfId="0" applyBorder="1"/>
    <xf numFmtId="0" fontId="15" fillId="3" borderId="33" xfId="0" applyFont="1" applyFill="1" applyBorder="1"/>
    <xf numFmtId="0" fontId="0" fillId="0" borderId="31" xfId="0" applyBorder="1"/>
    <xf numFmtId="0" fontId="15" fillId="3" borderId="34" xfId="0" applyFont="1" applyFill="1" applyBorder="1"/>
    <xf numFmtId="0" fontId="0" fillId="0" borderId="35" xfId="0" applyBorder="1"/>
    <xf numFmtId="0" fontId="12" fillId="2" borderId="28" xfId="1" applyFont="1" applyFill="1" applyBorder="1"/>
    <xf numFmtId="3" fontId="12" fillId="2" borderId="0" xfId="1" applyNumberFormat="1" applyFont="1" applyFill="1" applyBorder="1"/>
    <xf numFmtId="0" fontId="0" fillId="0" borderId="36" xfId="0" applyBorder="1"/>
    <xf numFmtId="0" fontId="18" fillId="0" borderId="37" xfId="0" applyFont="1" applyBorder="1" applyAlignment="1"/>
    <xf numFmtId="0" fontId="18" fillId="0" borderId="38" xfId="0" applyFont="1" applyBorder="1" applyAlignment="1"/>
    <xf numFmtId="0" fontId="0" fillId="0" borderId="39" xfId="0" applyBorder="1"/>
    <xf numFmtId="0" fontId="12" fillId="2" borderId="28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3" fontId="12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/>
    <xf numFmtId="4" fontId="12" fillId="2" borderId="0" xfId="0" applyNumberFormat="1" applyFont="1" applyFill="1" applyBorder="1" applyAlignment="1">
      <alignment horizontal="right"/>
    </xf>
    <xf numFmtId="4" fontId="12" fillId="2" borderId="27" xfId="0" applyNumberFormat="1" applyFont="1" applyFill="1" applyBorder="1" applyAlignment="1"/>
    <xf numFmtId="0" fontId="12" fillId="2" borderId="40" xfId="1" applyFont="1" applyFill="1" applyBorder="1"/>
    <xf numFmtId="3" fontId="12" fillId="2" borderId="41" xfId="1" applyNumberFormat="1" applyFont="1" applyFill="1" applyBorder="1"/>
    <xf numFmtId="0" fontId="0" fillId="0" borderId="42" xfId="0" applyBorder="1"/>
    <xf numFmtId="0" fontId="15" fillId="3" borderId="43" xfId="0" applyFont="1" applyFill="1" applyBorder="1"/>
    <xf numFmtId="0" fontId="12" fillId="2" borderId="41" xfId="0" applyFont="1" applyFill="1" applyBorder="1" applyAlignment="1">
      <alignment horizontal="left" vertical="top"/>
    </xf>
    <xf numFmtId="4" fontId="12" fillId="2" borderId="41" xfId="0" applyNumberFormat="1" applyFont="1" applyFill="1" applyBorder="1"/>
    <xf numFmtId="3" fontId="12" fillId="2" borderId="41" xfId="0" applyNumberFormat="1" applyFont="1" applyFill="1" applyBorder="1" applyAlignment="1">
      <alignment horizontal="right"/>
    </xf>
    <xf numFmtId="3" fontId="12" fillId="2" borderId="43" xfId="0" applyNumberFormat="1" applyFont="1" applyFill="1" applyBorder="1" applyAlignme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2" fillId="2" borderId="22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1" fillId="2" borderId="47" xfId="0" applyFont="1" applyFill="1" applyBorder="1" applyAlignment="1">
      <alignment horizontal="center"/>
    </xf>
    <xf numFmtId="0" fontId="19" fillId="0" borderId="40" xfId="0" applyFont="1" applyBorder="1"/>
    <xf numFmtId="0" fontId="0" fillId="0" borderId="41" xfId="0" applyBorder="1"/>
    <xf numFmtId="0" fontId="0" fillId="0" borderId="48" xfId="0" applyBorder="1"/>
    <xf numFmtId="0" fontId="0" fillId="0" borderId="49" xfId="0" applyBorder="1"/>
    <xf numFmtId="4" fontId="0" fillId="0" borderId="43" xfId="0" applyNumberFormat="1" applyBorder="1" applyAlignment="1">
      <alignment horizontal="center"/>
    </xf>
    <xf numFmtId="0" fontId="19" fillId="0" borderId="50" xfId="0" applyFont="1" applyBorder="1"/>
    <xf numFmtId="0" fontId="0" fillId="0" borderId="51" xfId="0" applyBorder="1"/>
    <xf numFmtId="0" fontId="0" fillId="0" borderId="52" xfId="0" applyBorder="1"/>
    <xf numFmtId="0" fontId="11" fillId="2" borderId="53" xfId="0" applyFont="1" applyFill="1" applyBorder="1" applyAlignment="1">
      <alignment horizontal="center"/>
    </xf>
    <xf numFmtId="0" fontId="19" fillId="0" borderId="54" xfId="0" applyFont="1" applyBorder="1" applyAlignment="1">
      <alignment horizontal="left"/>
    </xf>
    <xf numFmtId="0" fontId="19" fillId="0" borderId="55" xfId="0" applyFont="1" applyBorder="1" applyAlignment="1">
      <alignment horizontal="left"/>
    </xf>
    <xf numFmtId="0" fontId="19" fillId="0" borderId="56" xfId="0" applyFont="1" applyBorder="1" applyAlignment="1">
      <alignment horizontal="left"/>
    </xf>
    <xf numFmtId="4" fontId="19" fillId="0" borderId="58" xfId="0" applyNumberFormat="1" applyFont="1" applyBorder="1" applyAlignment="1">
      <alignment horizontal="center"/>
    </xf>
    <xf numFmtId="0" fontId="12" fillId="2" borderId="59" xfId="0" applyFont="1" applyFill="1" applyBorder="1"/>
    <xf numFmtId="0" fontId="12" fillId="2" borderId="60" xfId="0" applyFont="1" applyFill="1" applyBorder="1"/>
    <xf numFmtId="0" fontId="13" fillId="2" borderId="61" xfId="0" applyFont="1" applyFill="1" applyBorder="1"/>
    <xf numFmtId="0" fontId="12" fillId="2" borderId="62" xfId="0" applyFont="1" applyFill="1" applyBorder="1"/>
    <xf numFmtId="0" fontId="19" fillId="0" borderId="64" xfId="0" applyFont="1" applyBorder="1"/>
    <xf numFmtId="0" fontId="19" fillId="0" borderId="36" xfId="0" applyFont="1" applyBorder="1"/>
    <xf numFmtId="0" fontId="19" fillId="0" borderId="67" xfId="0" applyFont="1" applyBorder="1"/>
    <xf numFmtId="0" fontId="19" fillId="0" borderId="68" xfId="0" applyFont="1" applyBorder="1"/>
    <xf numFmtId="0" fontId="19" fillId="0" borderId="69" xfId="0" applyFont="1" applyBorder="1"/>
    <xf numFmtId="0" fontId="19" fillId="0" borderId="70" xfId="0" applyFont="1" applyBorder="1"/>
    <xf numFmtId="0" fontId="19" fillId="0" borderId="71" xfId="0" applyFont="1" applyBorder="1"/>
    <xf numFmtId="0" fontId="19" fillId="0" borderId="72" xfId="0" applyFont="1" applyBorder="1"/>
    <xf numFmtId="0" fontId="19" fillId="0" borderId="73" xfId="0" applyFont="1" applyBorder="1"/>
    <xf numFmtId="0" fontId="19" fillId="0" borderId="74" xfId="0" applyFont="1" applyBorder="1"/>
    <xf numFmtId="0" fontId="19" fillId="0" borderId="39" xfId="0" applyFont="1" applyBorder="1"/>
    <xf numFmtId="0" fontId="19" fillId="0" borderId="45" xfId="0" applyFont="1" applyBorder="1"/>
    <xf numFmtId="0" fontId="19" fillId="0" borderId="51" xfId="0" applyFont="1" applyBorder="1"/>
    <xf numFmtId="0" fontId="19" fillId="0" borderId="35" xfId="0" applyFont="1" applyBorder="1"/>
    <xf numFmtId="0" fontId="19" fillId="0" borderId="75" xfId="0" applyFont="1" applyBorder="1"/>
    <xf numFmtId="0" fontId="19" fillId="0" borderId="76" xfId="0" applyFont="1" applyBorder="1"/>
    <xf numFmtId="0" fontId="19" fillId="0" borderId="42" xfId="0" applyFont="1" applyBorder="1"/>
    <xf numFmtId="0" fontId="19" fillId="0" borderId="49" xfId="0" applyFont="1" applyBorder="1"/>
    <xf numFmtId="0" fontId="19" fillId="0" borderId="77" xfId="0" applyFont="1" applyBorder="1"/>
    <xf numFmtId="0" fontId="19" fillId="0" borderId="78" xfId="0" applyFont="1" applyBorder="1"/>
    <xf numFmtId="4" fontId="0" fillId="0" borderId="48" xfId="0" applyNumberFormat="1" applyBorder="1"/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9" fillId="0" borderId="79" xfId="0" applyFont="1" applyBorder="1" applyAlignment="1">
      <alignment vertical="center" wrapText="1"/>
    </xf>
    <xf numFmtId="0" fontId="9" fillId="0" borderId="80" xfId="0" applyFont="1" applyBorder="1" applyAlignment="1">
      <alignment vertical="center" wrapText="1"/>
    </xf>
    <xf numFmtId="0" fontId="0" fillId="3" borderId="80" xfId="0" applyFill="1" applyBorder="1" applyAlignment="1"/>
    <xf numFmtId="0" fontId="21" fillId="3" borderId="80" xfId="0" applyFont="1" applyFill="1" applyBorder="1" applyAlignment="1">
      <alignment vertical="center" wrapText="1"/>
    </xf>
    <xf numFmtId="0" fontId="0" fillId="0" borderId="81" xfId="0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4" fontId="18" fillId="0" borderId="0" xfId="0" applyNumberFormat="1" applyFont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14" fillId="0" borderId="81" xfId="0" applyFont="1" applyBorder="1" applyAlignment="1">
      <alignment horizontal="center" vertical="center"/>
    </xf>
    <xf numFmtId="0" fontId="0" fillId="0" borderId="32" xfId="0" applyBorder="1"/>
    <xf numFmtId="0" fontId="0" fillId="0" borderId="82" xfId="0" applyBorder="1"/>
    <xf numFmtId="0" fontId="19" fillId="0" borderId="0" xfId="0" applyFont="1"/>
    <xf numFmtId="0" fontId="19" fillId="0" borderId="83" xfId="0" applyFont="1" applyBorder="1"/>
    <xf numFmtId="0" fontId="19" fillId="0" borderId="32" xfId="0" applyFont="1" applyBorder="1"/>
    <xf numFmtId="0" fontId="19" fillId="0" borderId="84" xfId="0" applyFont="1" applyBorder="1"/>
    <xf numFmtId="0" fontId="19" fillId="0" borderId="85" xfId="0" applyFont="1" applyBorder="1"/>
    <xf numFmtId="0" fontId="19" fillId="0" borderId="86" xfId="0" applyFont="1" applyBorder="1"/>
    <xf numFmtId="0" fontId="19" fillId="0" borderId="87" xfId="0" applyFont="1" applyBorder="1"/>
    <xf numFmtId="0" fontId="19" fillId="0" borderId="88" xfId="0" applyFont="1" applyBorder="1"/>
    <xf numFmtId="0" fontId="19" fillId="0" borderId="89" xfId="0" applyFont="1" applyBorder="1"/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2" fillId="2" borderId="63" xfId="0" applyFont="1" applyFill="1" applyBorder="1" applyAlignment="1">
      <alignment horizontal="center"/>
    </xf>
  </cellXfs>
  <cellStyles count="4">
    <cellStyle name="Normal" xfId="0" builtinId="0"/>
    <cellStyle name="Normal 2 2" xfId="3"/>
    <cellStyle name="Títol 1" xfId="1" builtinId="16"/>
    <cellStyle name="Títol 4" xfId="2" builtinId="19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Dades!$A$3:$M$3</c:f>
              <c:strCache>
                <c:ptCount val="13"/>
                <c:pt idx="0">
                  <c:v>LIMIT</c:v>
                </c:pt>
                <c:pt idx="1">
                  <c:v>GENER</c:v>
                </c:pt>
                <c:pt idx="2">
                  <c:v>FEBRER</c:v>
                </c:pt>
                <c:pt idx="3">
                  <c:v>MARÇ</c:v>
                </c:pt>
                <c:pt idx="4">
                  <c:v>ABRIL</c:v>
                </c:pt>
                <c:pt idx="5">
                  <c:v>MAIG</c:v>
                </c:pt>
                <c:pt idx="6">
                  <c:v>JUNY</c:v>
                </c:pt>
                <c:pt idx="7">
                  <c:v>JULIOL</c:v>
                </c:pt>
                <c:pt idx="8">
                  <c:v>AGOST</c:v>
                </c:pt>
                <c:pt idx="9">
                  <c:v>SETEMBRE</c:v>
                </c:pt>
                <c:pt idx="10">
                  <c:v>OCTUBRE</c:v>
                </c:pt>
                <c:pt idx="11">
                  <c:v>NOVEMBRE</c:v>
                </c:pt>
                <c:pt idx="12">
                  <c:v>DESEMBRE</c:v>
                </c:pt>
              </c:strCache>
            </c:strRef>
          </c:cat>
          <c:val>
            <c:numRef>
              <c:f>Dades!$A$4:$M$4</c:f>
              <c:numCache>
                <c:formatCode>#,##0.00</c:formatCode>
                <c:ptCount val="13"/>
                <c:pt idx="0">
                  <c:v>30</c:v>
                </c:pt>
                <c:pt idx="1">
                  <c:v>19.32</c:v>
                </c:pt>
                <c:pt idx="2">
                  <c:v>13.78</c:v>
                </c:pt>
                <c:pt idx="3">
                  <c:v>12.88</c:v>
                </c:pt>
                <c:pt idx="4">
                  <c:v>11.1</c:v>
                </c:pt>
                <c:pt idx="5">
                  <c:v>12.32</c:v>
                </c:pt>
                <c:pt idx="6">
                  <c:v>11.36</c:v>
                </c:pt>
                <c:pt idx="7">
                  <c:v>12.38</c:v>
                </c:pt>
                <c:pt idx="8">
                  <c:v>0</c:v>
                </c:pt>
                <c:pt idx="9">
                  <c:v>20.76</c:v>
                </c:pt>
                <c:pt idx="10">
                  <c:v>18.47</c:v>
                </c:pt>
                <c:pt idx="11">
                  <c:v>10.94</c:v>
                </c:pt>
                <c:pt idx="12">
                  <c:v>15.54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255061376"/>
        <c:axId val="256177280"/>
      </c:barChart>
      <c:catAx>
        <c:axId val="255061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256177280"/>
        <c:crosses val="autoZero"/>
        <c:auto val="1"/>
        <c:lblAlgn val="ctr"/>
        <c:lblOffset val="100"/>
        <c:noMultiLvlLbl val="0"/>
      </c:catAx>
      <c:valAx>
        <c:axId val="25617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5061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6</xdr:row>
      <xdr:rowOff>38100</xdr:rowOff>
    </xdr:from>
    <xdr:to>
      <xdr:col>10</xdr:col>
      <xdr:colOff>361950</xdr:colOff>
      <xdr:row>23</xdr:row>
      <xdr:rowOff>28575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552451</xdr:colOff>
      <xdr:row>1</xdr:row>
      <xdr:rowOff>85725</xdr:rowOff>
    </xdr:from>
    <xdr:to>
      <xdr:col>9</xdr:col>
      <xdr:colOff>152400</xdr:colOff>
      <xdr:row>4</xdr:row>
      <xdr:rowOff>142875</xdr:rowOff>
    </xdr:to>
    <xdr:sp macro="" textlink="">
      <xdr:nvSpPr>
        <xdr:cNvPr id="4" name="QuadreDeText 3"/>
        <xdr:cNvSpPr txBox="1"/>
      </xdr:nvSpPr>
      <xdr:spPr>
        <a:xfrm>
          <a:off x="2990851" y="247650"/>
          <a:ext cx="2647949" cy="381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a-ES" sz="1100">
              <a:latin typeface="Arial" pitchFamily="34" charset="0"/>
              <a:cs typeface="Arial" pitchFamily="34" charset="0"/>
            </a:rPr>
            <a:t>SEGUIMENT PAGAMENTS</a:t>
          </a:r>
          <a:r>
            <a:rPr lang="ca-ES" sz="1100" baseline="0">
              <a:latin typeface="Arial" pitchFamily="34" charset="0"/>
              <a:cs typeface="Arial" pitchFamily="34" charset="0"/>
            </a:rPr>
            <a:t> </a:t>
          </a:r>
          <a:r>
            <a:rPr lang="ca-ES" sz="1100">
              <a:latin typeface="Arial" pitchFamily="34" charset="0"/>
              <a:cs typeface="Arial" pitchFamily="34" charset="0"/>
            </a:rPr>
            <a:t>2023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0.02083</cdr:x>
      <cdr:y>0.79861</cdr:y>
    </cdr:from>
    <cdr:to>
      <cdr:x>0.10833</cdr:x>
      <cdr:y>1</cdr:y>
    </cdr:to>
    <cdr:sp macro="" textlink="">
      <cdr:nvSpPr>
        <cdr:cNvPr id="2" name="QuadreDeText 1"/>
        <cdr:cNvSpPr txBox="1"/>
      </cdr:nvSpPr>
      <cdr:spPr>
        <a:xfrm xmlns:a="http://schemas.openxmlformats.org/drawingml/2006/main">
          <a:off x="95250" y="2190750"/>
          <a:ext cx="40005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0.00417</cdr:x>
      <cdr:y>0.79514</cdr:y>
    </cdr:from>
    <cdr:to>
      <cdr:x>0.17292</cdr:x>
      <cdr:y>0.93403</cdr:y>
    </cdr:to>
    <cdr:sp macro="" textlink="">
      <cdr:nvSpPr>
        <cdr:cNvPr id="3" name="QuadreDeText 2"/>
        <cdr:cNvSpPr txBox="1"/>
      </cdr:nvSpPr>
      <cdr:spPr>
        <a:xfrm xmlns:a="http://schemas.openxmlformats.org/drawingml/2006/main">
          <a:off x="19050" y="2181222"/>
          <a:ext cx="771525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/>
            <a:t>(*)</a:t>
          </a:r>
        </a:p>
      </cdr:txBody>
    </cdr:sp>
  </cdr:relSizeAnchor>
  <cdr:relSizeAnchor xmlns:cdr="http://schemas.openxmlformats.org/drawingml/2006/chartDrawing">
    <cdr:from>
      <cdr:x>0.07917</cdr:x>
      <cdr:y>0.14583</cdr:y>
    </cdr:from>
    <cdr:to>
      <cdr:x>0.96893</cdr:x>
      <cdr:y>0.14583</cdr:y>
    </cdr:to>
    <cdr:sp macro="" textlink="">
      <cdr:nvSpPr>
        <cdr:cNvPr id="5" name="Connector recte 4"/>
        <cdr:cNvSpPr/>
      </cdr:nvSpPr>
      <cdr:spPr>
        <a:xfrm xmlns:a="http://schemas.openxmlformats.org/drawingml/2006/main">
          <a:off x="361950" y="400038"/>
          <a:ext cx="406798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  <a:effectLst xmlns:a="http://schemas.openxmlformats.org/drawingml/2006/main">
          <a:innerShdw blurRad="63500" dist="50800" dir="13500000">
            <a:prstClr val="black">
              <a:alpha val="50000"/>
            </a:prstClr>
          </a:inn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endParaRPr lang="ca-ES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4:M26"/>
  <sheetViews>
    <sheetView showGridLines="0" tabSelected="1" workbookViewId="0">
      <selection activeCell="P20" sqref="P20"/>
    </sheetView>
  </sheetViews>
  <sheetFormatPr defaultColWidth="9.140625" defaultRowHeight="12.75" x14ac:dyDescent="0.2"/>
  <cols>
    <col min="10" max="10" width="11.28515625" bestFit="1" customWidth="1"/>
    <col min="11" max="11" width="9.85546875" bestFit="1" customWidth="1"/>
    <col min="12" max="12" width="11.7109375" bestFit="1" customWidth="1"/>
    <col min="13" max="13" width="11.5703125" bestFit="1" customWidth="1"/>
  </cols>
  <sheetData>
    <row r="4" spans="2:13" hidden="1" x14ac:dyDescent="0.2">
      <c r="B4">
        <v>30</v>
      </c>
      <c r="C4">
        <v>30</v>
      </c>
      <c r="D4">
        <v>30</v>
      </c>
      <c r="E4">
        <v>30</v>
      </c>
      <c r="F4">
        <v>30</v>
      </c>
      <c r="G4">
        <v>30</v>
      </c>
      <c r="H4">
        <v>30</v>
      </c>
      <c r="I4">
        <v>30</v>
      </c>
      <c r="J4">
        <v>30</v>
      </c>
      <c r="K4">
        <v>30</v>
      </c>
      <c r="L4">
        <v>30</v>
      </c>
      <c r="M4">
        <v>30</v>
      </c>
    </row>
    <row r="26" spans="4:4" x14ac:dyDescent="0.2">
      <c r="D26" t="s">
        <v>36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G36" sqref="G36"/>
    </sheetView>
  </sheetViews>
  <sheetFormatPr defaultRowHeight="12.75" x14ac:dyDescent="0.2"/>
  <cols>
    <col min="1" max="1" width="38.5703125" customWidth="1"/>
    <col min="10" max="10" width="10.140625" bestFit="1" customWidth="1"/>
  </cols>
  <sheetData>
    <row r="1" spans="1:11" ht="39" thickTop="1" thickBot="1" x14ac:dyDescent="0.25">
      <c r="A1" s="140" t="s">
        <v>48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8</v>
      </c>
    </row>
    <row r="2" spans="1:11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1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1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1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1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1" ht="13.5" thickBot="1" x14ac:dyDescent="0.25">
      <c r="A7" s="42" t="s">
        <v>15</v>
      </c>
      <c r="B7" s="43" t="s">
        <v>16</v>
      </c>
      <c r="C7" s="44"/>
      <c r="D7" s="45"/>
      <c r="E7" s="166" t="s">
        <v>17</v>
      </c>
      <c r="F7" s="46"/>
      <c r="G7" s="166"/>
      <c r="H7" s="46" t="s">
        <v>18</v>
      </c>
      <c r="I7" s="47" t="s">
        <v>19</v>
      </c>
      <c r="J7" s="46" t="s">
        <v>20</v>
      </c>
      <c r="K7" s="48" t="s">
        <v>19</v>
      </c>
    </row>
    <row r="8" spans="1:11" x14ac:dyDescent="0.2">
      <c r="A8" s="49"/>
      <c r="B8" s="50"/>
      <c r="C8" s="51"/>
      <c r="D8" s="52"/>
      <c r="E8" s="53" t="s">
        <v>21</v>
      </c>
      <c r="F8" s="54"/>
      <c r="G8" s="55"/>
      <c r="H8" s="56">
        <v>0</v>
      </c>
      <c r="I8" s="57" t="e">
        <f>(H8/H14)*100</f>
        <v>#DIV/0!</v>
      </c>
      <c r="J8" s="58">
        <v>0</v>
      </c>
      <c r="K8" s="59" t="e">
        <f>(J8/J14)*100</f>
        <v>#DIV/0!</v>
      </c>
    </row>
    <row r="9" spans="1:11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 t="e">
        <f>(H9/H14)*100</f>
        <v>#DIV/0!</v>
      </c>
      <c r="J9" s="58"/>
      <c r="K9" s="59" t="e">
        <f>(J9/J14)*100</f>
        <v>#DIV/0!</v>
      </c>
    </row>
    <row r="10" spans="1:11" x14ac:dyDescent="0.2">
      <c r="A10" s="67" t="s">
        <v>24</v>
      </c>
      <c r="B10" s="68">
        <v>0</v>
      </c>
      <c r="C10" s="69"/>
      <c r="D10" s="70"/>
      <c r="E10" s="64" t="s">
        <v>23</v>
      </c>
      <c r="F10" s="65"/>
      <c r="G10" s="55"/>
      <c r="H10" s="56"/>
      <c r="I10" s="66" t="e">
        <f>(H10/H14)*100</f>
        <v>#DIV/0!</v>
      </c>
      <c r="J10" s="58"/>
      <c r="K10" s="59" t="e">
        <f>(J10/J14)*100</f>
        <v>#DIV/0!</v>
      </c>
    </row>
    <row r="11" spans="1:11" x14ac:dyDescent="0.2">
      <c r="A11" s="67" t="s">
        <v>44</v>
      </c>
      <c r="B11" s="68">
        <v>0</v>
      </c>
      <c r="C11" s="71"/>
      <c r="D11" s="72"/>
      <c r="E11" s="64" t="s">
        <v>25</v>
      </c>
      <c r="F11" s="65"/>
      <c r="G11" s="55"/>
      <c r="H11" s="56"/>
      <c r="I11" s="66" t="e">
        <f>(H11/H14)*100</f>
        <v>#DIV/0!</v>
      </c>
      <c r="J11" s="58"/>
      <c r="K11" s="59" t="e">
        <f>(J11/J14)*100</f>
        <v>#DIV/0!</v>
      </c>
    </row>
    <row r="12" spans="1:11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 t="e">
        <f>(H12/H14)*100</f>
        <v>#DIV/0!</v>
      </c>
      <c r="J12" s="58"/>
      <c r="K12" s="59" t="e">
        <f>(J12/J14)*100</f>
        <v>#DIV/0!</v>
      </c>
    </row>
    <row r="13" spans="1:11" x14ac:dyDescent="0.2">
      <c r="A13" s="74" t="s">
        <v>41</v>
      </c>
      <c r="B13" s="75">
        <f>+H14</f>
        <v>0</v>
      </c>
      <c r="C13" s="76"/>
      <c r="D13" s="63"/>
      <c r="E13" s="77" t="s">
        <v>27</v>
      </c>
      <c r="F13" s="78"/>
      <c r="G13" s="55"/>
      <c r="H13" s="56"/>
      <c r="I13" s="66" t="e">
        <f>(H13/H14)*100</f>
        <v>#DIV/0!</v>
      </c>
      <c r="J13" s="58"/>
      <c r="K13" s="59" t="e">
        <f>(J13/J14)*100</f>
        <v>#DIV/0!</v>
      </c>
    </row>
    <row r="14" spans="1:11" x14ac:dyDescent="0.2">
      <c r="A14" s="74" t="s">
        <v>43</v>
      </c>
      <c r="B14" s="75">
        <f>+J14</f>
        <v>0</v>
      </c>
      <c r="C14" s="79"/>
      <c r="D14" s="63"/>
      <c r="E14" s="80" t="s">
        <v>28</v>
      </c>
      <c r="F14" s="81"/>
      <c r="G14" s="81"/>
      <c r="H14" s="82">
        <f>SUM(H8:H13)</f>
        <v>0</v>
      </c>
      <c r="I14" s="83" t="e">
        <f>SUM(I8:I13)</f>
        <v>#DIV/0!</v>
      </c>
      <c r="J14" s="84">
        <f>SUM(J8:J13)</f>
        <v>0</v>
      </c>
      <c r="K14" s="85" t="e">
        <f>SUM(K8:K13)</f>
        <v>#DIV/0!</v>
      </c>
    </row>
    <row r="15" spans="1:11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1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1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1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65</v>
      </c>
      <c r="I18" s="102"/>
      <c r="J18" s="137">
        <v>515976.77</v>
      </c>
      <c r="K18" s="104"/>
    </row>
    <row r="19" spans="1:11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6"/>
      <c r="I20" s="180"/>
      <c r="J20" s="180"/>
      <c r="K20" s="108"/>
    </row>
    <row r="21" spans="1:11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1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1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H40" sqref="H40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9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67" t="s">
        <v>17</v>
      </c>
      <c r="F7" s="46"/>
      <c r="G7" s="167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67</v>
      </c>
      <c r="I8" s="57">
        <f>(H8/H14)*100</f>
        <v>70.526315789473685</v>
      </c>
      <c r="J8" s="58">
        <v>13512.58</v>
      </c>
      <c r="K8" s="59">
        <f>(J8/J14)*100</f>
        <v>2.6094561651327082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>
        <v>24</v>
      </c>
      <c r="I9" s="66">
        <f>(H9/H14)*100</f>
        <v>25.263157894736842</v>
      </c>
      <c r="J9" s="58">
        <v>495530.87</v>
      </c>
      <c r="K9" s="59">
        <f>(J9/J14)*100</f>
        <v>95.693500703424107</v>
      </c>
    </row>
    <row r="10" spans="1:14" x14ac:dyDescent="0.2">
      <c r="A10" s="67" t="s">
        <v>24</v>
      </c>
      <c r="B10" s="68">
        <v>20.76</v>
      </c>
      <c r="C10" s="69"/>
      <c r="D10" s="70"/>
      <c r="E10" s="64" t="s">
        <v>23</v>
      </c>
      <c r="F10" s="65"/>
      <c r="G10" s="55"/>
      <c r="H10" s="56">
        <v>4</v>
      </c>
      <c r="I10" s="66">
        <f>(H10/H14)*100</f>
        <v>4.2105263157894735</v>
      </c>
      <c r="J10" s="58">
        <v>8787.82</v>
      </c>
      <c r="K10" s="59">
        <f>(J10/J14)*100</f>
        <v>1.6970431314431822</v>
      </c>
    </row>
    <row r="11" spans="1:14" x14ac:dyDescent="0.2">
      <c r="A11" s="67" t="s">
        <v>44</v>
      </c>
      <c r="B11" s="68">
        <v>33.18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95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517831.27</v>
      </c>
      <c r="C14" s="79"/>
      <c r="D14" s="63"/>
      <c r="E14" s="80" t="s">
        <v>28</v>
      </c>
      <c r="F14" s="81"/>
      <c r="G14" s="81"/>
      <c r="H14" s="82">
        <f>SUM(H8:H13)</f>
        <v>95</v>
      </c>
      <c r="I14" s="83">
        <f>SUM(I8:I13)</f>
        <v>100</v>
      </c>
      <c r="J14" s="84">
        <f>SUM(J8:J13)</f>
        <v>517831.27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38</v>
      </c>
      <c r="I18" s="102"/>
      <c r="J18" s="137">
        <v>444049.36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7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48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10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68" t="s">
        <v>17</v>
      </c>
      <c r="F7" s="46"/>
      <c r="G7" s="168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103</v>
      </c>
      <c r="I8" s="57">
        <f>(H8/H14)*100</f>
        <v>93.63636363636364</v>
      </c>
      <c r="J8" s="58">
        <v>1016510.48</v>
      </c>
      <c r="K8" s="59">
        <f>(J8/J14)*100</f>
        <v>99.217364126636909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>
        <v>7</v>
      </c>
      <c r="I9" s="66">
        <f>(H9/H14)*100</f>
        <v>6.3636363636363633</v>
      </c>
      <c r="J9" s="58">
        <v>8018.33</v>
      </c>
      <c r="K9" s="59">
        <f>(J9/J14)*100</f>
        <v>0.7826358733630927</v>
      </c>
    </row>
    <row r="10" spans="1:14" x14ac:dyDescent="0.2">
      <c r="A10" s="67" t="s">
        <v>24</v>
      </c>
      <c r="B10" s="68">
        <v>18.47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18.02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110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1024528.8099999999</v>
      </c>
      <c r="C14" s="79"/>
      <c r="D14" s="63"/>
      <c r="E14" s="80" t="s">
        <v>28</v>
      </c>
      <c r="F14" s="81"/>
      <c r="G14" s="81"/>
      <c r="H14" s="82">
        <f>SUM(H8:H13)</f>
        <v>110</v>
      </c>
      <c r="I14" s="83">
        <f>SUM(I8:I13)</f>
        <v>100</v>
      </c>
      <c r="J14" s="84">
        <f>SUM(J8:J13)</f>
        <v>1024528.8099999999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/>
      <c r="I18" s="102"/>
      <c r="J18" s="102"/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8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L25" sqref="L25"/>
    </sheetView>
  </sheetViews>
  <sheetFormatPr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0" width="10.7109375" style="1" customWidth="1"/>
    <col min="11" max="11" width="11.7109375" style="1" bestFit="1" customWidth="1"/>
  </cols>
  <sheetData>
    <row r="1" spans="1:11" ht="39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11</v>
      </c>
    </row>
    <row r="2" spans="1:11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1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1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1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1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1" ht="13.5" thickBot="1" x14ac:dyDescent="0.25">
      <c r="A7" s="42" t="s">
        <v>15</v>
      </c>
      <c r="B7" s="43" t="s">
        <v>16</v>
      </c>
      <c r="C7" s="44"/>
      <c r="D7" s="45"/>
      <c r="E7" s="169" t="s">
        <v>17</v>
      </c>
      <c r="F7" s="46"/>
      <c r="G7" s="169"/>
      <c r="H7" s="46" t="s">
        <v>18</v>
      </c>
      <c r="I7" s="47" t="s">
        <v>19</v>
      </c>
      <c r="J7" s="46" t="s">
        <v>20</v>
      </c>
      <c r="K7" s="48" t="s">
        <v>19</v>
      </c>
    </row>
    <row r="8" spans="1:11" x14ac:dyDescent="0.2">
      <c r="A8" s="49"/>
      <c r="B8" s="50"/>
      <c r="C8" s="51"/>
      <c r="D8" s="52"/>
      <c r="E8" s="53" t="s">
        <v>21</v>
      </c>
      <c r="F8" s="54"/>
      <c r="G8" s="55"/>
      <c r="H8" s="56">
        <v>101</v>
      </c>
      <c r="I8" s="57">
        <f>(H8/H14)*100</f>
        <v>100</v>
      </c>
      <c r="J8" s="58">
        <v>593886.26</v>
      </c>
      <c r="K8" s="59">
        <f>(J8/J14)*100</f>
        <v>100</v>
      </c>
    </row>
    <row r="9" spans="1:11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1" x14ac:dyDescent="0.2">
      <c r="A10" s="67" t="s">
        <v>24</v>
      </c>
      <c r="B10" s="68">
        <v>10.94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1" x14ac:dyDescent="0.2">
      <c r="A11" s="67" t="s">
        <v>44</v>
      </c>
      <c r="B11" s="68">
        <v>11.26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1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1" x14ac:dyDescent="0.2">
      <c r="A13" s="74" t="s">
        <v>41</v>
      </c>
      <c r="B13" s="75">
        <f>+H14</f>
        <v>101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1" x14ac:dyDescent="0.2">
      <c r="A14" s="74" t="s">
        <v>43</v>
      </c>
      <c r="B14" s="75">
        <f>+J14</f>
        <v>593886.26</v>
      </c>
      <c r="C14" s="79"/>
      <c r="D14" s="63"/>
      <c r="E14" s="80" t="s">
        <v>28</v>
      </c>
      <c r="F14" s="81"/>
      <c r="G14" s="81"/>
      <c r="H14" s="82">
        <f>SUM(H8:H13)</f>
        <v>101</v>
      </c>
      <c r="I14" s="83">
        <f>SUM(I8:I13)</f>
        <v>100</v>
      </c>
      <c r="J14" s="84">
        <f>SUM(J8:J13)</f>
        <v>593886.26</v>
      </c>
      <c r="K14" s="85">
        <f>SUM(K8:K13)</f>
        <v>100</v>
      </c>
    </row>
    <row r="15" spans="1:11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1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1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1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/>
      <c r="I18" s="102"/>
      <c r="J18" s="102"/>
      <c r="K18" s="104"/>
    </row>
    <row r="19" spans="1:11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9"/>
      <c r="I20" s="180"/>
      <c r="J20" s="180"/>
      <c r="K20" s="108"/>
    </row>
    <row r="21" spans="1:11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1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1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</row>
    <row r="36" spans="1:11" x14ac:dyDescent="0.2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</row>
    <row r="37" spans="1:11" x14ac:dyDescent="0.2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</row>
    <row r="38" spans="1:11" x14ac:dyDescent="0.2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</row>
    <row r="39" spans="1:11" x14ac:dyDescent="0.2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48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12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70" t="s">
        <v>17</v>
      </c>
      <c r="F7" s="46"/>
      <c r="G7" s="170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104</v>
      </c>
      <c r="I8" s="57">
        <f>(H8/H14)*100</f>
        <v>100</v>
      </c>
      <c r="J8" s="58">
        <v>716549.84</v>
      </c>
      <c r="K8" s="59">
        <f>(J8/J14)*100</f>
        <v>100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4" x14ac:dyDescent="0.2">
      <c r="A10" s="67" t="s">
        <v>24</v>
      </c>
      <c r="B10" s="68">
        <v>15.54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15.74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104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716549.84</v>
      </c>
      <c r="C14" s="79"/>
      <c r="D14" s="63"/>
      <c r="E14" s="80" t="s">
        <v>28</v>
      </c>
      <c r="F14" s="81"/>
      <c r="G14" s="81"/>
      <c r="H14" s="82">
        <f>SUM(H8:H13)</f>
        <v>104</v>
      </c>
      <c r="I14" s="83">
        <f>SUM(I8:I13)</f>
        <v>100</v>
      </c>
      <c r="J14" s="84">
        <f>SUM(J8:J13)</f>
        <v>716549.84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27</v>
      </c>
      <c r="I18" s="102"/>
      <c r="J18" s="137">
        <v>36589.949999999997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70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M11"/>
  <sheetViews>
    <sheetView workbookViewId="0">
      <selection activeCell="M4" sqref="M4"/>
    </sheetView>
  </sheetViews>
  <sheetFormatPr defaultColWidth="9.140625" defaultRowHeight="15.95" customHeight="1" x14ac:dyDescent="0.2"/>
  <cols>
    <col min="1" max="1" width="8.7109375" style="3" customWidth="1"/>
    <col min="2" max="13" width="14.7109375" style="3" customWidth="1"/>
    <col min="14" max="16384" width="9.140625" style="3"/>
  </cols>
  <sheetData>
    <row r="1" spans="1:13" ht="15.95" customHeight="1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3" spans="1:13" s="4" customFormat="1" ht="15.95" customHeight="1" x14ac:dyDescent="0.2">
      <c r="A3" s="138" t="s">
        <v>37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1:13" s="6" customFormat="1" ht="15.95" customHeight="1" x14ac:dyDescent="0.2">
      <c r="A4" s="139">
        <v>30</v>
      </c>
      <c r="B4" s="5">
        <v>19.32</v>
      </c>
      <c r="C4" s="5">
        <v>13.78</v>
      </c>
      <c r="D4" s="5">
        <v>12.88</v>
      </c>
      <c r="E4" s="5">
        <v>11.1</v>
      </c>
      <c r="F4" s="5">
        <v>12.32</v>
      </c>
      <c r="G4" s="5">
        <v>11.36</v>
      </c>
      <c r="H4" s="5">
        <v>12.38</v>
      </c>
      <c r="I4" s="5">
        <v>0</v>
      </c>
      <c r="J4" s="5">
        <v>20.76</v>
      </c>
      <c r="K4" s="5">
        <v>18.47</v>
      </c>
      <c r="L4" s="5">
        <v>10.94</v>
      </c>
      <c r="M4" s="5">
        <v>15.54</v>
      </c>
    </row>
    <row r="9" spans="1:13" ht="15.95" customHeight="1" x14ac:dyDescent="0.2">
      <c r="J9" s="7"/>
    </row>
    <row r="10" spans="1:13" ht="15.95" customHeight="1" x14ac:dyDescent="0.2">
      <c r="J10" s="7"/>
    </row>
    <row r="11" spans="1:13" ht="15.95" customHeight="1" x14ac:dyDescent="0.2">
      <c r="J11" s="7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topLeftCell="A4" zoomScaleNormal="100" workbookViewId="0">
      <selection activeCell="P15" sqref="P15"/>
    </sheetView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1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45" t="s">
        <v>17</v>
      </c>
      <c r="F7" s="46"/>
      <c r="G7" s="145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127</v>
      </c>
      <c r="I8" s="57">
        <f>(H8/H14)*100</f>
        <v>93.382352941176478</v>
      </c>
      <c r="J8" s="58">
        <v>853033.01</v>
      </c>
      <c r="K8" s="59">
        <f>(J8/J14)*100</f>
        <v>99.738522139253561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>
        <v>1</v>
      </c>
      <c r="I9" s="66">
        <f>(H9/H14)*100</f>
        <v>0.73529411764705876</v>
      </c>
      <c r="J9" s="58">
        <v>108.9</v>
      </c>
      <c r="K9" s="59">
        <f>(J9/J14)*100</f>
        <v>1.2732830891227424E-2</v>
      </c>
    </row>
    <row r="10" spans="1:14" x14ac:dyDescent="0.2">
      <c r="A10" s="67" t="s">
        <v>24</v>
      </c>
      <c r="B10" s="68">
        <v>19.32</v>
      </c>
      <c r="C10" s="69"/>
      <c r="D10" s="70"/>
      <c r="E10" s="64" t="s">
        <v>23</v>
      </c>
      <c r="F10" s="65"/>
      <c r="G10" s="55"/>
      <c r="H10" s="56">
        <v>1</v>
      </c>
      <c r="I10" s="66">
        <f>(H10/H14)*100</f>
        <v>0.73529411764705876</v>
      </c>
      <c r="J10" s="58">
        <v>132</v>
      </c>
      <c r="K10" s="59">
        <f>(J10/J14)*100</f>
        <v>1.5433734413609001E-2</v>
      </c>
    </row>
    <row r="11" spans="1:14" x14ac:dyDescent="0.2">
      <c r="A11" s="67" t="s">
        <v>44</v>
      </c>
      <c r="B11" s="68">
        <v>17.059999999999999</v>
      </c>
      <c r="C11" s="71"/>
      <c r="D11" s="72"/>
      <c r="E11" s="64" t="s">
        <v>25</v>
      </c>
      <c r="F11" s="65"/>
      <c r="G11" s="55"/>
      <c r="H11" s="56">
        <v>0</v>
      </c>
      <c r="I11" s="66">
        <f>(H11/H14)*100</f>
        <v>0</v>
      </c>
      <c r="J11" s="58">
        <v>0</v>
      </c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>
        <v>4</v>
      </c>
      <c r="I12" s="66">
        <f>(H12/H14)*100</f>
        <v>2.9411764705882351</v>
      </c>
      <c r="J12" s="58">
        <v>600</v>
      </c>
      <c r="K12" s="59">
        <f>(J12/J14)*100</f>
        <v>7.0153338243677268E-2</v>
      </c>
    </row>
    <row r="13" spans="1:14" x14ac:dyDescent="0.2">
      <c r="A13" s="74" t="s">
        <v>41</v>
      </c>
      <c r="B13" s="75">
        <f>+H14</f>
        <v>136</v>
      </c>
      <c r="C13" s="76"/>
      <c r="D13" s="63"/>
      <c r="E13" s="77" t="s">
        <v>27</v>
      </c>
      <c r="F13" s="78"/>
      <c r="G13" s="55"/>
      <c r="H13" s="56">
        <v>3</v>
      </c>
      <c r="I13" s="66">
        <f>(H13/H14)*100</f>
        <v>2.2058823529411766</v>
      </c>
      <c r="J13" s="58">
        <v>1395.44</v>
      </c>
      <c r="K13" s="59">
        <f>(J13/J14)*100</f>
        <v>0.16315795719792836</v>
      </c>
    </row>
    <row r="14" spans="1:14" x14ac:dyDescent="0.2">
      <c r="A14" s="74" t="s">
        <v>43</v>
      </c>
      <c r="B14" s="75">
        <f>+J14</f>
        <v>855269.35</v>
      </c>
      <c r="C14" s="79"/>
      <c r="D14" s="63"/>
      <c r="E14" s="80" t="s">
        <v>28</v>
      </c>
      <c r="F14" s="81"/>
      <c r="G14" s="81"/>
      <c r="H14" s="82">
        <f>SUM(H8:H13)</f>
        <v>136</v>
      </c>
      <c r="I14" s="83">
        <f>SUM(I8:I13)</f>
        <v>100</v>
      </c>
      <c r="J14" s="84">
        <f>SUM(J8:J13)</f>
        <v>855269.35</v>
      </c>
      <c r="K14" s="85">
        <f>SUM(K8:K13)</f>
        <v>99.999999999999986</v>
      </c>
      <c r="N14" s="9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8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28</v>
      </c>
      <c r="I18" s="102"/>
      <c r="J18" s="137">
        <v>554655.71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9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45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0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0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0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0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0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0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0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0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0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0" customFormat="1" x14ac:dyDescent="0.2">
      <c r="A33" s="13"/>
      <c r="B33" s="14"/>
      <c r="C33" s="14"/>
      <c r="D33" s="15"/>
      <c r="E33" s="12"/>
      <c r="F33" s="12"/>
      <c r="G33" s="12"/>
      <c r="H33" s="14"/>
      <c r="I33" s="11"/>
      <c r="J33" s="11"/>
      <c r="K33" s="16"/>
    </row>
    <row r="34" spans="1:11" s="10" customFormat="1" ht="13.5" thickBot="1" x14ac:dyDescent="0.25">
      <c r="A34" s="17"/>
      <c r="B34" s="18"/>
      <c r="C34" s="18"/>
      <c r="D34" s="18"/>
      <c r="E34" s="18"/>
      <c r="F34" s="19"/>
      <c r="G34" s="18"/>
      <c r="H34" s="18"/>
      <c r="I34" s="18"/>
      <c r="J34" s="18"/>
      <c r="K34" s="20"/>
    </row>
    <row r="35" spans="1:11" s="10" customFormat="1" x14ac:dyDescent="0.2"/>
    <row r="36" spans="1:11" s="10" customFormat="1" x14ac:dyDescent="0.2"/>
    <row r="37" spans="1:11" s="10" customFormat="1" x14ac:dyDescent="0.2"/>
    <row r="38" spans="1:11" s="10" customFormat="1" x14ac:dyDescent="0.2"/>
    <row r="39" spans="1:11" s="10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5.7109375" style="1" customWidth="1"/>
    <col min="2" max="2" width="8.85546875" style="1" bestFit="1" customWidth="1"/>
    <col min="3" max="3" width="5.42578125" style="1" bestFit="1" customWidth="1"/>
    <col min="4" max="7" width="5.7109375" style="1" customWidth="1"/>
    <col min="8" max="9" width="10.7109375" style="1" customWidth="1"/>
    <col min="10" max="10" width="11.28515625" style="1" bestFit="1" customWidth="1"/>
    <col min="11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2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46" t="s">
        <v>17</v>
      </c>
      <c r="F7" s="46"/>
      <c r="G7" s="146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148">
        <v>102</v>
      </c>
      <c r="I8" s="57">
        <f>(H8/H14)*100</f>
        <v>99.029126213592235</v>
      </c>
      <c r="J8" s="149">
        <v>1237977.49</v>
      </c>
      <c r="K8" s="59">
        <f>(J8/J14)*100</f>
        <v>99.824376861001525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148">
        <v>1</v>
      </c>
      <c r="I9" s="66">
        <f>(H9/H14)*100</f>
        <v>0.97087378640776689</v>
      </c>
      <c r="J9" s="149">
        <v>2178</v>
      </c>
      <c r="K9" s="59">
        <f>(J9/J14)*100</f>
        <v>0.17562313899848156</v>
      </c>
    </row>
    <row r="10" spans="1:14" x14ac:dyDescent="0.2">
      <c r="A10" s="67" t="s">
        <v>24</v>
      </c>
      <c r="B10" s="68">
        <v>13.78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17.97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103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1240155.49</v>
      </c>
      <c r="C14" s="79"/>
      <c r="D14" s="63"/>
      <c r="E14" s="80" t="s">
        <v>28</v>
      </c>
      <c r="F14" s="81"/>
      <c r="G14" s="81"/>
      <c r="H14" s="82">
        <f>SUM(H8:H13)</f>
        <v>103</v>
      </c>
      <c r="I14" s="83">
        <f>SUM(I8:I13)</f>
        <v>100</v>
      </c>
      <c r="J14" s="84">
        <f>SUM(J8:J13)</f>
        <v>1240155.49</v>
      </c>
      <c r="K14" s="85">
        <f>SUM(K8:K13)</f>
        <v>100</v>
      </c>
      <c r="N14" s="9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8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23</v>
      </c>
      <c r="I18" s="102"/>
      <c r="J18" s="137">
        <v>20955.650000000001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9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46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0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0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0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0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0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0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0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0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0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0" customFormat="1" x14ac:dyDescent="0.2">
      <c r="A33" s="13"/>
      <c r="B33" s="14"/>
      <c r="C33" s="14"/>
      <c r="D33" s="15"/>
      <c r="E33" s="12"/>
      <c r="F33" s="12"/>
      <c r="G33" s="12"/>
      <c r="H33" s="14"/>
      <c r="I33" s="11"/>
      <c r="J33" s="11"/>
      <c r="K33" s="16"/>
    </row>
    <row r="34" spans="1:11" s="10" customFormat="1" ht="13.5" thickBot="1" x14ac:dyDescent="0.25">
      <c r="A34" s="17"/>
      <c r="B34" s="18"/>
      <c r="C34" s="18"/>
      <c r="D34" s="18"/>
      <c r="E34" s="18"/>
      <c r="F34" s="19"/>
      <c r="G34" s="18"/>
      <c r="H34" s="18"/>
      <c r="I34" s="18"/>
      <c r="J34" s="18"/>
      <c r="K34" s="20"/>
    </row>
    <row r="35" spans="1:11" s="10" customFormat="1" x14ac:dyDescent="0.2"/>
    <row r="36" spans="1:11" s="10" customFormat="1" x14ac:dyDescent="0.2"/>
    <row r="37" spans="1:11" s="10" customFormat="1" x14ac:dyDescent="0.2"/>
    <row r="38" spans="1:11" s="10" customFormat="1" x14ac:dyDescent="0.2"/>
    <row r="39" spans="1:11" s="10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R39"/>
  <sheetViews>
    <sheetView workbookViewId="0">
      <selection activeCell="P30" sqref="P30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9" thickTop="1" thickBot="1" x14ac:dyDescent="0.25">
      <c r="A1" s="140" t="s">
        <v>47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51" t="s">
        <v>3</v>
      </c>
    </row>
    <row r="2" spans="1:14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47" t="s">
        <v>17</v>
      </c>
      <c r="F7" s="46"/>
      <c r="G7" s="147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119</v>
      </c>
      <c r="I8" s="57">
        <f>(H8/H14)*100</f>
        <v>100</v>
      </c>
      <c r="J8" s="58">
        <v>789218.52</v>
      </c>
      <c r="K8" s="59">
        <f>(J8/J14)*100</f>
        <v>100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4" x14ac:dyDescent="0.2">
      <c r="A10" s="67" t="s">
        <v>24</v>
      </c>
      <c r="B10" s="68">
        <v>12.88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11.78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119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789218.52</v>
      </c>
      <c r="C14" s="79"/>
      <c r="D14" s="63"/>
      <c r="E14" s="80" t="s">
        <v>28</v>
      </c>
      <c r="F14" s="81"/>
      <c r="G14" s="81"/>
      <c r="H14" s="82">
        <f>SUM(H8:H13)</f>
        <v>119</v>
      </c>
      <c r="I14" s="83">
        <f>SUM(I8:I13)</f>
        <v>100</v>
      </c>
      <c r="J14" s="84">
        <f>SUM(J8:J13)</f>
        <v>789218.52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/>
      <c r="I18" s="102"/>
      <c r="J18" s="102"/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>
        <v>4</v>
      </c>
      <c r="I19" s="106"/>
      <c r="J19" s="106">
        <v>6781.35</v>
      </c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47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K32"/>
  <sheetViews>
    <sheetView topLeftCell="A4" workbookViewId="0">
      <selection activeCell="L18" sqref="L18"/>
    </sheetView>
  </sheetViews>
  <sheetFormatPr defaultRowHeight="12.75" x14ac:dyDescent="0.2"/>
  <cols>
    <col min="1" max="1" width="39.85546875" customWidth="1"/>
    <col min="10" max="10" width="9.85546875" bestFit="1" customWidth="1"/>
  </cols>
  <sheetData>
    <row r="1" spans="1:11" ht="39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4</v>
      </c>
    </row>
    <row r="2" spans="1:11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1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1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1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1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1" ht="13.5" thickBot="1" x14ac:dyDescent="0.25">
      <c r="A7" s="42" t="s">
        <v>15</v>
      </c>
      <c r="B7" s="43" t="s">
        <v>16</v>
      </c>
      <c r="C7" s="44"/>
      <c r="D7" s="45"/>
      <c r="E7" s="150" t="s">
        <v>17</v>
      </c>
      <c r="F7" s="46"/>
      <c r="G7" s="150"/>
      <c r="H7" s="46" t="s">
        <v>18</v>
      </c>
      <c r="I7" s="47" t="s">
        <v>19</v>
      </c>
      <c r="J7" s="46" t="s">
        <v>20</v>
      </c>
      <c r="K7" s="48" t="s">
        <v>19</v>
      </c>
    </row>
    <row r="8" spans="1:11" x14ac:dyDescent="0.2">
      <c r="A8" s="49"/>
      <c r="B8" s="50"/>
      <c r="C8" s="51"/>
      <c r="D8" s="52"/>
      <c r="E8" s="53" t="s">
        <v>21</v>
      </c>
      <c r="F8" s="54"/>
      <c r="G8" s="55"/>
      <c r="H8" s="56">
        <v>62</v>
      </c>
      <c r="I8" s="57">
        <f>(H8/H14)*100</f>
        <v>100</v>
      </c>
      <c r="J8" s="58">
        <v>848186.7</v>
      </c>
      <c r="K8" s="59">
        <f>(J8/J14)*100</f>
        <v>100</v>
      </c>
    </row>
    <row r="9" spans="1:11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1" x14ac:dyDescent="0.2">
      <c r="A10" s="67" t="s">
        <v>24</v>
      </c>
      <c r="B10" s="68">
        <v>11.1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1" x14ac:dyDescent="0.2">
      <c r="A11" s="67" t="s">
        <v>44</v>
      </c>
      <c r="B11" s="68">
        <v>9.5500000000000007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1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1" x14ac:dyDescent="0.2">
      <c r="A13" s="74" t="s">
        <v>41</v>
      </c>
      <c r="B13" s="75">
        <f>+H14</f>
        <v>62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1" x14ac:dyDescent="0.2">
      <c r="A14" s="74" t="s">
        <v>43</v>
      </c>
      <c r="B14" s="75">
        <f>+J14</f>
        <v>848186.7</v>
      </c>
      <c r="C14" s="79"/>
      <c r="D14" s="63"/>
      <c r="E14" s="80" t="s">
        <v>28</v>
      </c>
      <c r="F14" s="81"/>
      <c r="G14" s="81"/>
      <c r="H14" s="82">
        <f>SUM(H8:H13)</f>
        <v>62</v>
      </c>
      <c r="I14" s="83">
        <f>SUM(I8:I13)</f>
        <v>100</v>
      </c>
      <c r="J14" s="84">
        <f>SUM(J8:J13)</f>
        <v>848186.7</v>
      </c>
      <c r="K14" s="85">
        <f>SUM(K8:K13)</f>
        <v>100</v>
      </c>
    </row>
    <row r="15" spans="1:11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1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1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1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/>
      <c r="I18" s="102"/>
      <c r="J18" s="102"/>
      <c r="K18" s="104"/>
    </row>
    <row r="19" spans="1:11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50"/>
      <c r="I20" s="180"/>
      <c r="J20" s="180"/>
      <c r="K20" s="108"/>
    </row>
    <row r="21" spans="1:11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1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1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K32"/>
  <sheetViews>
    <sheetView workbookViewId="0">
      <selection activeCell="B10" sqref="B10"/>
    </sheetView>
  </sheetViews>
  <sheetFormatPr defaultRowHeight="12.75" x14ac:dyDescent="0.2"/>
  <cols>
    <col min="1" max="1" width="39.85546875" style="1" customWidth="1"/>
    <col min="2" max="9" width="9.140625" style="1"/>
    <col min="10" max="10" width="9.85546875" style="1" bestFit="1" customWidth="1"/>
    <col min="11" max="16384" width="9.140625" style="1"/>
  </cols>
  <sheetData>
    <row r="1" spans="1:11" ht="39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5</v>
      </c>
    </row>
    <row r="2" spans="1:11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1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1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1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1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1" ht="13.5" thickBot="1" x14ac:dyDescent="0.25">
      <c r="A7" s="42" t="s">
        <v>15</v>
      </c>
      <c r="B7" s="43" t="s">
        <v>16</v>
      </c>
      <c r="C7" s="44"/>
      <c r="D7" s="45"/>
      <c r="E7" s="163" t="s">
        <v>17</v>
      </c>
      <c r="F7" s="46"/>
      <c r="G7" s="163"/>
      <c r="H7" s="46" t="s">
        <v>18</v>
      </c>
      <c r="I7" s="47" t="s">
        <v>19</v>
      </c>
      <c r="J7" s="46" t="s">
        <v>20</v>
      </c>
      <c r="K7" s="48" t="s">
        <v>19</v>
      </c>
    </row>
    <row r="8" spans="1:11" x14ac:dyDescent="0.2">
      <c r="A8" s="49"/>
      <c r="B8" s="50"/>
      <c r="C8" s="51"/>
      <c r="D8" s="52"/>
      <c r="E8" s="53" t="s">
        <v>21</v>
      </c>
      <c r="F8" s="54"/>
      <c r="G8" s="55"/>
      <c r="H8" s="56">
        <v>73</v>
      </c>
      <c r="I8" s="57">
        <f>(H8/H14)*100</f>
        <v>100</v>
      </c>
      <c r="J8" s="58">
        <v>670407.29</v>
      </c>
      <c r="K8" s="59">
        <f>(J8/J14)*100</f>
        <v>100</v>
      </c>
    </row>
    <row r="9" spans="1:11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1" x14ac:dyDescent="0.2">
      <c r="A10" s="67" t="s">
        <v>24</v>
      </c>
      <c r="B10" s="68">
        <v>12.32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1" x14ac:dyDescent="0.2">
      <c r="A11" s="67" t="s">
        <v>44</v>
      </c>
      <c r="B11" s="68">
        <v>11.26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1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1" x14ac:dyDescent="0.2">
      <c r="A13" s="74" t="s">
        <v>41</v>
      </c>
      <c r="B13" s="75">
        <f>+H14</f>
        <v>73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1" x14ac:dyDescent="0.2">
      <c r="A14" s="74" t="s">
        <v>43</v>
      </c>
      <c r="B14" s="75">
        <f>+J14</f>
        <v>670407.29</v>
      </c>
      <c r="C14" s="79"/>
      <c r="D14" s="63"/>
      <c r="E14" s="80" t="s">
        <v>28</v>
      </c>
      <c r="F14" s="81"/>
      <c r="G14" s="81"/>
      <c r="H14" s="82">
        <f>SUM(H8:H13)</f>
        <v>73</v>
      </c>
      <c r="I14" s="83">
        <f>SUM(I8:I13)</f>
        <v>100</v>
      </c>
      <c r="J14" s="84">
        <f>SUM(J8:J13)</f>
        <v>670407.29</v>
      </c>
      <c r="K14" s="85">
        <f>SUM(K8:K13)</f>
        <v>100</v>
      </c>
    </row>
    <row r="15" spans="1:11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1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1" x14ac:dyDescent="0.2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</row>
    <row r="18" spans="1:11" ht="13.5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21</v>
      </c>
      <c r="I18" s="102"/>
      <c r="J18" s="137">
        <v>14265.3</v>
      </c>
      <c r="K18" s="104"/>
    </row>
    <row r="19" spans="1:11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3"/>
      <c r="I20" s="180"/>
      <c r="J20" s="180"/>
      <c r="K20" s="108"/>
    </row>
    <row r="21" spans="1:11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1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1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F46" sqref="F46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6" customHeight="1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4" t="s">
        <v>6</v>
      </c>
    </row>
    <row r="2" spans="1:14" ht="13.5" customHeight="1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2.75" customHeight="1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64" t="s">
        <v>17</v>
      </c>
      <c r="F7" s="46"/>
      <c r="G7" s="164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135</v>
      </c>
      <c r="I8" s="57">
        <f>(H8/H14)*100</f>
        <v>100</v>
      </c>
      <c r="J8" s="58">
        <v>740410.22</v>
      </c>
      <c r="K8" s="59">
        <f>(J8/J14)*100</f>
        <v>100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4" x14ac:dyDescent="0.2">
      <c r="A10" s="67" t="s">
        <v>24</v>
      </c>
      <c r="B10" s="68">
        <v>11.36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9.4499999999999993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135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740410.22</v>
      </c>
      <c r="C14" s="79"/>
      <c r="D14" s="63"/>
      <c r="E14" s="80" t="s">
        <v>28</v>
      </c>
      <c r="F14" s="81"/>
      <c r="G14" s="81"/>
      <c r="H14" s="82">
        <f>SUM(H8:H13)</f>
        <v>135</v>
      </c>
      <c r="I14" s="83">
        <f>SUM(I8:I13)</f>
        <v>100</v>
      </c>
      <c r="J14" s="84">
        <f>SUM(J8:J13)</f>
        <v>740410.22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7</v>
      </c>
      <c r="I18" s="102"/>
      <c r="J18" s="137">
        <v>1852.45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4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37" right="0.19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sqref="A1:K32"/>
    </sheetView>
  </sheetViews>
  <sheetFormatPr defaultColWidth="9.140625" defaultRowHeight="12.75" x14ac:dyDescent="0.2"/>
  <cols>
    <col min="1" max="1" width="35.7109375" style="1" customWidth="1"/>
    <col min="2" max="2" width="7.42578125" style="1" bestFit="1" customWidth="1"/>
    <col min="3" max="3" width="5.42578125" style="1" bestFit="1" customWidth="1"/>
    <col min="4" max="7" width="5.7109375" style="1" customWidth="1"/>
    <col min="8" max="11" width="10.7109375" style="1" customWidth="1"/>
    <col min="12" max="13" width="5.7109375" style="1" customWidth="1"/>
    <col min="14" max="16384" width="9.140625" style="1"/>
  </cols>
  <sheetData>
    <row r="1" spans="1:14" ht="39" thickTop="1" thickBot="1" x14ac:dyDescent="0.25">
      <c r="A1" s="140" t="s">
        <v>45</v>
      </c>
      <c r="B1" s="141"/>
      <c r="C1" s="141"/>
      <c r="D1" s="142"/>
      <c r="E1" s="142"/>
      <c r="F1" s="142"/>
      <c r="G1" s="142"/>
      <c r="H1" s="142"/>
      <c r="I1" s="142"/>
      <c r="J1" s="143" t="s">
        <v>46</v>
      </c>
      <c r="K1" s="143" t="s">
        <v>7</v>
      </c>
    </row>
    <row r="2" spans="1:14" ht="16.5" thickTop="1" x14ac:dyDescent="0.2">
      <c r="A2" s="21" t="s">
        <v>38</v>
      </c>
      <c r="B2" s="22"/>
      <c r="C2" s="22"/>
      <c r="D2" s="22"/>
      <c r="E2" s="22"/>
      <c r="F2" s="22"/>
      <c r="G2" s="22"/>
      <c r="H2" s="23"/>
      <c r="I2" s="23"/>
      <c r="J2" s="23"/>
      <c r="K2" s="24"/>
    </row>
    <row r="3" spans="1:14" ht="15.75" x14ac:dyDescent="0.2">
      <c r="A3" s="25"/>
      <c r="B3" s="22"/>
      <c r="C3" s="22"/>
      <c r="D3" s="22"/>
      <c r="E3" s="22"/>
      <c r="F3" s="22"/>
      <c r="G3" s="22"/>
      <c r="H3" s="23"/>
      <c r="I3" s="26"/>
      <c r="J3" s="26"/>
      <c r="K3" s="27"/>
    </row>
    <row r="4" spans="1:14" ht="13.5" thickBot="1" x14ac:dyDescent="0.25">
      <c r="A4" s="28" t="s">
        <v>40</v>
      </c>
      <c r="B4" s="29"/>
      <c r="C4" s="29"/>
      <c r="D4" s="30"/>
      <c r="E4" s="30"/>
      <c r="F4" s="30"/>
      <c r="G4" s="30"/>
      <c r="H4" s="30"/>
      <c r="I4" s="30"/>
      <c r="J4" s="30"/>
      <c r="K4" s="31"/>
    </row>
    <row r="5" spans="1:14" ht="14.25" thickTop="1" thickBot="1" x14ac:dyDescent="0.25">
      <c r="A5" s="32"/>
      <c r="B5" s="33"/>
      <c r="C5" s="33"/>
      <c r="D5" s="2"/>
      <c r="E5" s="2"/>
      <c r="F5" s="2"/>
      <c r="G5" s="2"/>
      <c r="H5" s="2"/>
      <c r="I5" s="2"/>
      <c r="J5" s="2"/>
      <c r="K5" s="34"/>
    </row>
    <row r="6" spans="1:14" ht="15" x14ac:dyDescent="0.25">
      <c r="A6" s="35" t="s">
        <v>13</v>
      </c>
      <c r="B6" s="36"/>
      <c r="C6" s="37"/>
      <c r="D6" s="38"/>
      <c r="E6" s="38"/>
      <c r="F6" s="39"/>
      <c r="G6" s="39"/>
      <c r="H6" s="39"/>
      <c r="I6" s="39" t="s">
        <v>14</v>
      </c>
      <c r="J6" s="40"/>
      <c r="K6" s="41"/>
    </row>
    <row r="7" spans="1:14" ht="13.5" thickBot="1" x14ac:dyDescent="0.25">
      <c r="A7" s="42" t="s">
        <v>15</v>
      </c>
      <c r="B7" s="43" t="s">
        <v>16</v>
      </c>
      <c r="C7" s="44"/>
      <c r="D7" s="45"/>
      <c r="E7" s="165" t="s">
        <v>17</v>
      </c>
      <c r="F7" s="46"/>
      <c r="G7" s="165"/>
      <c r="H7" s="46" t="s">
        <v>18</v>
      </c>
      <c r="I7" s="47" t="s">
        <v>19</v>
      </c>
      <c r="J7" s="46" t="s">
        <v>20</v>
      </c>
      <c r="K7" s="48" t="s">
        <v>19</v>
      </c>
    </row>
    <row r="8" spans="1:14" x14ac:dyDescent="0.2">
      <c r="A8" s="49"/>
      <c r="B8" s="50"/>
      <c r="C8" s="51"/>
      <c r="D8" s="52"/>
      <c r="E8" s="53" t="s">
        <v>21</v>
      </c>
      <c r="F8" s="54"/>
      <c r="G8" s="55"/>
      <c r="H8" s="56">
        <v>85</v>
      </c>
      <c r="I8" s="57">
        <f>(H8/H14)*100</f>
        <v>100</v>
      </c>
      <c r="J8" s="58">
        <v>704484</v>
      </c>
      <c r="K8" s="59">
        <f>(J8/J14)*100</f>
        <v>100</v>
      </c>
    </row>
    <row r="9" spans="1:14" x14ac:dyDescent="0.2">
      <c r="A9" s="60"/>
      <c r="B9" s="61"/>
      <c r="C9" s="62"/>
      <c r="D9" s="63"/>
      <c r="E9" s="64" t="s">
        <v>22</v>
      </c>
      <c r="F9" s="65"/>
      <c r="G9" s="55"/>
      <c r="H9" s="56"/>
      <c r="I9" s="66">
        <f>(H9/H14)*100</f>
        <v>0</v>
      </c>
      <c r="J9" s="58"/>
      <c r="K9" s="59">
        <f>(J9/J14)*100</f>
        <v>0</v>
      </c>
    </row>
    <row r="10" spans="1:14" x14ac:dyDescent="0.2">
      <c r="A10" s="67" t="s">
        <v>24</v>
      </c>
      <c r="B10" s="68">
        <v>12.38</v>
      </c>
      <c r="C10" s="69"/>
      <c r="D10" s="70"/>
      <c r="E10" s="64" t="s">
        <v>23</v>
      </c>
      <c r="F10" s="65"/>
      <c r="G10" s="55"/>
      <c r="H10" s="56"/>
      <c r="I10" s="66">
        <f>(H10/H14)*100</f>
        <v>0</v>
      </c>
      <c r="J10" s="58"/>
      <c r="K10" s="59">
        <f>(J10/J14)*100</f>
        <v>0</v>
      </c>
    </row>
    <row r="11" spans="1:14" x14ac:dyDescent="0.2">
      <c r="A11" s="67" t="s">
        <v>44</v>
      </c>
      <c r="B11" s="68">
        <v>11.37</v>
      </c>
      <c r="C11" s="71"/>
      <c r="D11" s="72"/>
      <c r="E11" s="64" t="s">
        <v>25</v>
      </c>
      <c r="F11" s="65"/>
      <c r="G11" s="55"/>
      <c r="H11" s="56"/>
      <c r="I11" s="66">
        <f>(H11/H14)*100</f>
        <v>0</v>
      </c>
      <c r="J11" s="58"/>
      <c r="K11" s="59">
        <f>(J11/J14)*100</f>
        <v>0</v>
      </c>
    </row>
    <row r="12" spans="1:14" x14ac:dyDescent="0.2">
      <c r="A12" s="73"/>
      <c r="B12" s="2"/>
      <c r="C12" s="62"/>
      <c r="D12" s="63"/>
      <c r="E12" s="64" t="s">
        <v>26</v>
      </c>
      <c r="F12" s="65"/>
      <c r="G12" s="55"/>
      <c r="H12" s="56"/>
      <c r="I12" s="66">
        <f>(H12/H14)*100</f>
        <v>0</v>
      </c>
      <c r="J12" s="58"/>
      <c r="K12" s="59">
        <f>(J12/J14)*100</f>
        <v>0</v>
      </c>
    </row>
    <row r="13" spans="1:14" x14ac:dyDescent="0.2">
      <c r="A13" s="74" t="s">
        <v>41</v>
      </c>
      <c r="B13" s="75">
        <f>+H14</f>
        <v>85</v>
      </c>
      <c r="C13" s="76"/>
      <c r="D13" s="63"/>
      <c r="E13" s="77" t="s">
        <v>27</v>
      </c>
      <c r="F13" s="78"/>
      <c r="G13" s="55"/>
      <c r="H13" s="56"/>
      <c r="I13" s="66">
        <f>(H13/H14)*100</f>
        <v>0</v>
      </c>
      <c r="J13" s="58"/>
      <c r="K13" s="59">
        <f>(J13/J14)*100</f>
        <v>0</v>
      </c>
    </row>
    <row r="14" spans="1:14" x14ac:dyDescent="0.2">
      <c r="A14" s="74" t="s">
        <v>43</v>
      </c>
      <c r="B14" s="75">
        <f>+J14</f>
        <v>704484</v>
      </c>
      <c r="C14" s="79"/>
      <c r="D14" s="63"/>
      <c r="E14" s="80" t="s">
        <v>28</v>
      </c>
      <c r="F14" s="81"/>
      <c r="G14" s="81"/>
      <c r="H14" s="82">
        <f>SUM(H8:H13)</f>
        <v>85</v>
      </c>
      <c r="I14" s="83">
        <f>SUM(I8:I13)</f>
        <v>100</v>
      </c>
      <c r="J14" s="84">
        <f>SUM(J8:J13)</f>
        <v>704484</v>
      </c>
      <c r="K14" s="85">
        <f>SUM(K8:K13)</f>
        <v>100</v>
      </c>
      <c r="N14" s="152"/>
    </row>
    <row r="15" spans="1:14" ht="13.5" thickBot="1" x14ac:dyDescent="0.25">
      <c r="A15" s="86"/>
      <c r="B15" s="87"/>
      <c r="C15" s="88"/>
      <c r="D15" s="89"/>
      <c r="E15" s="90"/>
      <c r="F15" s="90"/>
      <c r="G15" s="90"/>
      <c r="H15" s="90"/>
      <c r="I15" s="91"/>
      <c r="J15" s="92"/>
      <c r="K15" s="93"/>
    </row>
    <row r="16" spans="1:14" ht="13.5" thickBot="1" x14ac:dyDescent="0.25">
      <c r="A16" s="94"/>
      <c r="B16" s="95"/>
      <c r="C16" s="95"/>
      <c r="D16" s="95"/>
      <c r="E16" s="2"/>
      <c r="F16" s="95"/>
      <c r="G16" s="2"/>
      <c r="H16" s="95"/>
      <c r="I16" s="95"/>
      <c r="J16" s="2"/>
      <c r="K16" s="96"/>
    </row>
    <row r="17" spans="1:18" ht="14.25" thickTop="1" thickBot="1" x14ac:dyDescent="0.25">
      <c r="A17" s="97" t="s">
        <v>29</v>
      </c>
      <c r="B17" s="98"/>
      <c r="C17" s="98"/>
      <c r="D17" s="98"/>
      <c r="E17" s="98"/>
      <c r="F17" s="98"/>
      <c r="G17" s="98"/>
      <c r="H17" s="98"/>
      <c r="I17" s="177"/>
      <c r="J17" s="177"/>
      <c r="K17" s="99"/>
      <c r="P17" s="153"/>
    </row>
    <row r="18" spans="1:18" ht="14.25" thickTop="1" thickBot="1" x14ac:dyDescent="0.25">
      <c r="A18" s="100" t="s">
        <v>39</v>
      </c>
      <c r="B18" s="101"/>
      <c r="C18" s="101"/>
      <c r="D18" s="102"/>
      <c r="E18" s="102"/>
      <c r="F18" s="102"/>
      <c r="G18" s="102"/>
      <c r="H18" s="103">
        <v>11</v>
      </c>
      <c r="I18" s="102"/>
      <c r="J18" s="137">
        <v>20351.25</v>
      </c>
      <c r="K18" s="104"/>
    </row>
    <row r="19" spans="1:18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R19" s="152"/>
    </row>
    <row r="20" spans="1:18" ht="13.5" thickBot="1" x14ac:dyDescent="0.25">
      <c r="A20" s="178" t="s">
        <v>30</v>
      </c>
      <c r="B20" s="179"/>
      <c r="C20" s="179"/>
      <c r="D20" s="179"/>
      <c r="E20" s="179"/>
      <c r="F20" s="179"/>
      <c r="G20" s="179"/>
      <c r="H20" s="165"/>
      <c r="I20" s="180"/>
      <c r="J20" s="180"/>
      <c r="K20" s="108"/>
    </row>
    <row r="21" spans="1:18" ht="13.5" thickBot="1" x14ac:dyDescent="0.25">
      <c r="A21" s="109" t="s">
        <v>42</v>
      </c>
      <c r="B21" s="110"/>
      <c r="C21" s="110"/>
      <c r="D21" s="110"/>
      <c r="E21" s="110"/>
      <c r="F21" s="110"/>
      <c r="G21" s="111"/>
      <c r="H21" s="111"/>
      <c r="I21" s="181" t="s">
        <v>35</v>
      </c>
      <c r="J21" s="182"/>
      <c r="K21" s="112"/>
    </row>
    <row r="22" spans="1:18" ht="13.5" thickBot="1" x14ac:dyDescent="0.25">
      <c r="A22" s="94"/>
      <c r="B22" s="95"/>
      <c r="C22" s="95"/>
      <c r="D22" s="95"/>
      <c r="E22" s="2"/>
      <c r="F22" s="95"/>
      <c r="G22" s="106"/>
      <c r="H22" s="106"/>
      <c r="I22" s="106"/>
      <c r="J22" s="106"/>
      <c r="K22" s="107"/>
    </row>
    <row r="23" spans="1:18" ht="13.5" thickTop="1" x14ac:dyDescent="0.2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5"/>
    </row>
    <row r="24" spans="1:18" s="154" customFormat="1" ht="13.5" thickBot="1" x14ac:dyDescent="0.25">
      <c r="A24" s="116" t="s">
        <v>32</v>
      </c>
      <c r="B24" s="180" t="s">
        <v>33</v>
      </c>
      <c r="C24" s="180"/>
      <c r="D24" s="180" t="s">
        <v>20</v>
      </c>
      <c r="E24" s="180"/>
      <c r="F24" s="180" t="s">
        <v>34</v>
      </c>
      <c r="G24" s="180"/>
      <c r="H24" s="180"/>
      <c r="I24" s="180"/>
      <c r="J24" s="180"/>
      <c r="K24" s="183"/>
    </row>
    <row r="25" spans="1:18" s="154" customFormat="1" x14ac:dyDescent="0.2">
      <c r="A25" s="117"/>
      <c r="B25" s="172"/>
      <c r="C25" s="173"/>
      <c r="D25" s="174"/>
      <c r="E25" s="175"/>
      <c r="F25" s="174"/>
      <c r="G25" s="175"/>
      <c r="H25" s="172"/>
      <c r="I25" s="172"/>
      <c r="J25" s="172"/>
      <c r="K25" s="176"/>
    </row>
    <row r="26" spans="1:18" s="154" customFormat="1" x14ac:dyDescent="0.2">
      <c r="A26" s="118"/>
      <c r="B26" s="119"/>
      <c r="C26" s="120"/>
      <c r="D26" s="119"/>
      <c r="E26" s="120"/>
      <c r="F26" s="120"/>
      <c r="G26" s="120"/>
      <c r="H26" s="119"/>
      <c r="I26" s="119"/>
      <c r="J26" s="119"/>
      <c r="K26" s="121"/>
    </row>
    <row r="27" spans="1:18" s="154" customFormat="1" x14ac:dyDescent="0.2">
      <c r="A27" s="118"/>
      <c r="B27" s="119"/>
      <c r="C27" s="120"/>
      <c r="D27" s="119"/>
      <c r="E27" s="120"/>
      <c r="F27" s="120"/>
      <c r="G27" s="120"/>
      <c r="H27" s="119"/>
      <c r="I27" s="119"/>
      <c r="J27" s="119"/>
      <c r="K27" s="122"/>
    </row>
    <row r="28" spans="1:18" s="154" customFormat="1" x14ac:dyDescent="0.2">
      <c r="A28" s="123"/>
      <c r="B28" s="124"/>
      <c r="C28" s="125"/>
      <c r="D28" s="124"/>
      <c r="E28" s="125"/>
      <c r="F28" s="125"/>
      <c r="G28" s="125"/>
      <c r="H28" s="124"/>
      <c r="I28" s="124"/>
      <c r="J28" s="124"/>
      <c r="K28" s="126"/>
    </row>
    <row r="29" spans="1:18" s="154" customFormat="1" x14ac:dyDescent="0.2">
      <c r="A29" s="123"/>
      <c r="B29" s="124"/>
      <c r="C29" s="125"/>
      <c r="D29" s="124"/>
      <c r="E29" s="125"/>
      <c r="F29" s="125"/>
      <c r="G29" s="125"/>
      <c r="H29" s="124"/>
      <c r="I29" s="124"/>
      <c r="J29" s="124"/>
      <c r="K29" s="121"/>
    </row>
    <row r="30" spans="1:18" s="154" customFormat="1" x14ac:dyDescent="0.2">
      <c r="A30" s="127"/>
      <c r="B30" s="128"/>
      <c r="C30" s="129"/>
      <c r="D30" s="128"/>
      <c r="E30" s="129"/>
      <c r="F30" s="129"/>
      <c r="G30" s="129"/>
      <c r="H30" s="128"/>
      <c r="I30" s="128"/>
      <c r="J30" s="128"/>
      <c r="K30" s="122"/>
    </row>
    <row r="31" spans="1:18" s="154" customFormat="1" x14ac:dyDescent="0.2">
      <c r="A31" s="130"/>
      <c r="B31" s="131"/>
      <c r="C31" s="132"/>
      <c r="D31" s="131"/>
      <c r="E31" s="132"/>
      <c r="F31" s="132"/>
      <c r="G31" s="132"/>
      <c r="H31" s="131"/>
      <c r="I31" s="131"/>
      <c r="J31" s="131"/>
      <c r="K31" s="126"/>
    </row>
    <row r="32" spans="1:18" s="154" customFormat="1" ht="13.5" thickBot="1" x14ac:dyDescent="0.25">
      <c r="A32" s="133"/>
      <c r="B32" s="134"/>
      <c r="C32" s="135"/>
      <c r="D32" s="134"/>
      <c r="E32" s="135"/>
      <c r="F32" s="135"/>
      <c r="G32" s="135"/>
      <c r="H32" s="134"/>
      <c r="I32" s="134"/>
      <c r="J32" s="134"/>
      <c r="K32" s="136"/>
    </row>
    <row r="33" spans="1:11" s="154" customFormat="1" x14ac:dyDescent="0.2">
      <c r="A33" s="155"/>
      <c r="B33" s="156"/>
      <c r="C33" s="156"/>
      <c r="D33" s="157"/>
      <c r="E33" s="125"/>
      <c r="F33" s="125"/>
      <c r="G33" s="125"/>
      <c r="H33" s="156"/>
      <c r="I33" s="124"/>
      <c r="J33" s="124"/>
      <c r="K33" s="158"/>
    </row>
    <row r="34" spans="1:11" s="154" customFormat="1" ht="13.5" thickBot="1" x14ac:dyDescent="0.25">
      <c r="A34" s="159"/>
      <c r="B34" s="160"/>
      <c r="C34" s="160"/>
      <c r="D34" s="160"/>
      <c r="E34" s="160"/>
      <c r="F34" s="161"/>
      <c r="G34" s="160"/>
      <c r="H34" s="160"/>
      <c r="I34" s="160"/>
      <c r="J34" s="160"/>
      <c r="K34" s="162"/>
    </row>
    <row r="35" spans="1:11" s="154" customFormat="1" x14ac:dyDescent="0.2"/>
    <row r="36" spans="1:11" s="154" customFormat="1" x14ac:dyDescent="0.2"/>
    <row r="37" spans="1:11" s="154" customFormat="1" x14ac:dyDescent="0.2"/>
    <row r="38" spans="1:11" s="154" customFormat="1" x14ac:dyDescent="0.2"/>
    <row r="39" spans="1:11" s="154" customFormat="1" x14ac:dyDescent="0.2"/>
  </sheetData>
  <mergeCells count="12">
    <mergeCell ref="B25:C25"/>
    <mergeCell ref="D25:E25"/>
    <mergeCell ref="F25:G25"/>
    <mergeCell ref="H25:K25"/>
    <mergeCell ref="I17:J17"/>
    <mergeCell ref="A20:G20"/>
    <mergeCell ref="I20:J20"/>
    <mergeCell ref="I21:J21"/>
    <mergeCell ref="B24:C24"/>
    <mergeCell ref="D24:E24"/>
    <mergeCell ref="F24:G24"/>
    <mergeCell ref="H24:K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14</vt:i4>
      </vt:variant>
      <vt:variant>
        <vt:lpstr>Intervals amb nom</vt:lpstr>
      </vt:variant>
      <vt:variant>
        <vt:i4>6</vt:i4>
      </vt:variant>
    </vt:vector>
  </HeadingPairs>
  <TitlesOfParts>
    <vt:vector size="20" baseType="lpstr">
      <vt:lpstr>Gràfic</vt:lpstr>
      <vt:lpstr>Dades</vt:lpstr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Desembre!Àrea_d'impressió</vt:lpstr>
      <vt:lpstr>Febrer!Àrea_d'impressió</vt:lpstr>
      <vt:lpstr>Gener!Àrea_d'impressió</vt:lpstr>
      <vt:lpstr>Juny!Àrea_d'impressió</vt:lpstr>
      <vt:lpstr>Octubre!Àrea_d'impressió</vt:lpstr>
      <vt:lpstr>Setembre!Àrea_d'impressió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2013-01-03T10:56:25Z</cp:lastPrinted>
  <dcterms:created xsi:type="dcterms:W3CDTF">2012-06-05T07:35:18Z</dcterms:created>
  <dcterms:modified xsi:type="dcterms:W3CDTF">2024-01-08T12:07:37Z</dcterms:modified>
</cp:coreProperties>
</file>