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-12" windowWidth="11520" windowHeight="9084"/>
  </bookViews>
  <sheets>
    <sheet name="2023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O48" i="1" l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L49" i="1" l="1"/>
  <c r="H49" i="1"/>
  <c r="D49" i="1"/>
  <c r="K49" i="1"/>
  <c r="C49" i="1"/>
  <c r="G49" i="1"/>
  <c r="L51" i="1" l="1"/>
  <c r="D51" i="1"/>
  <c r="H51" i="1"/>
  <c r="F49" i="1"/>
  <c r="F51" i="1" s="1"/>
  <c r="J49" i="1"/>
  <c r="N49" i="1"/>
  <c r="N51" i="1" s="1"/>
  <c r="E49" i="1"/>
  <c r="I49" i="1"/>
  <c r="I51" i="1" s="1"/>
  <c r="M49" i="1"/>
  <c r="K51" i="1"/>
  <c r="G51" i="1"/>
  <c r="C51" i="1"/>
  <c r="E51" i="1"/>
  <c r="M51" i="1"/>
  <c r="B49" i="1"/>
  <c r="J51" i="1" l="1"/>
  <c r="O49" i="1"/>
  <c r="O51" i="1" s="1"/>
  <c r="B51" i="1"/>
</calcChain>
</file>

<file path=xl/sharedStrings.xml><?xml version="1.0" encoding="utf-8"?>
<sst xmlns="http://schemas.openxmlformats.org/spreadsheetml/2006/main" count="63" uniqueCount="62">
  <si>
    <t>TOTAL</t>
  </si>
  <si>
    <t>TOTAL SERVEIS COMPETÈNCIES PRÒPIES</t>
  </si>
  <si>
    <t>Instal·lacions esportives</t>
  </si>
  <si>
    <t>Promoció en el seu terme municipal de la participació dels ciutadans  en l'us eficient i sostenible de les tecnologies de la infomació i les comunicacions</t>
  </si>
  <si>
    <t>Instal·lacions d'ocupació del temps lliure</t>
  </si>
  <si>
    <t>Infraestructura viaria i altres equipaments de titularitat de l'entitat local</t>
  </si>
  <si>
    <t>Cooperar amb les Administracions educatives corresponents per a  l'obtenció dels solars necessaris per a la construcció de nous centres docents</t>
  </si>
  <si>
    <t>Equipaments culturals</t>
  </si>
  <si>
    <t>Promoció de la cultura</t>
  </si>
  <si>
    <t>Promoció de l 'esport</t>
  </si>
  <si>
    <t>Activitats funeràries</t>
  </si>
  <si>
    <t>Protecció de la salubritat pública</t>
  </si>
  <si>
    <t xml:space="preserve">Proveïments, mercats, llotges </t>
  </si>
  <si>
    <t xml:space="preserve">Fires </t>
  </si>
  <si>
    <t>Informació i promoció de l'activitat turística d'interès i àmbit local</t>
  </si>
  <si>
    <t>Trànsit, estacionament de vehicles i mobilitat</t>
  </si>
  <si>
    <t>Policia local</t>
  </si>
  <si>
    <t>Conservació i rehabilitació de l'edificació</t>
  </si>
  <si>
    <t>Promoció i gestió de l'habitatge de protecció pública amb criteris de sostenibilitat financera</t>
  </si>
  <si>
    <t>Protecció i gestió del Patrimoni històric</t>
  </si>
  <si>
    <t>Urbanisme: planejament, gestió, execució i disciplina urbanística</t>
  </si>
  <si>
    <t>SERVEIS DE COMPETÈNCIES PRÒPIES</t>
  </si>
  <si>
    <t>TOTAL SERVEIS OBLIGATORIS</t>
  </si>
  <si>
    <t>Medi ambient urbà: Protecció contra la contaminació acústica, lumínica i atmosfèrica en las zones urbanes</t>
  </si>
  <si>
    <t>Medi ambient urbà: Gestió dels residus sòlids urbans</t>
  </si>
  <si>
    <t>Medi ambient urbà: Parcs i jardins públics</t>
  </si>
  <si>
    <t>Medi ambient urbà</t>
  </si>
  <si>
    <t>Transport col·lectiu urbà de viatgers</t>
  </si>
  <si>
    <t>Instal·lacions esportives d'ús públic</t>
  </si>
  <si>
    <t>Prevenció i extinció d'incendis</t>
  </si>
  <si>
    <t>Avaluació i informació de situacions de necessitat social i l'atenció immediata a persones en situació o risc d'exclusió social</t>
  </si>
  <si>
    <t>Protecció civil</t>
  </si>
  <si>
    <t>Tractament de residus</t>
  </si>
  <si>
    <t>Biblioteca pública</t>
  </si>
  <si>
    <t>Parc públic</t>
  </si>
  <si>
    <t>Pavimentació de las vies públiques</t>
  </si>
  <si>
    <t>Accés a nuclis de població</t>
  </si>
  <si>
    <t>Clavegueram</t>
  </si>
  <si>
    <t>Proveïment domiciliari aigua potable</t>
  </si>
  <si>
    <t>Neteja viària</t>
  </si>
  <si>
    <t>Recollida de residus</t>
  </si>
  <si>
    <t>Cementeri</t>
  </si>
  <si>
    <t>Enllumenat públic</t>
  </si>
  <si>
    <t>SERVEIS OBLIGATORIS</t>
  </si>
  <si>
    <t>Cost efectiu</t>
  </si>
  <si>
    <t xml:space="preserve">Contraprestacions </t>
  </si>
  <si>
    <t>Altres depeses no financeres</t>
  </si>
  <si>
    <t>Amortització immobilitzat</t>
  </si>
  <si>
    <t>Altres despeses d'explotació</t>
  </si>
  <si>
    <t>Despeses de personal</t>
  </si>
  <si>
    <t>Aprovisionaments</t>
  </si>
  <si>
    <t>Despeses indirectes</t>
  </si>
  <si>
    <t>Altres despeses no financeres</t>
  </si>
  <si>
    <t>Transferències corrents i de capital</t>
  </si>
  <si>
    <t>Arrendaments financers</t>
  </si>
  <si>
    <t>Amortitzacions</t>
  </si>
  <si>
    <t>Despesa en ben corrents i serveis</t>
  </si>
  <si>
    <t>Despesa de personal</t>
  </si>
  <si>
    <t>SECTOR EMPRESARIAL</t>
  </si>
  <si>
    <t>AJUNTAMENT</t>
  </si>
  <si>
    <t>Descripció</t>
  </si>
  <si>
    <t>Evacuació i tractament d’aigües residuals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</si>
</sst>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rgb="FF4A5F9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1E8E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4" fontId="0" fillId="0" borderId="0" xfId="0" applyNumberFormat="1"/>
    <xf numFmtId="0" fontId="2" fillId="0" borderId="0" xfId="0" applyFont="1"/>
    <xf numFmtId="4" fontId="3" fillId="2" borderId="1" xfId="0" applyNumberFormat="1" applyFont="1" applyFill="1" applyBorder="1"/>
    <xf numFmtId="2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/>
    <xf numFmtId="4" fontId="0" fillId="3" borderId="2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 wrapText="1"/>
    </xf>
    <xf numFmtId="4" fontId="0" fillId="3" borderId="1" xfId="0" applyNumberFormat="1" applyFill="1" applyBorder="1" applyAlignment="1">
      <alignment vertical="center"/>
    </xf>
    <xf numFmtId="2" fontId="0" fillId="3" borderId="1" xfId="0" applyNumberFormat="1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4" fontId="2" fillId="0" borderId="0" xfId="0" applyNumberFormat="1" applyFont="1"/>
    <xf numFmtId="0" fontId="2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4" fontId="0" fillId="3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/>
    </xf>
    <xf numFmtId="2" fontId="0" fillId="0" borderId="2" xfId="0" applyNumberFormat="1" applyFill="1" applyBorder="1" applyAlignment="1">
      <alignment vertical="center" wrapText="1"/>
    </xf>
    <xf numFmtId="4" fontId="0" fillId="0" borderId="2" xfId="0" applyNumberFormat="1" applyFill="1" applyBorder="1" applyAlignment="1">
      <alignment vertic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njat%20al%20WEB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cast"/>
    </sheetNames>
    <sheetDataSet>
      <sheetData sheetId="0">
        <row r="6">
          <cell r="B6">
            <v>587758.72</v>
          </cell>
          <cell r="C6">
            <v>31348483.23</v>
          </cell>
          <cell r="D6">
            <v>0</v>
          </cell>
          <cell r="E6">
            <v>0</v>
          </cell>
          <cell r="F6">
            <v>0</v>
          </cell>
          <cell r="G6">
            <v>3326125.83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35262367.780000001</v>
          </cell>
        </row>
        <row r="7">
          <cell r="B7">
            <v>0</v>
          </cell>
          <cell r="C7">
            <v>0</v>
          </cell>
          <cell r="D7">
            <v>520487.88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859880.98</v>
          </cell>
          <cell r="J7">
            <v>7684196.0599999996</v>
          </cell>
          <cell r="K7">
            <v>8079632.8300000001</v>
          </cell>
          <cell r="L7">
            <v>1603386.05</v>
          </cell>
          <cell r="M7">
            <v>775125.09</v>
          </cell>
          <cell r="N7">
            <v>0</v>
          </cell>
          <cell r="O7">
            <v>19522708.890000001</v>
          </cell>
        </row>
        <row r="8">
          <cell r="B8">
            <v>0</v>
          </cell>
          <cell r="C8">
            <v>108279660.13</v>
          </cell>
          <cell r="D8">
            <v>50675.02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108330335.15000001</v>
          </cell>
        </row>
        <row r="9">
          <cell r="B9">
            <v>1857917.03</v>
          </cell>
          <cell r="C9">
            <v>212794919.62</v>
          </cell>
          <cell r="D9">
            <v>6505.95</v>
          </cell>
          <cell r="E9">
            <v>0</v>
          </cell>
          <cell r="F9">
            <v>0</v>
          </cell>
          <cell r="G9">
            <v>17900.61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214677243.21000001</v>
          </cell>
        </row>
        <row r="10">
          <cell r="B10">
            <v>0</v>
          </cell>
          <cell r="C10">
            <v>6995594.1900000004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6995594.1900000004</v>
          </cell>
        </row>
        <row r="11">
          <cell r="B11">
            <v>0</v>
          </cell>
          <cell r="C11">
            <v>16958101.960000001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667813.04</v>
          </cell>
          <cell r="J11">
            <v>6207727.4000000004</v>
          </cell>
          <cell r="K11">
            <v>0</v>
          </cell>
          <cell r="L11">
            <v>35449.599999999999</v>
          </cell>
          <cell r="M11">
            <v>0</v>
          </cell>
          <cell r="N11">
            <v>0</v>
          </cell>
          <cell r="O11">
            <v>23869092</v>
          </cell>
        </row>
        <row r="12">
          <cell r="B12">
            <v>6510125.4000000004</v>
          </cell>
          <cell r="C12">
            <v>0</v>
          </cell>
          <cell r="D12">
            <v>962502.75</v>
          </cell>
          <cell r="E12">
            <v>0</v>
          </cell>
          <cell r="F12">
            <v>0</v>
          </cell>
          <cell r="G12">
            <v>163542.69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7636170.8399999999</v>
          </cell>
        </row>
        <row r="13">
          <cell r="B13">
            <v>582428.03</v>
          </cell>
          <cell r="C13">
            <v>21182253.870000001</v>
          </cell>
          <cell r="D13">
            <v>0</v>
          </cell>
          <cell r="E13">
            <v>0</v>
          </cell>
          <cell r="F13">
            <v>0</v>
          </cell>
          <cell r="G13">
            <v>5378714.2199999997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27143396.120000001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960.5</v>
          </cell>
          <cell r="H14">
            <v>0</v>
          </cell>
          <cell r="I14">
            <v>1502824.81</v>
          </cell>
          <cell r="J14">
            <v>44698035.859999999</v>
          </cell>
          <cell r="K14">
            <v>22986660.399999999</v>
          </cell>
          <cell r="L14">
            <v>1223988.21</v>
          </cell>
          <cell r="M14">
            <v>0</v>
          </cell>
          <cell r="N14">
            <v>0</v>
          </cell>
          <cell r="O14">
            <v>70412469.780000001</v>
          </cell>
        </row>
        <row r="15">
          <cell r="B15">
            <v>0</v>
          </cell>
          <cell r="C15">
            <v>155.06</v>
          </cell>
          <cell r="D15">
            <v>1765183.21</v>
          </cell>
          <cell r="E15">
            <v>0</v>
          </cell>
          <cell r="F15">
            <v>0</v>
          </cell>
          <cell r="G15">
            <v>32520</v>
          </cell>
          <cell r="H15">
            <v>0</v>
          </cell>
          <cell r="I15">
            <v>8950.66</v>
          </cell>
          <cell r="J15">
            <v>49417.22</v>
          </cell>
          <cell r="K15">
            <v>5365.92</v>
          </cell>
          <cell r="L15">
            <v>2965.43</v>
          </cell>
          <cell r="M15">
            <v>0</v>
          </cell>
          <cell r="N15">
            <v>0</v>
          </cell>
          <cell r="O15">
            <v>1864557.5</v>
          </cell>
        </row>
        <row r="16">
          <cell r="B16">
            <v>0</v>
          </cell>
          <cell r="C16">
            <v>7288530.3300000001</v>
          </cell>
          <cell r="D16">
            <v>542937.49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78995281.180000007</v>
          </cell>
          <cell r="J16">
            <v>9005259.9299999997</v>
          </cell>
          <cell r="K16">
            <v>27671888.489999998</v>
          </cell>
          <cell r="L16">
            <v>6084369.9400000004</v>
          </cell>
          <cell r="M16">
            <v>0</v>
          </cell>
          <cell r="N16">
            <v>0</v>
          </cell>
          <cell r="O16">
            <v>129588267.36000001</v>
          </cell>
        </row>
        <row r="17">
          <cell r="B17">
            <v>1172124.27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19208.98</v>
          </cell>
          <cell r="H17">
            <v>32194.23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1223527.48</v>
          </cell>
        </row>
        <row r="18">
          <cell r="B18">
            <v>77565336.549999997</v>
          </cell>
          <cell r="C18">
            <v>197491643.47</v>
          </cell>
          <cell r="D18">
            <v>4829137.72</v>
          </cell>
          <cell r="E18">
            <v>0</v>
          </cell>
          <cell r="F18">
            <v>41118287.57</v>
          </cell>
          <cell r="G18">
            <v>10139031.859999999</v>
          </cell>
          <cell r="H18">
            <v>27482262.73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358625699.89999998</v>
          </cell>
        </row>
        <row r="19">
          <cell r="B19">
            <v>58203159.990000002</v>
          </cell>
          <cell r="C19">
            <v>3412755.58</v>
          </cell>
          <cell r="D19">
            <v>1408555.83</v>
          </cell>
          <cell r="E19">
            <v>0</v>
          </cell>
          <cell r="F19">
            <v>18000</v>
          </cell>
          <cell r="G19">
            <v>48804.35</v>
          </cell>
          <cell r="H19">
            <v>1875830.33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64967106.079999998</v>
          </cell>
        </row>
        <row r="20">
          <cell r="B20">
            <v>0</v>
          </cell>
          <cell r="C20">
            <v>107687.53</v>
          </cell>
          <cell r="D20">
            <v>10997875.27</v>
          </cell>
          <cell r="E20">
            <v>0</v>
          </cell>
          <cell r="F20">
            <v>210162.15</v>
          </cell>
          <cell r="G20">
            <v>402677.76000000001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11718402.710000001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>
            <v>0</v>
          </cell>
          <cell r="C22">
            <v>27037.16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1382516.38</v>
          </cell>
          <cell r="J22">
            <v>6308948.7699999996</v>
          </cell>
          <cell r="K22">
            <v>1030874.26</v>
          </cell>
          <cell r="L22">
            <v>130182.22</v>
          </cell>
          <cell r="M22">
            <v>0</v>
          </cell>
          <cell r="N22">
            <v>0</v>
          </cell>
          <cell r="O22">
            <v>8879558.790000001</v>
          </cell>
        </row>
        <row r="23">
          <cell r="B23">
            <v>0</v>
          </cell>
          <cell r="C23">
            <v>0</v>
          </cell>
          <cell r="D23">
            <v>10298126.93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10298126.93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7263443.9800000004</v>
          </cell>
          <cell r="J24">
            <v>12494199.68</v>
          </cell>
          <cell r="K24">
            <v>6715392.6799999997</v>
          </cell>
          <cell r="L24">
            <v>271267.08</v>
          </cell>
          <cell r="M24">
            <v>0</v>
          </cell>
          <cell r="N24">
            <v>0</v>
          </cell>
          <cell r="O24">
            <v>26744303.420000002</v>
          </cell>
        </row>
        <row r="25">
          <cell r="B25">
            <v>0</v>
          </cell>
          <cell r="C25">
            <v>1079664.68</v>
          </cell>
          <cell r="D25">
            <v>0</v>
          </cell>
          <cell r="E25">
            <v>0</v>
          </cell>
          <cell r="F25">
            <v>41240</v>
          </cell>
          <cell r="G25">
            <v>72393.59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1193298.27</v>
          </cell>
        </row>
        <row r="26">
          <cell r="B26">
            <v>146478849.99000001</v>
          </cell>
          <cell r="C26">
            <v>606966486.80999994</v>
          </cell>
          <cell r="D26">
            <v>31381988.049999997</v>
          </cell>
          <cell r="E26">
            <v>0</v>
          </cell>
          <cell r="F26">
            <v>41387689.719999999</v>
          </cell>
          <cell r="G26">
            <v>19601880.390000001</v>
          </cell>
          <cell r="H26">
            <v>29390287.289999999</v>
          </cell>
          <cell r="I26">
            <v>90680711.030000001</v>
          </cell>
          <cell r="J26">
            <v>86447784.919999987</v>
          </cell>
          <cell r="K26">
            <v>66489814.579999998</v>
          </cell>
          <cell r="L26">
            <v>9351608.5300000012</v>
          </cell>
          <cell r="M26">
            <v>775125.09</v>
          </cell>
          <cell r="N26">
            <v>0</v>
          </cell>
          <cell r="O26">
            <v>1128952226.4000001</v>
          </cell>
        </row>
        <row r="29">
          <cell r="B29">
            <v>13944507.07</v>
          </cell>
          <cell r="C29">
            <v>5978843.0300000003</v>
          </cell>
          <cell r="D29">
            <v>0</v>
          </cell>
          <cell r="E29">
            <v>0</v>
          </cell>
          <cell r="F29">
            <v>720455</v>
          </cell>
          <cell r="G29">
            <v>15750937.550000001</v>
          </cell>
          <cell r="H29">
            <v>28495919.050000001</v>
          </cell>
          <cell r="I29">
            <v>1382516.38</v>
          </cell>
          <cell r="J29">
            <v>11406969.67</v>
          </cell>
          <cell r="K29">
            <v>4587221.76</v>
          </cell>
          <cell r="L29">
            <v>142694.98000000001</v>
          </cell>
          <cell r="M29">
            <v>25</v>
          </cell>
          <cell r="N29">
            <v>0</v>
          </cell>
          <cell r="O29">
            <v>82410089.489999995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224918.78</v>
          </cell>
          <cell r="H30">
            <v>0</v>
          </cell>
          <cell r="I30">
            <v>258519.71</v>
          </cell>
          <cell r="J30">
            <v>987380.51</v>
          </cell>
          <cell r="K30">
            <v>2142446.54</v>
          </cell>
          <cell r="L30">
            <v>178827.4</v>
          </cell>
          <cell r="M30">
            <v>0</v>
          </cell>
          <cell r="N30">
            <v>0</v>
          </cell>
          <cell r="O30">
            <v>3792092.94</v>
          </cell>
        </row>
        <row r="31">
          <cell r="B31">
            <v>0</v>
          </cell>
          <cell r="C31">
            <v>1721601.81</v>
          </cell>
          <cell r="D31">
            <v>0</v>
          </cell>
          <cell r="E31">
            <v>0</v>
          </cell>
          <cell r="F31">
            <v>0</v>
          </cell>
          <cell r="G31">
            <v>37.81</v>
          </cell>
          <cell r="H31">
            <v>0</v>
          </cell>
          <cell r="I31">
            <v>7826033.1600000001</v>
          </cell>
          <cell r="J31">
            <v>14999132.470000001</v>
          </cell>
          <cell r="K31">
            <v>28427468.18</v>
          </cell>
          <cell r="L31">
            <v>11680625.48</v>
          </cell>
          <cell r="M31">
            <v>0</v>
          </cell>
          <cell r="N31">
            <v>0</v>
          </cell>
          <cell r="O31">
            <v>64654898.909999996</v>
          </cell>
        </row>
        <row r="32">
          <cell r="B32">
            <v>2042486.53</v>
          </cell>
          <cell r="C32">
            <v>3380433.49</v>
          </cell>
          <cell r="D32">
            <v>32350.87</v>
          </cell>
          <cell r="E32">
            <v>0</v>
          </cell>
          <cell r="F32">
            <v>1293645.04</v>
          </cell>
          <cell r="G32">
            <v>98722.93</v>
          </cell>
          <cell r="H32">
            <v>382957.15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7230596.0099999998</v>
          </cell>
        </row>
        <row r="33">
          <cell r="B33">
            <v>636126.56000000006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636126.56000000006</v>
          </cell>
        </row>
        <row r="34">
          <cell r="B34">
            <v>246393614.47</v>
          </cell>
          <cell r="C34">
            <v>13301739.800000001</v>
          </cell>
          <cell r="D34">
            <v>605105.04</v>
          </cell>
          <cell r="E34">
            <v>0</v>
          </cell>
          <cell r="F34">
            <v>38798</v>
          </cell>
          <cell r="G34">
            <v>1326055.8999999999</v>
          </cell>
          <cell r="H34">
            <v>7844649.5899999999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269509962.80000001</v>
          </cell>
        </row>
        <row r="35">
          <cell r="B35">
            <v>1049997.08</v>
          </cell>
          <cell r="C35">
            <v>16190807.66</v>
          </cell>
          <cell r="D35">
            <v>0</v>
          </cell>
          <cell r="E35">
            <v>0</v>
          </cell>
          <cell r="F35">
            <v>112415.43</v>
          </cell>
          <cell r="G35">
            <v>2641.49</v>
          </cell>
          <cell r="H35">
            <v>1346747.35</v>
          </cell>
          <cell r="I35">
            <v>1998791</v>
          </cell>
          <cell r="J35">
            <v>27867187</v>
          </cell>
          <cell r="K35">
            <v>6682186</v>
          </cell>
          <cell r="L35">
            <v>3689887</v>
          </cell>
          <cell r="M35">
            <v>0</v>
          </cell>
          <cell r="N35">
            <v>6421049</v>
          </cell>
          <cell r="O35">
            <v>65361709.010000005</v>
          </cell>
        </row>
        <row r="36">
          <cell r="B36">
            <v>0</v>
          </cell>
          <cell r="C36">
            <v>2879553.19</v>
          </cell>
          <cell r="D36">
            <v>0</v>
          </cell>
          <cell r="E36">
            <v>0</v>
          </cell>
          <cell r="F36">
            <v>5324816.3</v>
          </cell>
          <cell r="G36">
            <v>375863.87</v>
          </cell>
          <cell r="H36">
            <v>2432888.84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11013122.199999999</v>
          </cell>
        </row>
        <row r="37">
          <cell r="B37">
            <v>0</v>
          </cell>
          <cell r="C37">
            <v>4857049.3499999996</v>
          </cell>
          <cell r="D37">
            <v>3060755.73</v>
          </cell>
          <cell r="E37">
            <v>0</v>
          </cell>
          <cell r="F37">
            <v>3712711.97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11630517.050000001</v>
          </cell>
        </row>
        <row r="38">
          <cell r="B38">
            <v>5382359.5</v>
          </cell>
          <cell r="C38">
            <v>11761958.33</v>
          </cell>
          <cell r="D38">
            <v>10517527.789999999</v>
          </cell>
          <cell r="E38">
            <v>0</v>
          </cell>
          <cell r="F38">
            <v>845580</v>
          </cell>
          <cell r="G38">
            <v>18624.68</v>
          </cell>
          <cell r="H38">
            <v>0</v>
          </cell>
          <cell r="I38">
            <v>0</v>
          </cell>
          <cell r="J38">
            <v>279379.34000000003</v>
          </cell>
          <cell r="K38">
            <v>6449522.1399999997</v>
          </cell>
          <cell r="L38">
            <v>583877.4</v>
          </cell>
          <cell r="M38">
            <v>2872.48</v>
          </cell>
          <cell r="N38">
            <v>0</v>
          </cell>
          <cell r="O38">
            <v>35841701.659999996</v>
          </cell>
        </row>
        <row r="39">
          <cell r="B39">
            <v>0</v>
          </cell>
          <cell r="C39">
            <v>309838.09000000003</v>
          </cell>
          <cell r="D39">
            <v>0</v>
          </cell>
          <cell r="E39">
            <v>0</v>
          </cell>
          <cell r="F39">
            <v>456958.31</v>
          </cell>
          <cell r="G39">
            <v>13129.54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779925.94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B41">
            <v>0</v>
          </cell>
          <cell r="C41">
            <v>6629342.8300000001</v>
          </cell>
          <cell r="D41">
            <v>14957.25</v>
          </cell>
          <cell r="E41">
            <v>0</v>
          </cell>
          <cell r="F41">
            <v>11153382.25</v>
          </cell>
          <cell r="G41">
            <v>271206.5</v>
          </cell>
          <cell r="H41">
            <v>2035836.64</v>
          </cell>
          <cell r="I41">
            <v>0</v>
          </cell>
          <cell r="J41">
            <v>861221.62</v>
          </cell>
          <cell r="K41">
            <v>29699547.719999999</v>
          </cell>
          <cell r="L41">
            <v>99350</v>
          </cell>
          <cell r="M41">
            <v>0</v>
          </cell>
          <cell r="N41">
            <v>457201.08</v>
          </cell>
          <cell r="O41">
            <v>51222045.890000001</v>
          </cell>
        </row>
        <row r="42">
          <cell r="B42">
            <v>540356.09</v>
          </cell>
          <cell r="C42">
            <v>14123106.059999999</v>
          </cell>
          <cell r="D42">
            <v>5136528.24</v>
          </cell>
          <cell r="E42">
            <v>0</v>
          </cell>
          <cell r="F42">
            <v>6834377.1399999997</v>
          </cell>
          <cell r="G42">
            <v>5418463.9000000004</v>
          </cell>
          <cell r="H42">
            <v>32355.52</v>
          </cell>
          <cell r="I42">
            <v>225000</v>
          </cell>
          <cell r="J42">
            <v>55000</v>
          </cell>
          <cell r="K42">
            <v>15000</v>
          </cell>
          <cell r="L42">
            <v>0</v>
          </cell>
          <cell r="M42">
            <v>0</v>
          </cell>
          <cell r="N42">
            <v>0</v>
          </cell>
          <cell r="O42">
            <v>32380186.950000003</v>
          </cell>
        </row>
        <row r="43">
          <cell r="B43">
            <v>0</v>
          </cell>
          <cell r="C43">
            <v>0</v>
          </cell>
          <cell r="D43">
            <v>2920766.22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146588.5</v>
          </cell>
          <cell r="J43">
            <v>27360038.940000001</v>
          </cell>
          <cell r="K43">
            <v>57733207</v>
          </cell>
          <cell r="L43">
            <v>1795832.35</v>
          </cell>
          <cell r="M43">
            <v>0</v>
          </cell>
          <cell r="N43">
            <v>0</v>
          </cell>
          <cell r="O43">
            <v>89956433.00999999</v>
          </cell>
        </row>
        <row r="44">
          <cell r="B44">
            <v>0</v>
          </cell>
          <cell r="C44">
            <v>0</v>
          </cell>
          <cell r="D44">
            <v>14722087.9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14722087.9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3796970.72</v>
          </cell>
          <cell r="K45">
            <v>2226307.87</v>
          </cell>
          <cell r="L45">
            <v>185616.7</v>
          </cell>
          <cell r="M45">
            <v>426.45</v>
          </cell>
          <cell r="N45">
            <v>0</v>
          </cell>
          <cell r="O45">
            <v>6209321.7400000002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B47">
            <v>0</v>
          </cell>
          <cell r="C47">
            <v>188989.9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2904808.73</v>
          </cell>
          <cell r="K47">
            <v>18949411.91</v>
          </cell>
          <cell r="L47">
            <v>79271.899999999994</v>
          </cell>
          <cell r="M47">
            <v>0</v>
          </cell>
          <cell r="N47">
            <v>0</v>
          </cell>
          <cell r="O47">
            <v>22122482.439999998</v>
          </cell>
        </row>
        <row r="48">
          <cell r="B48">
            <v>0</v>
          </cell>
          <cell r="C48">
            <v>3576801.43</v>
          </cell>
          <cell r="D48">
            <v>0</v>
          </cell>
          <cell r="E48">
            <v>0</v>
          </cell>
          <cell r="F48">
            <v>4749022.41</v>
          </cell>
          <cell r="G48">
            <v>0</v>
          </cell>
          <cell r="H48">
            <v>2035836.64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10361660.48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1"/>
  <sheetViews>
    <sheetView tabSelected="1" topLeftCell="I1" workbookViewId="0">
      <pane ySplit="3" topLeftCell="A49" activePane="bottomLeft" state="frozen"/>
      <selection pane="bottomLeft" activeCell="K64" sqref="K64"/>
    </sheetView>
  </sheetViews>
  <sheetFormatPr baseColWidth="10" defaultColWidth="11.5546875" defaultRowHeight="14.4" x14ac:dyDescent="0.3"/>
  <cols>
    <col min="1" max="1" width="97.33203125" customWidth="1"/>
    <col min="2" max="3" width="13.6640625" style="1" bestFit="1" customWidth="1"/>
    <col min="4" max="4" width="12.6640625" style="1" bestFit="1" customWidth="1"/>
    <col min="5" max="5" width="5.5546875" style="1" bestFit="1" customWidth="1"/>
    <col min="6" max="8" width="12.6640625" style="1" bestFit="1" customWidth="1"/>
    <col min="9" max="11" width="13.6640625" style="1" bestFit="1" customWidth="1"/>
    <col min="12" max="14" width="12.6640625" style="1" bestFit="1" customWidth="1"/>
    <col min="15" max="15" width="15.33203125" style="1" bestFit="1" customWidth="1"/>
  </cols>
  <sheetData>
    <row r="2" spans="1:15" x14ac:dyDescent="0.3">
      <c r="A2" s="25" t="s">
        <v>60</v>
      </c>
      <c r="B2" s="30" t="s">
        <v>59</v>
      </c>
      <c r="C2" s="31"/>
      <c r="D2" s="31"/>
      <c r="E2" s="31"/>
      <c r="F2" s="31"/>
      <c r="G2" s="31"/>
      <c r="H2" s="32"/>
      <c r="I2" s="30" t="s">
        <v>58</v>
      </c>
      <c r="J2" s="31"/>
      <c r="K2" s="31"/>
      <c r="L2" s="31"/>
      <c r="M2" s="31"/>
      <c r="N2" s="32"/>
      <c r="O2" s="24" t="s">
        <v>0</v>
      </c>
    </row>
    <row r="3" spans="1:15" ht="135.75" customHeight="1" x14ac:dyDescent="0.3">
      <c r="A3" s="23"/>
      <c r="B3" s="22" t="s">
        <v>57</v>
      </c>
      <c r="C3" s="22" t="s">
        <v>56</v>
      </c>
      <c r="D3" s="22" t="s">
        <v>55</v>
      </c>
      <c r="E3" s="22" t="s">
        <v>54</v>
      </c>
      <c r="F3" s="22" t="s">
        <v>53</v>
      </c>
      <c r="G3" s="22" t="s">
        <v>52</v>
      </c>
      <c r="H3" s="22" t="s">
        <v>51</v>
      </c>
      <c r="I3" s="22" t="s">
        <v>50</v>
      </c>
      <c r="J3" s="22" t="s">
        <v>49</v>
      </c>
      <c r="K3" s="22" t="s">
        <v>48</v>
      </c>
      <c r="L3" s="22" t="s">
        <v>47</v>
      </c>
      <c r="M3" s="22" t="s">
        <v>46</v>
      </c>
      <c r="N3" s="22" t="s">
        <v>45</v>
      </c>
      <c r="O3" s="22" t="s">
        <v>44</v>
      </c>
    </row>
    <row r="5" spans="1:15" s="2" customFormat="1" x14ac:dyDescent="0.3">
      <c r="A5" s="2" t="s">
        <v>43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3">
      <c r="A6" s="19" t="s">
        <v>42</v>
      </c>
      <c r="B6" s="18">
        <f>+'[1]2019_cast'!B6</f>
        <v>587758.72</v>
      </c>
      <c r="C6" s="18">
        <f>+'[1]2019_cast'!C6</f>
        <v>31348483.23</v>
      </c>
      <c r="D6" s="18">
        <f>+'[1]2019_cast'!D6</f>
        <v>0</v>
      </c>
      <c r="E6" s="18">
        <f>+'[1]2019_cast'!E6</f>
        <v>0</v>
      </c>
      <c r="F6" s="18">
        <f>+'[1]2019_cast'!F6</f>
        <v>0</v>
      </c>
      <c r="G6" s="18">
        <f>+'[1]2019_cast'!G6</f>
        <v>3326125.83</v>
      </c>
      <c r="H6" s="18">
        <f>+'[1]2019_cast'!H6</f>
        <v>0</v>
      </c>
      <c r="I6" s="18">
        <f>+'[1]2019_cast'!I6</f>
        <v>0</v>
      </c>
      <c r="J6" s="18">
        <f>+'[1]2019_cast'!J6</f>
        <v>0</v>
      </c>
      <c r="K6" s="18">
        <f>+'[1]2019_cast'!K6</f>
        <v>0</v>
      </c>
      <c r="L6" s="18">
        <f>+'[1]2019_cast'!L6</f>
        <v>0</v>
      </c>
      <c r="M6" s="18">
        <f>+'[1]2019_cast'!M6</f>
        <v>0</v>
      </c>
      <c r="N6" s="18">
        <f>+'[1]2019_cast'!N6</f>
        <v>0</v>
      </c>
      <c r="O6" s="18">
        <f>+'[1]2019_cast'!O6</f>
        <v>35262367.780000001</v>
      </c>
    </row>
    <row r="7" spans="1:15" x14ac:dyDescent="0.3">
      <c r="A7" s="21" t="s">
        <v>41</v>
      </c>
      <c r="B7" s="20">
        <f>+'[1]2019_cast'!B7</f>
        <v>0</v>
      </c>
      <c r="C7" s="20">
        <f>+'[1]2019_cast'!C7</f>
        <v>0</v>
      </c>
      <c r="D7" s="20">
        <f>+'[1]2019_cast'!D7</f>
        <v>520487.88</v>
      </c>
      <c r="E7" s="20">
        <f>+'[1]2019_cast'!E7</f>
        <v>0</v>
      </c>
      <c r="F7" s="20">
        <f>+'[1]2019_cast'!F7</f>
        <v>0</v>
      </c>
      <c r="G7" s="20">
        <f>+'[1]2019_cast'!G7</f>
        <v>0</v>
      </c>
      <c r="H7" s="20">
        <f>+'[1]2019_cast'!H7</f>
        <v>0</v>
      </c>
      <c r="I7" s="20">
        <f>+'[1]2019_cast'!I7</f>
        <v>859880.98</v>
      </c>
      <c r="J7" s="20">
        <f>+'[1]2019_cast'!J7</f>
        <v>7684196.0599999996</v>
      </c>
      <c r="K7" s="20">
        <f>+'[1]2019_cast'!K7</f>
        <v>8079632.8300000001</v>
      </c>
      <c r="L7" s="20">
        <f>+'[1]2019_cast'!L7</f>
        <v>1603386.05</v>
      </c>
      <c r="M7" s="20">
        <f>+'[1]2019_cast'!M7</f>
        <v>775125.09</v>
      </c>
      <c r="N7" s="20">
        <f>+'[1]2019_cast'!N7</f>
        <v>0</v>
      </c>
      <c r="O7" s="20">
        <f>+'[1]2019_cast'!O7</f>
        <v>19522708.890000001</v>
      </c>
    </row>
    <row r="8" spans="1:15" x14ac:dyDescent="0.3">
      <c r="A8" s="19" t="s">
        <v>40</v>
      </c>
      <c r="B8" s="18">
        <f>+'[1]2019_cast'!B8</f>
        <v>0</v>
      </c>
      <c r="C8" s="18">
        <f>+'[1]2019_cast'!C8</f>
        <v>108279660.13</v>
      </c>
      <c r="D8" s="18">
        <f>+'[1]2019_cast'!D8</f>
        <v>50675.02</v>
      </c>
      <c r="E8" s="18">
        <f>+'[1]2019_cast'!E8</f>
        <v>0</v>
      </c>
      <c r="F8" s="18">
        <f>+'[1]2019_cast'!F8</f>
        <v>0</v>
      </c>
      <c r="G8" s="18">
        <f>+'[1]2019_cast'!G8</f>
        <v>0</v>
      </c>
      <c r="H8" s="18">
        <f>+'[1]2019_cast'!H8</f>
        <v>0</v>
      </c>
      <c r="I8" s="18">
        <f>+'[1]2019_cast'!I8</f>
        <v>0</v>
      </c>
      <c r="J8" s="18">
        <f>+'[1]2019_cast'!J8</f>
        <v>0</v>
      </c>
      <c r="K8" s="18">
        <f>+'[1]2019_cast'!K8</f>
        <v>0</v>
      </c>
      <c r="L8" s="18">
        <f>+'[1]2019_cast'!L8</f>
        <v>0</v>
      </c>
      <c r="M8" s="18">
        <f>+'[1]2019_cast'!M8</f>
        <v>0</v>
      </c>
      <c r="N8" s="18">
        <f>+'[1]2019_cast'!N8</f>
        <v>0</v>
      </c>
      <c r="O8" s="18">
        <f>+'[1]2019_cast'!O8</f>
        <v>108330335.15000001</v>
      </c>
    </row>
    <row r="9" spans="1:15" x14ac:dyDescent="0.3">
      <c r="A9" s="21" t="s">
        <v>39</v>
      </c>
      <c r="B9" s="20">
        <f>+'[1]2019_cast'!B9</f>
        <v>1857917.03</v>
      </c>
      <c r="C9" s="20">
        <f>+'[1]2019_cast'!C9</f>
        <v>212794919.62</v>
      </c>
      <c r="D9" s="20">
        <f>+'[1]2019_cast'!D9</f>
        <v>6505.95</v>
      </c>
      <c r="E9" s="20">
        <f>+'[1]2019_cast'!E9</f>
        <v>0</v>
      </c>
      <c r="F9" s="20">
        <f>+'[1]2019_cast'!F9</f>
        <v>0</v>
      </c>
      <c r="G9" s="20">
        <f>+'[1]2019_cast'!G9</f>
        <v>17900.61</v>
      </c>
      <c r="H9" s="20">
        <f>+'[1]2019_cast'!H9</f>
        <v>0</v>
      </c>
      <c r="I9" s="20">
        <f>+'[1]2019_cast'!I9</f>
        <v>0</v>
      </c>
      <c r="J9" s="20">
        <f>+'[1]2019_cast'!J9</f>
        <v>0</v>
      </c>
      <c r="K9" s="20">
        <f>+'[1]2019_cast'!K9</f>
        <v>0</v>
      </c>
      <c r="L9" s="20">
        <f>+'[1]2019_cast'!L9</f>
        <v>0</v>
      </c>
      <c r="M9" s="20">
        <f>+'[1]2019_cast'!M9</f>
        <v>0</v>
      </c>
      <c r="N9" s="20">
        <f>+'[1]2019_cast'!N9</f>
        <v>0</v>
      </c>
      <c r="O9" s="20">
        <f>+'[1]2019_cast'!O9</f>
        <v>214677243.21000001</v>
      </c>
    </row>
    <row r="10" spans="1:15" x14ac:dyDescent="0.3">
      <c r="A10" s="19" t="s">
        <v>38</v>
      </c>
      <c r="B10" s="18">
        <f>+'[1]2019_cast'!B10</f>
        <v>0</v>
      </c>
      <c r="C10" s="18">
        <f>+'[1]2019_cast'!C10</f>
        <v>6995594.1900000004</v>
      </c>
      <c r="D10" s="18">
        <f>+'[1]2019_cast'!D10</f>
        <v>0</v>
      </c>
      <c r="E10" s="18">
        <f>+'[1]2019_cast'!E10</f>
        <v>0</v>
      </c>
      <c r="F10" s="18">
        <f>+'[1]2019_cast'!F10</f>
        <v>0</v>
      </c>
      <c r="G10" s="18">
        <f>+'[1]2019_cast'!G10</f>
        <v>0</v>
      </c>
      <c r="H10" s="18">
        <f>+'[1]2019_cast'!H10</f>
        <v>0</v>
      </c>
      <c r="I10" s="18">
        <f>+'[1]2019_cast'!I10</f>
        <v>0</v>
      </c>
      <c r="J10" s="18">
        <f>+'[1]2019_cast'!J10</f>
        <v>0</v>
      </c>
      <c r="K10" s="18">
        <f>+'[1]2019_cast'!K10</f>
        <v>0</v>
      </c>
      <c r="L10" s="18">
        <f>+'[1]2019_cast'!L10</f>
        <v>0</v>
      </c>
      <c r="M10" s="18">
        <f>+'[1]2019_cast'!M10</f>
        <v>0</v>
      </c>
      <c r="N10" s="18">
        <f>+'[1]2019_cast'!N10</f>
        <v>0</v>
      </c>
      <c r="O10" s="18">
        <f>+'[1]2019_cast'!O10</f>
        <v>6995594.1900000004</v>
      </c>
    </row>
    <row r="11" spans="1:15" x14ac:dyDescent="0.3">
      <c r="A11" s="21" t="s">
        <v>37</v>
      </c>
      <c r="B11" s="20">
        <f>+'[1]2019_cast'!B11</f>
        <v>0</v>
      </c>
      <c r="C11" s="20">
        <f>+'[1]2019_cast'!C11</f>
        <v>16958101.960000001</v>
      </c>
      <c r="D11" s="20">
        <f>+'[1]2019_cast'!D11</f>
        <v>0</v>
      </c>
      <c r="E11" s="20">
        <f>+'[1]2019_cast'!E11</f>
        <v>0</v>
      </c>
      <c r="F11" s="20">
        <f>+'[1]2019_cast'!F11</f>
        <v>0</v>
      </c>
      <c r="G11" s="20">
        <f>+'[1]2019_cast'!G11</f>
        <v>0</v>
      </c>
      <c r="H11" s="20">
        <f>+'[1]2019_cast'!H11</f>
        <v>0</v>
      </c>
      <c r="I11" s="20">
        <f>+'[1]2019_cast'!I11</f>
        <v>667813.04</v>
      </c>
      <c r="J11" s="20">
        <f>+'[1]2019_cast'!J11</f>
        <v>6207727.4000000004</v>
      </c>
      <c r="K11" s="20">
        <f>+'[1]2019_cast'!K11</f>
        <v>0</v>
      </c>
      <c r="L11" s="20">
        <f>+'[1]2019_cast'!L11</f>
        <v>35449.599999999999</v>
      </c>
      <c r="M11" s="20">
        <f>+'[1]2019_cast'!M11</f>
        <v>0</v>
      </c>
      <c r="N11" s="20">
        <f>+'[1]2019_cast'!N11</f>
        <v>0</v>
      </c>
      <c r="O11" s="20">
        <f>+'[1]2019_cast'!O11</f>
        <v>23869092</v>
      </c>
    </row>
    <row r="12" spans="1:15" x14ac:dyDescent="0.3">
      <c r="A12" s="19" t="s">
        <v>36</v>
      </c>
      <c r="B12" s="18">
        <f>+'[1]2019_cast'!B12</f>
        <v>6510125.4000000004</v>
      </c>
      <c r="C12" s="18">
        <f>+'[1]2019_cast'!C12</f>
        <v>0</v>
      </c>
      <c r="D12" s="18">
        <f>+'[1]2019_cast'!D12</f>
        <v>962502.75</v>
      </c>
      <c r="E12" s="18">
        <f>+'[1]2019_cast'!E12</f>
        <v>0</v>
      </c>
      <c r="F12" s="18">
        <f>+'[1]2019_cast'!F12</f>
        <v>0</v>
      </c>
      <c r="G12" s="18">
        <f>+'[1]2019_cast'!G12</f>
        <v>163542.69</v>
      </c>
      <c r="H12" s="18">
        <f>+'[1]2019_cast'!H12</f>
        <v>0</v>
      </c>
      <c r="I12" s="18">
        <f>+'[1]2019_cast'!I12</f>
        <v>0</v>
      </c>
      <c r="J12" s="18">
        <f>+'[1]2019_cast'!J12</f>
        <v>0</v>
      </c>
      <c r="K12" s="18">
        <f>+'[1]2019_cast'!K12</f>
        <v>0</v>
      </c>
      <c r="L12" s="18">
        <f>+'[1]2019_cast'!L12</f>
        <v>0</v>
      </c>
      <c r="M12" s="18">
        <f>+'[1]2019_cast'!M12</f>
        <v>0</v>
      </c>
      <c r="N12" s="18">
        <f>+'[1]2019_cast'!N12</f>
        <v>0</v>
      </c>
      <c r="O12" s="18">
        <f>+'[1]2019_cast'!O12</f>
        <v>7636170.8399999999</v>
      </c>
    </row>
    <row r="13" spans="1:15" x14ac:dyDescent="0.3">
      <c r="A13" s="21" t="s">
        <v>35</v>
      </c>
      <c r="B13" s="20">
        <f>+'[1]2019_cast'!B13</f>
        <v>582428.03</v>
      </c>
      <c r="C13" s="20">
        <f>+'[1]2019_cast'!C13</f>
        <v>21182253.870000001</v>
      </c>
      <c r="D13" s="20">
        <f>+'[1]2019_cast'!D13</f>
        <v>0</v>
      </c>
      <c r="E13" s="20">
        <f>+'[1]2019_cast'!E13</f>
        <v>0</v>
      </c>
      <c r="F13" s="20">
        <f>+'[1]2019_cast'!F13</f>
        <v>0</v>
      </c>
      <c r="G13" s="20">
        <f>+'[1]2019_cast'!G13</f>
        <v>5378714.2199999997</v>
      </c>
      <c r="H13" s="20">
        <f>+'[1]2019_cast'!H13</f>
        <v>0</v>
      </c>
      <c r="I13" s="20">
        <f>+'[1]2019_cast'!I13</f>
        <v>0</v>
      </c>
      <c r="J13" s="20">
        <f>+'[1]2019_cast'!J13</f>
        <v>0</v>
      </c>
      <c r="K13" s="20">
        <f>+'[1]2019_cast'!K13</f>
        <v>0</v>
      </c>
      <c r="L13" s="20">
        <f>+'[1]2019_cast'!L13</f>
        <v>0</v>
      </c>
      <c r="M13" s="20">
        <f>+'[1]2019_cast'!M13</f>
        <v>0</v>
      </c>
      <c r="N13" s="20">
        <f>+'[1]2019_cast'!N13</f>
        <v>0</v>
      </c>
      <c r="O13" s="20">
        <f>+'[1]2019_cast'!O13</f>
        <v>27143396.120000001</v>
      </c>
    </row>
    <row r="14" spans="1:15" x14ac:dyDescent="0.3">
      <c r="A14" s="19" t="s">
        <v>34</v>
      </c>
      <c r="B14" s="18">
        <f>+'[1]2019_cast'!B14</f>
        <v>0</v>
      </c>
      <c r="C14" s="18">
        <f>+'[1]2019_cast'!C14</f>
        <v>0</v>
      </c>
      <c r="D14" s="18">
        <f>+'[1]2019_cast'!D14</f>
        <v>0</v>
      </c>
      <c r="E14" s="18">
        <f>+'[1]2019_cast'!E14</f>
        <v>0</v>
      </c>
      <c r="F14" s="18">
        <f>+'[1]2019_cast'!F14</f>
        <v>0</v>
      </c>
      <c r="G14" s="18">
        <f>+'[1]2019_cast'!G14</f>
        <v>960.5</v>
      </c>
      <c r="H14" s="18">
        <f>+'[1]2019_cast'!H14</f>
        <v>0</v>
      </c>
      <c r="I14" s="18">
        <f>+'[1]2019_cast'!I14</f>
        <v>1502824.81</v>
      </c>
      <c r="J14" s="18">
        <f>+'[1]2019_cast'!J14</f>
        <v>44698035.859999999</v>
      </c>
      <c r="K14" s="18">
        <f>+'[1]2019_cast'!K14</f>
        <v>22986660.399999999</v>
      </c>
      <c r="L14" s="18">
        <f>+'[1]2019_cast'!L14</f>
        <v>1223988.21</v>
      </c>
      <c r="M14" s="18">
        <f>+'[1]2019_cast'!M14</f>
        <v>0</v>
      </c>
      <c r="N14" s="18">
        <f>+'[1]2019_cast'!N14</f>
        <v>0</v>
      </c>
      <c r="O14" s="18">
        <f>+'[1]2019_cast'!O14</f>
        <v>70412469.780000001</v>
      </c>
    </row>
    <row r="15" spans="1:15" x14ac:dyDescent="0.3">
      <c r="A15" s="21" t="s">
        <v>33</v>
      </c>
      <c r="B15" s="20">
        <f>+'[1]2019_cast'!B15</f>
        <v>0</v>
      </c>
      <c r="C15" s="20">
        <f>+'[1]2019_cast'!C15</f>
        <v>155.06</v>
      </c>
      <c r="D15" s="20">
        <f>+'[1]2019_cast'!D15</f>
        <v>1765183.21</v>
      </c>
      <c r="E15" s="20">
        <f>+'[1]2019_cast'!E15</f>
        <v>0</v>
      </c>
      <c r="F15" s="20">
        <f>+'[1]2019_cast'!F15</f>
        <v>0</v>
      </c>
      <c r="G15" s="20">
        <f>+'[1]2019_cast'!G15</f>
        <v>32520</v>
      </c>
      <c r="H15" s="20">
        <f>+'[1]2019_cast'!H15</f>
        <v>0</v>
      </c>
      <c r="I15" s="20">
        <f>+'[1]2019_cast'!I15</f>
        <v>8950.66</v>
      </c>
      <c r="J15" s="20">
        <f>+'[1]2019_cast'!J15</f>
        <v>49417.22</v>
      </c>
      <c r="K15" s="20">
        <f>+'[1]2019_cast'!K15</f>
        <v>5365.92</v>
      </c>
      <c r="L15" s="20">
        <f>+'[1]2019_cast'!L15</f>
        <v>2965.43</v>
      </c>
      <c r="M15" s="20">
        <f>+'[1]2019_cast'!M15</f>
        <v>0</v>
      </c>
      <c r="N15" s="20">
        <f>+'[1]2019_cast'!N15</f>
        <v>0</v>
      </c>
      <c r="O15" s="20">
        <f>+'[1]2019_cast'!O15</f>
        <v>1864557.5</v>
      </c>
    </row>
    <row r="16" spans="1:15" x14ac:dyDescent="0.3">
      <c r="A16" s="19" t="s">
        <v>32</v>
      </c>
      <c r="B16" s="18">
        <f>+'[1]2019_cast'!B16</f>
        <v>0</v>
      </c>
      <c r="C16" s="18">
        <f>+'[1]2019_cast'!C16</f>
        <v>7288530.3300000001</v>
      </c>
      <c r="D16" s="18">
        <f>+'[1]2019_cast'!D16</f>
        <v>542937.49</v>
      </c>
      <c r="E16" s="18">
        <f>+'[1]2019_cast'!E16</f>
        <v>0</v>
      </c>
      <c r="F16" s="18">
        <f>+'[1]2019_cast'!F16</f>
        <v>0</v>
      </c>
      <c r="G16" s="18">
        <f>+'[1]2019_cast'!G16</f>
        <v>0</v>
      </c>
      <c r="H16" s="18">
        <f>+'[1]2019_cast'!H16</f>
        <v>0</v>
      </c>
      <c r="I16" s="18">
        <f>+'[1]2019_cast'!I16</f>
        <v>78995281.180000007</v>
      </c>
      <c r="J16" s="18">
        <f>+'[1]2019_cast'!J16</f>
        <v>9005259.9299999997</v>
      </c>
      <c r="K16" s="18">
        <f>+'[1]2019_cast'!K16</f>
        <v>27671888.489999998</v>
      </c>
      <c r="L16" s="18">
        <f>+'[1]2019_cast'!L16</f>
        <v>6084369.9400000004</v>
      </c>
      <c r="M16" s="18">
        <f>+'[1]2019_cast'!M16</f>
        <v>0</v>
      </c>
      <c r="N16" s="18">
        <f>+'[1]2019_cast'!N16</f>
        <v>0</v>
      </c>
      <c r="O16" s="18">
        <f>+'[1]2019_cast'!O16</f>
        <v>129588267.36000001</v>
      </c>
    </row>
    <row r="17" spans="1:15" x14ac:dyDescent="0.3">
      <c r="A17" s="21" t="s">
        <v>31</v>
      </c>
      <c r="B17" s="20">
        <f>+'[1]2019_cast'!B17</f>
        <v>1172124.27</v>
      </c>
      <c r="C17" s="20">
        <f>+'[1]2019_cast'!C17</f>
        <v>0</v>
      </c>
      <c r="D17" s="20">
        <f>+'[1]2019_cast'!D17</f>
        <v>0</v>
      </c>
      <c r="E17" s="20">
        <f>+'[1]2019_cast'!E17</f>
        <v>0</v>
      </c>
      <c r="F17" s="20">
        <f>+'[1]2019_cast'!F17</f>
        <v>0</v>
      </c>
      <c r="G17" s="20">
        <f>+'[1]2019_cast'!G17</f>
        <v>19208.98</v>
      </c>
      <c r="H17" s="20">
        <f>+'[1]2019_cast'!H17</f>
        <v>32194.23</v>
      </c>
      <c r="I17" s="20">
        <f>+'[1]2019_cast'!I17</f>
        <v>0</v>
      </c>
      <c r="J17" s="20">
        <f>+'[1]2019_cast'!J17</f>
        <v>0</v>
      </c>
      <c r="K17" s="20">
        <f>+'[1]2019_cast'!K17</f>
        <v>0</v>
      </c>
      <c r="L17" s="20">
        <f>+'[1]2019_cast'!L17</f>
        <v>0</v>
      </c>
      <c r="M17" s="20">
        <f>+'[1]2019_cast'!M17</f>
        <v>0</v>
      </c>
      <c r="N17" s="20">
        <f>+'[1]2019_cast'!N17</f>
        <v>0</v>
      </c>
      <c r="O17" s="20">
        <f>+'[1]2019_cast'!O17</f>
        <v>1223527.48</v>
      </c>
    </row>
    <row r="18" spans="1:15" ht="28.8" x14ac:dyDescent="0.3">
      <c r="A18" s="19" t="s">
        <v>30</v>
      </c>
      <c r="B18" s="18">
        <f>+'[1]2019_cast'!B18</f>
        <v>77565336.549999997</v>
      </c>
      <c r="C18" s="18">
        <f>+'[1]2019_cast'!C18</f>
        <v>197491643.47</v>
      </c>
      <c r="D18" s="18">
        <f>+'[1]2019_cast'!D18</f>
        <v>4829137.72</v>
      </c>
      <c r="E18" s="18">
        <f>+'[1]2019_cast'!E18</f>
        <v>0</v>
      </c>
      <c r="F18" s="18">
        <f>+'[1]2019_cast'!F18</f>
        <v>41118287.57</v>
      </c>
      <c r="G18" s="18">
        <f>+'[1]2019_cast'!G18</f>
        <v>10139031.859999999</v>
      </c>
      <c r="H18" s="18">
        <f>+'[1]2019_cast'!H18</f>
        <v>27482262.73</v>
      </c>
      <c r="I18" s="18">
        <f>+'[1]2019_cast'!I18</f>
        <v>0</v>
      </c>
      <c r="J18" s="18">
        <f>+'[1]2019_cast'!J18</f>
        <v>0</v>
      </c>
      <c r="K18" s="18">
        <f>+'[1]2019_cast'!K18</f>
        <v>0</v>
      </c>
      <c r="L18" s="18">
        <f>+'[1]2019_cast'!L18</f>
        <v>0</v>
      </c>
      <c r="M18" s="18">
        <f>+'[1]2019_cast'!M18</f>
        <v>0</v>
      </c>
      <c r="N18" s="18">
        <f>+'[1]2019_cast'!N18</f>
        <v>0</v>
      </c>
      <c r="O18" s="18">
        <f>+'[1]2019_cast'!O18</f>
        <v>358625699.89999998</v>
      </c>
    </row>
    <row r="19" spans="1:15" x14ac:dyDescent="0.3">
      <c r="A19" s="21" t="s">
        <v>29</v>
      </c>
      <c r="B19" s="20">
        <f>+'[1]2019_cast'!B19</f>
        <v>58203159.990000002</v>
      </c>
      <c r="C19" s="20">
        <f>+'[1]2019_cast'!C19</f>
        <v>3412755.58</v>
      </c>
      <c r="D19" s="20">
        <f>+'[1]2019_cast'!D19</f>
        <v>1408555.83</v>
      </c>
      <c r="E19" s="20">
        <f>+'[1]2019_cast'!E19</f>
        <v>0</v>
      </c>
      <c r="F19" s="20">
        <f>+'[1]2019_cast'!F19</f>
        <v>18000</v>
      </c>
      <c r="G19" s="20">
        <f>+'[1]2019_cast'!G19</f>
        <v>48804.35</v>
      </c>
      <c r="H19" s="20">
        <f>+'[1]2019_cast'!H19</f>
        <v>1875830.33</v>
      </c>
      <c r="I19" s="20">
        <f>+'[1]2019_cast'!I19</f>
        <v>0</v>
      </c>
      <c r="J19" s="20">
        <f>+'[1]2019_cast'!J19</f>
        <v>0</v>
      </c>
      <c r="K19" s="20">
        <f>+'[1]2019_cast'!K19</f>
        <v>0</v>
      </c>
      <c r="L19" s="20">
        <f>+'[1]2019_cast'!L19</f>
        <v>0</v>
      </c>
      <c r="M19" s="20">
        <f>+'[1]2019_cast'!M19</f>
        <v>0</v>
      </c>
      <c r="N19" s="20">
        <f>+'[1]2019_cast'!N19</f>
        <v>0</v>
      </c>
      <c r="O19" s="20">
        <f>+'[1]2019_cast'!O19</f>
        <v>64967106.079999998</v>
      </c>
    </row>
    <row r="20" spans="1:15" x14ac:dyDescent="0.3">
      <c r="A20" s="19" t="s">
        <v>28</v>
      </c>
      <c r="B20" s="18">
        <f>+'[1]2019_cast'!B20</f>
        <v>0</v>
      </c>
      <c r="C20" s="18">
        <f>+'[1]2019_cast'!C20</f>
        <v>107687.53</v>
      </c>
      <c r="D20" s="18">
        <f>+'[1]2019_cast'!D20</f>
        <v>10997875.27</v>
      </c>
      <c r="E20" s="18">
        <f>+'[1]2019_cast'!E20</f>
        <v>0</v>
      </c>
      <c r="F20" s="18">
        <f>+'[1]2019_cast'!F20</f>
        <v>210162.15</v>
      </c>
      <c r="G20" s="18">
        <f>+'[1]2019_cast'!G20</f>
        <v>402677.76000000001</v>
      </c>
      <c r="H20" s="18">
        <f>+'[1]2019_cast'!H20</f>
        <v>0</v>
      </c>
      <c r="I20" s="18">
        <f>+'[1]2019_cast'!I20</f>
        <v>0</v>
      </c>
      <c r="J20" s="18">
        <f>+'[1]2019_cast'!J20</f>
        <v>0</v>
      </c>
      <c r="K20" s="18">
        <f>+'[1]2019_cast'!K20</f>
        <v>0</v>
      </c>
      <c r="L20" s="18">
        <f>+'[1]2019_cast'!L20</f>
        <v>0</v>
      </c>
      <c r="M20" s="18">
        <f>+'[1]2019_cast'!M20</f>
        <v>0</v>
      </c>
      <c r="N20" s="18">
        <f>+'[1]2019_cast'!N20</f>
        <v>0</v>
      </c>
      <c r="O20" s="18">
        <f>+'[1]2019_cast'!O20</f>
        <v>11718402.710000001</v>
      </c>
    </row>
    <row r="21" spans="1:15" x14ac:dyDescent="0.3">
      <c r="A21" s="21" t="s">
        <v>27</v>
      </c>
      <c r="B21" s="20">
        <f>+'[1]2019_cast'!B21</f>
        <v>0</v>
      </c>
      <c r="C21" s="20">
        <f>+'[1]2019_cast'!C21</f>
        <v>0</v>
      </c>
      <c r="D21" s="20">
        <f>+'[1]2019_cast'!D21</f>
        <v>0</v>
      </c>
      <c r="E21" s="20">
        <f>+'[1]2019_cast'!E21</f>
        <v>0</v>
      </c>
      <c r="F21" s="20">
        <f>+'[1]2019_cast'!F21</f>
        <v>0</v>
      </c>
      <c r="G21" s="20">
        <f>+'[1]2019_cast'!G21</f>
        <v>0</v>
      </c>
      <c r="H21" s="20">
        <f>+'[1]2019_cast'!H21</f>
        <v>0</v>
      </c>
      <c r="I21" s="20">
        <f>+'[1]2019_cast'!I21</f>
        <v>0</v>
      </c>
      <c r="J21" s="20">
        <f>+'[1]2019_cast'!J21</f>
        <v>0</v>
      </c>
      <c r="K21" s="20">
        <f>+'[1]2019_cast'!K21</f>
        <v>0</v>
      </c>
      <c r="L21" s="20">
        <f>+'[1]2019_cast'!L21</f>
        <v>0</v>
      </c>
      <c r="M21" s="20">
        <f>+'[1]2019_cast'!M21</f>
        <v>0</v>
      </c>
      <c r="N21" s="20">
        <f>+'[1]2019_cast'!N21</f>
        <v>0</v>
      </c>
      <c r="O21" s="20">
        <f>+'[1]2019_cast'!O21</f>
        <v>0</v>
      </c>
    </row>
    <row r="22" spans="1:15" x14ac:dyDescent="0.3">
      <c r="A22" s="19" t="s">
        <v>26</v>
      </c>
      <c r="B22" s="18">
        <f>+'[1]2019_cast'!B22</f>
        <v>0</v>
      </c>
      <c r="C22" s="18">
        <f>+'[1]2019_cast'!C22</f>
        <v>27037.16</v>
      </c>
      <c r="D22" s="18">
        <f>+'[1]2019_cast'!D22</f>
        <v>0</v>
      </c>
      <c r="E22" s="18">
        <f>+'[1]2019_cast'!E22</f>
        <v>0</v>
      </c>
      <c r="F22" s="18">
        <f>+'[1]2019_cast'!F22</f>
        <v>0</v>
      </c>
      <c r="G22" s="18">
        <f>+'[1]2019_cast'!G22</f>
        <v>0</v>
      </c>
      <c r="H22" s="18">
        <f>+'[1]2019_cast'!H22</f>
        <v>0</v>
      </c>
      <c r="I22" s="18">
        <f>+'[1]2019_cast'!I22</f>
        <v>1382516.38</v>
      </c>
      <c r="J22" s="18">
        <f>+'[1]2019_cast'!J22</f>
        <v>6308948.7699999996</v>
      </c>
      <c r="K22" s="18">
        <f>+'[1]2019_cast'!K22</f>
        <v>1030874.26</v>
      </c>
      <c r="L22" s="18">
        <f>+'[1]2019_cast'!L22</f>
        <v>130182.22</v>
      </c>
      <c r="M22" s="18">
        <f>+'[1]2019_cast'!M22</f>
        <v>0</v>
      </c>
      <c r="N22" s="18">
        <f>+'[1]2019_cast'!N22</f>
        <v>0</v>
      </c>
      <c r="O22" s="18">
        <f>+'[1]2019_cast'!O22</f>
        <v>8879558.790000001</v>
      </c>
    </row>
    <row r="23" spans="1:15" x14ac:dyDescent="0.3">
      <c r="A23" s="21" t="s">
        <v>25</v>
      </c>
      <c r="B23" s="20">
        <f>+'[1]2019_cast'!B23</f>
        <v>0</v>
      </c>
      <c r="C23" s="20">
        <f>+'[1]2019_cast'!C23</f>
        <v>0</v>
      </c>
      <c r="D23" s="20">
        <f>+'[1]2019_cast'!D23</f>
        <v>10298126.93</v>
      </c>
      <c r="E23" s="20">
        <f>+'[1]2019_cast'!E23</f>
        <v>0</v>
      </c>
      <c r="F23" s="20">
        <f>+'[1]2019_cast'!F23</f>
        <v>0</v>
      </c>
      <c r="G23" s="20">
        <f>+'[1]2019_cast'!G23</f>
        <v>0</v>
      </c>
      <c r="H23" s="20">
        <f>+'[1]2019_cast'!H23</f>
        <v>0</v>
      </c>
      <c r="I23" s="20">
        <f>+'[1]2019_cast'!I23</f>
        <v>0</v>
      </c>
      <c r="J23" s="20">
        <f>+'[1]2019_cast'!J23</f>
        <v>0</v>
      </c>
      <c r="K23" s="20">
        <f>+'[1]2019_cast'!K23</f>
        <v>0</v>
      </c>
      <c r="L23" s="20">
        <f>+'[1]2019_cast'!L23</f>
        <v>0</v>
      </c>
      <c r="M23" s="20">
        <f>+'[1]2019_cast'!M23</f>
        <v>0</v>
      </c>
      <c r="N23" s="20">
        <f>+'[1]2019_cast'!N23</f>
        <v>0</v>
      </c>
      <c r="O23" s="20">
        <f>+'[1]2019_cast'!O23</f>
        <v>10298126.93</v>
      </c>
    </row>
    <row r="24" spans="1:15" x14ac:dyDescent="0.3">
      <c r="A24" s="19" t="s">
        <v>24</v>
      </c>
      <c r="B24" s="18">
        <f>+'[1]2019_cast'!B24</f>
        <v>0</v>
      </c>
      <c r="C24" s="18">
        <f>+'[1]2019_cast'!C24</f>
        <v>0</v>
      </c>
      <c r="D24" s="18">
        <f>+'[1]2019_cast'!D24</f>
        <v>0</v>
      </c>
      <c r="E24" s="18">
        <f>+'[1]2019_cast'!E24</f>
        <v>0</v>
      </c>
      <c r="F24" s="18">
        <f>+'[1]2019_cast'!F24</f>
        <v>0</v>
      </c>
      <c r="G24" s="18">
        <f>+'[1]2019_cast'!G24</f>
        <v>0</v>
      </c>
      <c r="H24" s="18">
        <f>+'[1]2019_cast'!H24</f>
        <v>0</v>
      </c>
      <c r="I24" s="18">
        <f>+'[1]2019_cast'!I24</f>
        <v>7263443.9800000004</v>
      </c>
      <c r="J24" s="18">
        <f>+'[1]2019_cast'!J24</f>
        <v>12494199.68</v>
      </c>
      <c r="K24" s="18">
        <f>+'[1]2019_cast'!K24</f>
        <v>6715392.6799999997</v>
      </c>
      <c r="L24" s="18">
        <f>+'[1]2019_cast'!L24</f>
        <v>271267.08</v>
      </c>
      <c r="M24" s="18">
        <f>+'[1]2019_cast'!M24</f>
        <v>0</v>
      </c>
      <c r="N24" s="18">
        <f>+'[1]2019_cast'!N24</f>
        <v>0</v>
      </c>
      <c r="O24" s="18">
        <f>+'[1]2019_cast'!O24</f>
        <v>26744303.420000002</v>
      </c>
    </row>
    <row r="25" spans="1:15" x14ac:dyDescent="0.3">
      <c r="A25" s="17" t="s">
        <v>23</v>
      </c>
      <c r="B25" s="16">
        <f>+'[1]2019_cast'!B25</f>
        <v>0</v>
      </c>
      <c r="C25" s="16">
        <f>+'[1]2019_cast'!C25</f>
        <v>1079664.68</v>
      </c>
      <c r="D25" s="16">
        <f>+'[1]2019_cast'!D25</f>
        <v>0</v>
      </c>
      <c r="E25" s="16">
        <f>+'[1]2019_cast'!E25</f>
        <v>0</v>
      </c>
      <c r="F25" s="16">
        <f>+'[1]2019_cast'!F25</f>
        <v>41240</v>
      </c>
      <c r="G25" s="16">
        <f>+'[1]2019_cast'!G25</f>
        <v>72393.59</v>
      </c>
      <c r="H25" s="16">
        <f>+'[1]2019_cast'!H25</f>
        <v>0</v>
      </c>
      <c r="I25" s="16">
        <f>+'[1]2019_cast'!I25</f>
        <v>0</v>
      </c>
      <c r="J25" s="16">
        <f>+'[1]2019_cast'!J25</f>
        <v>0</v>
      </c>
      <c r="K25" s="16">
        <f>+'[1]2019_cast'!K25</f>
        <v>0</v>
      </c>
      <c r="L25" s="16">
        <f>+'[1]2019_cast'!L25</f>
        <v>0</v>
      </c>
      <c r="M25" s="16">
        <f>+'[1]2019_cast'!M25</f>
        <v>0</v>
      </c>
      <c r="N25" s="16">
        <f>+'[1]2019_cast'!N25</f>
        <v>0</v>
      </c>
      <c r="O25" s="16">
        <f>+'[1]2019_cast'!O25</f>
        <v>1193298.27</v>
      </c>
    </row>
    <row r="26" spans="1:15" x14ac:dyDescent="0.3">
      <c r="A26" s="15" t="s">
        <v>22</v>
      </c>
      <c r="B26" s="3">
        <f>+'[1]2019_cast'!B26</f>
        <v>146478849.99000001</v>
      </c>
      <c r="C26" s="3">
        <f>+'[1]2019_cast'!C26</f>
        <v>606966486.80999994</v>
      </c>
      <c r="D26" s="3">
        <f>+'[1]2019_cast'!D26</f>
        <v>31381988.049999997</v>
      </c>
      <c r="E26" s="3">
        <f>+'[1]2019_cast'!E26</f>
        <v>0</v>
      </c>
      <c r="F26" s="3">
        <f>+'[1]2019_cast'!F26</f>
        <v>41387689.719999999</v>
      </c>
      <c r="G26" s="3">
        <f>+'[1]2019_cast'!G26</f>
        <v>19601880.390000001</v>
      </c>
      <c r="H26" s="3">
        <f>+'[1]2019_cast'!H26</f>
        <v>29390287.289999999</v>
      </c>
      <c r="I26" s="3">
        <f>+'[1]2019_cast'!I26</f>
        <v>90680711.030000001</v>
      </c>
      <c r="J26" s="3">
        <f>+'[1]2019_cast'!J26</f>
        <v>86447784.919999987</v>
      </c>
      <c r="K26" s="3">
        <f>+'[1]2019_cast'!K26</f>
        <v>66489814.579999998</v>
      </c>
      <c r="L26" s="3">
        <f>+'[1]2019_cast'!L26</f>
        <v>9351608.5300000012</v>
      </c>
      <c r="M26" s="3">
        <f>+'[1]2019_cast'!M26</f>
        <v>775125.09</v>
      </c>
      <c r="N26" s="3">
        <f>+'[1]2019_cast'!N26</f>
        <v>0</v>
      </c>
      <c r="O26" s="3">
        <f>+'[1]2019_cast'!O26</f>
        <v>1128952226.4000001</v>
      </c>
    </row>
    <row r="27" spans="1:15" x14ac:dyDescent="0.3">
      <c r="A27" s="14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x14ac:dyDescent="0.3">
      <c r="A28" s="12" t="s">
        <v>21</v>
      </c>
      <c r="B28" s="12"/>
      <c r="C28" s="12"/>
      <c r="D28" s="12"/>
      <c r="E28" s="12"/>
    </row>
    <row r="29" spans="1:15" x14ac:dyDescent="0.3">
      <c r="A29" s="11" t="s">
        <v>20</v>
      </c>
      <c r="B29" s="8">
        <f>+'[1]2019_cast'!B29</f>
        <v>13944507.07</v>
      </c>
      <c r="C29" s="8">
        <f>+'[1]2019_cast'!C29</f>
        <v>5978843.0300000003</v>
      </c>
      <c r="D29" s="8">
        <f>+'[1]2019_cast'!D29</f>
        <v>0</v>
      </c>
      <c r="E29" s="8">
        <f>+'[1]2019_cast'!E29</f>
        <v>0</v>
      </c>
      <c r="F29" s="8">
        <f>+'[1]2019_cast'!F29</f>
        <v>720455</v>
      </c>
      <c r="G29" s="8">
        <f>+'[1]2019_cast'!G29</f>
        <v>15750937.550000001</v>
      </c>
      <c r="H29" s="8">
        <f>+'[1]2019_cast'!H29</f>
        <v>28495919.050000001</v>
      </c>
      <c r="I29" s="8">
        <f>+'[1]2019_cast'!I29</f>
        <v>1382516.38</v>
      </c>
      <c r="J29" s="8">
        <f>+'[1]2019_cast'!J29</f>
        <v>11406969.67</v>
      </c>
      <c r="K29" s="8">
        <f>+'[1]2019_cast'!K29</f>
        <v>4587221.76</v>
      </c>
      <c r="L29" s="8">
        <f>+'[1]2019_cast'!L29</f>
        <v>142694.98000000001</v>
      </c>
      <c r="M29" s="8">
        <f>+'[1]2019_cast'!M29</f>
        <v>25</v>
      </c>
      <c r="N29" s="8">
        <f>+'[1]2019_cast'!N29</f>
        <v>0</v>
      </c>
      <c r="O29" s="8">
        <f>+'[1]2019_cast'!O29</f>
        <v>82410089.489999995</v>
      </c>
    </row>
    <row r="30" spans="1:15" x14ac:dyDescent="0.3">
      <c r="A30" s="7" t="s">
        <v>19</v>
      </c>
      <c r="B30" s="10">
        <f>+'[1]2019_cast'!B30</f>
        <v>0</v>
      </c>
      <c r="C30" s="10">
        <f>+'[1]2019_cast'!C30</f>
        <v>0</v>
      </c>
      <c r="D30" s="10">
        <f>+'[1]2019_cast'!D30</f>
        <v>0</v>
      </c>
      <c r="E30" s="10">
        <f>+'[1]2019_cast'!E30</f>
        <v>0</v>
      </c>
      <c r="F30" s="10">
        <f>+'[1]2019_cast'!F30</f>
        <v>0</v>
      </c>
      <c r="G30" s="10">
        <f>+'[1]2019_cast'!G30</f>
        <v>224918.78</v>
      </c>
      <c r="H30" s="10">
        <f>+'[1]2019_cast'!H30</f>
        <v>0</v>
      </c>
      <c r="I30" s="10">
        <f>+'[1]2019_cast'!I30</f>
        <v>258519.71</v>
      </c>
      <c r="J30" s="10">
        <f>+'[1]2019_cast'!J30</f>
        <v>987380.51</v>
      </c>
      <c r="K30" s="10">
        <f>+'[1]2019_cast'!K30</f>
        <v>2142446.54</v>
      </c>
      <c r="L30" s="10">
        <f>+'[1]2019_cast'!L30</f>
        <v>178827.4</v>
      </c>
      <c r="M30" s="10">
        <f>+'[1]2019_cast'!M30</f>
        <v>0</v>
      </c>
      <c r="N30" s="10">
        <f>+'[1]2019_cast'!N30</f>
        <v>0</v>
      </c>
      <c r="O30" s="8">
        <f>+'[1]2019_cast'!O30</f>
        <v>3792092.94</v>
      </c>
    </row>
    <row r="31" spans="1:15" x14ac:dyDescent="0.3">
      <c r="A31" s="9" t="s">
        <v>18</v>
      </c>
      <c r="B31" s="8">
        <f>+'[1]2019_cast'!B31</f>
        <v>0</v>
      </c>
      <c r="C31" s="8">
        <f>+'[1]2019_cast'!C31</f>
        <v>1721601.81</v>
      </c>
      <c r="D31" s="8">
        <f>+'[1]2019_cast'!D31</f>
        <v>0</v>
      </c>
      <c r="E31" s="8">
        <f>+'[1]2019_cast'!E31</f>
        <v>0</v>
      </c>
      <c r="F31" s="8">
        <f>+'[1]2019_cast'!F31</f>
        <v>0</v>
      </c>
      <c r="G31" s="8">
        <f>+'[1]2019_cast'!G31</f>
        <v>37.81</v>
      </c>
      <c r="H31" s="8">
        <f>+'[1]2019_cast'!H31</f>
        <v>0</v>
      </c>
      <c r="I31" s="8">
        <f>+'[1]2019_cast'!I31</f>
        <v>7826033.1600000001</v>
      </c>
      <c r="J31" s="8">
        <f>+'[1]2019_cast'!J31</f>
        <v>14999132.470000001</v>
      </c>
      <c r="K31" s="8">
        <f>+'[1]2019_cast'!K31</f>
        <v>28427468.18</v>
      </c>
      <c r="L31" s="8">
        <f>+'[1]2019_cast'!L31</f>
        <v>11680625.48</v>
      </c>
      <c r="M31" s="8">
        <f>+'[1]2019_cast'!M31</f>
        <v>0</v>
      </c>
      <c r="N31" s="8">
        <f>+'[1]2019_cast'!N31</f>
        <v>0</v>
      </c>
      <c r="O31" s="8">
        <f>+'[1]2019_cast'!O31</f>
        <v>64654898.909999996</v>
      </c>
    </row>
    <row r="32" spans="1:15" x14ac:dyDescent="0.3">
      <c r="A32" s="7" t="s">
        <v>17</v>
      </c>
      <c r="B32" s="10">
        <f>+'[1]2019_cast'!B32</f>
        <v>2042486.53</v>
      </c>
      <c r="C32" s="10">
        <f>+'[1]2019_cast'!C32</f>
        <v>3380433.49</v>
      </c>
      <c r="D32" s="10">
        <f>+'[1]2019_cast'!D32</f>
        <v>32350.87</v>
      </c>
      <c r="E32" s="10">
        <f>+'[1]2019_cast'!E32</f>
        <v>0</v>
      </c>
      <c r="F32" s="10">
        <f>+'[1]2019_cast'!F32</f>
        <v>1293645.04</v>
      </c>
      <c r="G32" s="10">
        <f>+'[1]2019_cast'!G32</f>
        <v>98722.93</v>
      </c>
      <c r="H32" s="10">
        <f>+'[1]2019_cast'!H32</f>
        <v>382957.15</v>
      </c>
      <c r="I32" s="10">
        <f>+'[1]2019_cast'!I32</f>
        <v>0</v>
      </c>
      <c r="J32" s="10">
        <f>+'[1]2019_cast'!J32</f>
        <v>0</v>
      </c>
      <c r="K32" s="10">
        <f>+'[1]2019_cast'!K32</f>
        <v>0</v>
      </c>
      <c r="L32" s="10">
        <f>+'[1]2019_cast'!L32</f>
        <v>0</v>
      </c>
      <c r="M32" s="10">
        <f>+'[1]2019_cast'!M32</f>
        <v>0</v>
      </c>
      <c r="N32" s="10">
        <f>+'[1]2019_cast'!N32</f>
        <v>0</v>
      </c>
      <c r="O32" s="10">
        <f>+'[1]2019_cast'!O32</f>
        <v>7230596.0099999998</v>
      </c>
    </row>
    <row r="33" spans="1:15" x14ac:dyDescent="0.3">
      <c r="A33" s="9" t="s">
        <v>61</v>
      </c>
      <c r="B33" s="8">
        <f>+'[1]2019_cast'!B33</f>
        <v>636126.56000000006</v>
      </c>
      <c r="C33" s="8">
        <f>+'[1]2019_cast'!C33</f>
        <v>0</v>
      </c>
      <c r="D33" s="8">
        <f>+'[1]2019_cast'!D33</f>
        <v>0</v>
      </c>
      <c r="E33" s="8">
        <f>+'[1]2019_cast'!E33</f>
        <v>0</v>
      </c>
      <c r="F33" s="8">
        <f>+'[1]2019_cast'!F33</f>
        <v>0</v>
      </c>
      <c r="G33" s="8">
        <f>+'[1]2019_cast'!G33</f>
        <v>0</v>
      </c>
      <c r="H33" s="8">
        <f>+'[1]2019_cast'!H33</f>
        <v>0</v>
      </c>
      <c r="I33" s="8">
        <f>+'[1]2019_cast'!I33</f>
        <v>0</v>
      </c>
      <c r="J33" s="8">
        <f>+'[1]2019_cast'!J33</f>
        <v>0</v>
      </c>
      <c r="K33" s="8">
        <f>+'[1]2019_cast'!K33</f>
        <v>0</v>
      </c>
      <c r="L33" s="8">
        <f>+'[1]2019_cast'!L33</f>
        <v>0</v>
      </c>
      <c r="M33" s="8">
        <f>+'[1]2019_cast'!M33</f>
        <v>0</v>
      </c>
      <c r="N33" s="8">
        <f>+'[1]2019_cast'!N33</f>
        <v>0</v>
      </c>
      <c r="O33" s="8">
        <f>+'[1]2019_cast'!O33</f>
        <v>636126.56000000006</v>
      </c>
    </row>
    <row r="34" spans="1:15" x14ac:dyDescent="0.3">
      <c r="A34" s="7" t="s">
        <v>16</v>
      </c>
      <c r="B34" s="10">
        <f>+'[1]2019_cast'!B34</f>
        <v>246393614.47</v>
      </c>
      <c r="C34" s="10">
        <f>+'[1]2019_cast'!C34</f>
        <v>13301739.800000001</v>
      </c>
      <c r="D34" s="10">
        <f>+'[1]2019_cast'!D34</f>
        <v>605105.04</v>
      </c>
      <c r="E34" s="10">
        <f>+'[1]2019_cast'!E34</f>
        <v>0</v>
      </c>
      <c r="F34" s="10">
        <f>+'[1]2019_cast'!F34</f>
        <v>38798</v>
      </c>
      <c r="G34" s="10">
        <f>+'[1]2019_cast'!G34</f>
        <v>1326055.8999999999</v>
      </c>
      <c r="H34" s="10">
        <f>+'[1]2019_cast'!H34</f>
        <v>7844649.5899999999</v>
      </c>
      <c r="I34" s="10">
        <f>+'[1]2019_cast'!I34</f>
        <v>0</v>
      </c>
      <c r="J34" s="10">
        <f>+'[1]2019_cast'!J34</f>
        <v>0</v>
      </c>
      <c r="K34" s="10">
        <f>+'[1]2019_cast'!K34</f>
        <v>0</v>
      </c>
      <c r="L34" s="10">
        <f>+'[1]2019_cast'!L34</f>
        <v>0</v>
      </c>
      <c r="M34" s="10">
        <f>+'[1]2019_cast'!M34</f>
        <v>0</v>
      </c>
      <c r="N34" s="10">
        <f>+'[1]2019_cast'!N34</f>
        <v>0</v>
      </c>
      <c r="O34" s="10">
        <f>+'[1]2019_cast'!O34</f>
        <v>269509962.80000001</v>
      </c>
    </row>
    <row r="35" spans="1:15" x14ac:dyDescent="0.3">
      <c r="A35" s="9" t="s">
        <v>15</v>
      </c>
      <c r="B35" s="8">
        <f>+'[1]2019_cast'!B35</f>
        <v>1049997.08</v>
      </c>
      <c r="C35" s="8">
        <f>+'[1]2019_cast'!C35</f>
        <v>16190807.66</v>
      </c>
      <c r="D35" s="8">
        <f>+'[1]2019_cast'!D35</f>
        <v>0</v>
      </c>
      <c r="E35" s="8">
        <f>+'[1]2019_cast'!E35</f>
        <v>0</v>
      </c>
      <c r="F35" s="8">
        <f>+'[1]2019_cast'!F35</f>
        <v>112415.43</v>
      </c>
      <c r="G35" s="8">
        <f>+'[1]2019_cast'!G35</f>
        <v>2641.49</v>
      </c>
      <c r="H35" s="8">
        <f>+'[1]2019_cast'!H35</f>
        <v>1346747.35</v>
      </c>
      <c r="I35" s="8">
        <f>+'[1]2019_cast'!I35</f>
        <v>1998791</v>
      </c>
      <c r="J35" s="8">
        <f>+'[1]2019_cast'!J35</f>
        <v>27867187</v>
      </c>
      <c r="K35" s="8">
        <f>+'[1]2019_cast'!K35</f>
        <v>6682186</v>
      </c>
      <c r="L35" s="8">
        <f>+'[1]2019_cast'!L35</f>
        <v>3689887</v>
      </c>
      <c r="M35" s="8">
        <f>+'[1]2019_cast'!M35</f>
        <v>0</v>
      </c>
      <c r="N35" s="8">
        <f>+'[1]2019_cast'!N35</f>
        <v>6421049</v>
      </c>
      <c r="O35" s="8">
        <f>+'[1]2019_cast'!O35</f>
        <v>65361709.010000005</v>
      </c>
    </row>
    <row r="36" spans="1:15" x14ac:dyDescent="0.3">
      <c r="A36" s="26" t="s">
        <v>14</v>
      </c>
      <c r="B36" s="27">
        <f>+'[1]2019_cast'!B36</f>
        <v>0</v>
      </c>
      <c r="C36" s="27">
        <f>+'[1]2019_cast'!C36</f>
        <v>2879553.19</v>
      </c>
      <c r="D36" s="27">
        <f>+'[1]2019_cast'!D36</f>
        <v>0</v>
      </c>
      <c r="E36" s="27">
        <f>+'[1]2019_cast'!E36</f>
        <v>0</v>
      </c>
      <c r="F36" s="27">
        <f>+'[1]2019_cast'!F36</f>
        <v>5324816.3</v>
      </c>
      <c r="G36" s="27">
        <f>+'[1]2019_cast'!G36</f>
        <v>375863.87</v>
      </c>
      <c r="H36" s="27">
        <f>+'[1]2019_cast'!H36</f>
        <v>2432888.84</v>
      </c>
      <c r="I36" s="27">
        <f>+'[1]2019_cast'!I36</f>
        <v>0</v>
      </c>
      <c r="J36" s="27">
        <f>+'[1]2019_cast'!J36</f>
        <v>0</v>
      </c>
      <c r="K36" s="27">
        <f>+'[1]2019_cast'!K36</f>
        <v>0</v>
      </c>
      <c r="L36" s="27">
        <f>+'[1]2019_cast'!L36</f>
        <v>0</v>
      </c>
      <c r="M36" s="27">
        <f>+'[1]2019_cast'!M36</f>
        <v>0</v>
      </c>
      <c r="N36" s="27">
        <f>+'[1]2019_cast'!N36</f>
        <v>0</v>
      </c>
      <c r="O36" s="27">
        <f>+'[1]2019_cast'!O36</f>
        <v>11013122.199999999</v>
      </c>
    </row>
    <row r="37" spans="1:15" x14ac:dyDescent="0.3">
      <c r="A37" s="9" t="s">
        <v>13</v>
      </c>
      <c r="B37" s="8">
        <f>+'[1]2019_cast'!B37</f>
        <v>0</v>
      </c>
      <c r="C37" s="8">
        <f>+'[1]2019_cast'!C37</f>
        <v>4857049.3499999996</v>
      </c>
      <c r="D37" s="8">
        <f>+'[1]2019_cast'!D37</f>
        <v>3060755.73</v>
      </c>
      <c r="E37" s="8">
        <f>+'[1]2019_cast'!E37</f>
        <v>0</v>
      </c>
      <c r="F37" s="8">
        <f>+'[1]2019_cast'!F37</f>
        <v>3712711.97</v>
      </c>
      <c r="G37" s="8">
        <f>+'[1]2019_cast'!G37</f>
        <v>0</v>
      </c>
      <c r="H37" s="8">
        <f>+'[1]2019_cast'!H37</f>
        <v>0</v>
      </c>
      <c r="I37" s="8">
        <f>+'[1]2019_cast'!I37</f>
        <v>0</v>
      </c>
      <c r="J37" s="8">
        <f>+'[1]2019_cast'!J37</f>
        <v>0</v>
      </c>
      <c r="K37" s="8">
        <f>+'[1]2019_cast'!K37</f>
        <v>0</v>
      </c>
      <c r="L37" s="8">
        <f>+'[1]2019_cast'!L37</f>
        <v>0</v>
      </c>
      <c r="M37" s="8">
        <f>+'[1]2019_cast'!M37</f>
        <v>0</v>
      </c>
      <c r="N37" s="8">
        <f>+'[1]2019_cast'!N37</f>
        <v>0</v>
      </c>
      <c r="O37" s="8">
        <f>+'[1]2019_cast'!O37</f>
        <v>11630517.050000001</v>
      </c>
    </row>
    <row r="38" spans="1:15" x14ac:dyDescent="0.3">
      <c r="A38" s="26" t="s">
        <v>12</v>
      </c>
      <c r="B38" s="27">
        <f>+'[1]2019_cast'!B38</f>
        <v>5382359.5</v>
      </c>
      <c r="C38" s="27">
        <f>+'[1]2019_cast'!C38</f>
        <v>11761958.33</v>
      </c>
      <c r="D38" s="27">
        <f>+'[1]2019_cast'!D38</f>
        <v>10517527.789999999</v>
      </c>
      <c r="E38" s="27">
        <f>+'[1]2019_cast'!E38</f>
        <v>0</v>
      </c>
      <c r="F38" s="27">
        <f>+'[1]2019_cast'!F38</f>
        <v>845580</v>
      </c>
      <c r="G38" s="27">
        <f>+'[1]2019_cast'!G38</f>
        <v>18624.68</v>
      </c>
      <c r="H38" s="27">
        <f>+'[1]2019_cast'!H38</f>
        <v>0</v>
      </c>
      <c r="I38" s="27">
        <f>+'[1]2019_cast'!I38</f>
        <v>0</v>
      </c>
      <c r="J38" s="27">
        <f>+'[1]2019_cast'!J38</f>
        <v>279379.34000000003</v>
      </c>
      <c r="K38" s="27">
        <f>+'[1]2019_cast'!K38</f>
        <v>6449522.1399999997</v>
      </c>
      <c r="L38" s="27">
        <f>+'[1]2019_cast'!L38</f>
        <v>583877.4</v>
      </c>
      <c r="M38" s="27">
        <f>+'[1]2019_cast'!M38</f>
        <v>2872.48</v>
      </c>
      <c r="N38" s="27">
        <f>+'[1]2019_cast'!N38</f>
        <v>0</v>
      </c>
      <c r="O38" s="27">
        <f>+'[1]2019_cast'!O38</f>
        <v>35841701.659999996</v>
      </c>
    </row>
    <row r="39" spans="1:15" x14ac:dyDescent="0.3">
      <c r="A39" s="9" t="s">
        <v>11</v>
      </c>
      <c r="B39" s="8">
        <f>+'[1]2019_cast'!B39</f>
        <v>0</v>
      </c>
      <c r="C39" s="8">
        <f>+'[1]2019_cast'!C39</f>
        <v>309838.09000000003</v>
      </c>
      <c r="D39" s="8">
        <f>+'[1]2019_cast'!D39</f>
        <v>0</v>
      </c>
      <c r="E39" s="8">
        <f>+'[1]2019_cast'!E39</f>
        <v>0</v>
      </c>
      <c r="F39" s="8">
        <f>+'[1]2019_cast'!F39</f>
        <v>456958.31</v>
      </c>
      <c r="G39" s="8">
        <f>+'[1]2019_cast'!G39</f>
        <v>13129.54</v>
      </c>
      <c r="H39" s="8">
        <f>+'[1]2019_cast'!H39</f>
        <v>0</v>
      </c>
      <c r="I39" s="8">
        <f>+'[1]2019_cast'!I39</f>
        <v>0</v>
      </c>
      <c r="J39" s="8">
        <f>+'[1]2019_cast'!J39</f>
        <v>0</v>
      </c>
      <c r="K39" s="8">
        <f>+'[1]2019_cast'!K39</f>
        <v>0</v>
      </c>
      <c r="L39" s="8">
        <f>+'[1]2019_cast'!L39</f>
        <v>0</v>
      </c>
      <c r="M39" s="8">
        <f>+'[1]2019_cast'!M39</f>
        <v>0</v>
      </c>
      <c r="N39" s="8">
        <f>+'[1]2019_cast'!N39</f>
        <v>0</v>
      </c>
      <c r="O39" s="8">
        <f>+'[1]2019_cast'!O39</f>
        <v>779925.94</v>
      </c>
    </row>
    <row r="40" spans="1:15" x14ac:dyDescent="0.3">
      <c r="A40" s="26" t="s">
        <v>10</v>
      </c>
      <c r="B40" s="27">
        <f>+'[1]2019_cast'!B40</f>
        <v>0</v>
      </c>
      <c r="C40" s="27">
        <f>+'[1]2019_cast'!C40</f>
        <v>0</v>
      </c>
      <c r="D40" s="27">
        <f>+'[1]2019_cast'!D40</f>
        <v>0</v>
      </c>
      <c r="E40" s="27">
        <f>+'[1]2019_cast'!E40</f>
        <v>0</v>
      </c>
      <c r="F40" s="27">
        <f>+'[1]2019_cast'!F40</f>
        <v>0</v>
      </c>
      <c r="G40" s="27">
        <f>+'[1]2019_cast'!G40</f>
        <v>0</v>
      </c>
      <c r="H40" s="27">
        <f>+'[1]2019_cast'!H40</f>
        <v>0</v>
      </c>
      <c r="I40" s="27">
        <f>+'[1]2019_cast'!I40</f>
        <v>0</v>
      </c>
      <c r="J40" s="27">
        <f>+'[1]2019_cast'!J40</f>
        <v>0</v>
      </c>
      <c r="K40" s="27">
        <f>+'[1]2019_cast'!K40</f>
        <v>0</v>
      </c>
      <c r="L40" s="27">
        <f>+'[1]2019_cast'!L40</f>
        <v>0</v>
      </c>
      <c r="M40" s="27">
        <f>+'[1]2019_cast'!M40</f>
        <v>0</v>
      </c>
      <c r="N40" s="27">
        <f>+'[1]2019_cast'!N40</f>
        <v>0</v>
      </c>
      <c r="O40" s="27">
        <f>+'[1]2019_cast'!O40</f>
        <v>0</v>
      </c>
    </row>
    <row r="41" spans="1:15" x14ac:dyDescent="0.3">
      <c r="A41" s="9" t="s">
        <v>9</v>
      </c>
      <c r="B41" s="8">
        <f>+'[1]2019_cast'!B41</f>
        <v>0</v>
      </c>
      <c r="C41" s="8">
        <f>+'[1]2019_cast'!C41</f>
        <v>6629342.8300000001</v>
      </c>
      <c r="D41" s="8">
        <f>+'[1]2019_cast'!D41</f>
        <v>14957.25</v>
      </c>
      <c r="E41" s="8">
        <f>+'[1]2019_cast'!E41</f>
        <v>0</v>
      </c>
      <c r="F41" s="8">
        <f>+'[1]2019_cast'!F41</f>
        <v>11153382.25</v>
      </c>
      <c r="G41" s="8">
        <f>+'[1]2019_cast'!G41</f>
        <v>271206.5</v>
      </c>
      <c r="H41" s="8">
        <f>+'[1]2019_cast'!H41</f>
        <v>2035836.64</v>
      </c>
      <c r="I41" s="8">
        <f>+'[1]2019_cast'!I41</f>
        <v>0</v>
      </c>
      <c r="J41" s="8">
        <f>+'[1]2019_cast'!J41</f>
        <v>861221.62</v>
      </c>
      <c r="K41" s="8">
        <f>+'[1]2019_cast'!K41</f>
        <v>29699547.719999999</v>
      </c>
      <c r="L41" s="8">
        <f>+'[1]2019_cast'!L41</f>
        <v>99350</v>
      </c>
      <c r="M41" s="8">
        <f>+'[1]2019_cast'!M41</f>
        <v>0</v>
      </c>
      <c r="N41" s="8">
        <f>+'[1]2019_cast'!N41</f>
        <v>457201.08</v>
      </c>
      <c r="O41" s="8">
        <f>+'[1]2019_cast'!O41</f>
        <v>51222045.890000001</v>
      </c>
    </row>
    <row r="42" spans="1:15" x14ac:dyDescent="0.3">
      <c r="A42" s="26" t="s">
        <v>8</v>
      </c>
      <c r="B42" s="27">
        <f>+'[1]2019_cast'!B42</f>
        <v>540356.09</v>
      </c>
      <c r="C42" s="27">
        <f>+'[1]2019_cast'!C42</f>
        <v>14123106.059999999</v>
      </c>
      <c r="D42" s="27">
        <f>+'[1]2019_cast'!D42</f>
        <v>5136528.24</v>
      </c>
      <c r="E42" s="27">
        <f>+'[1]2019_cast'!E42</f>
        <v>0</v>
      </c>
      <c r="F42" s="27">
        <f>+'[1]2019_cast'!F42</f>
        <v>6834377.1399999997</v>
      </c>
      <c r="G42" s="27">
        <f>+'[1]2019_cast'!G42</f>
        <v>5418463.9000000004</v>
      </c>
      <c r="H42" s="27">
        <f>+'[1]2019_cast'!H42</f>
        <v>32355.52</v>
      </c>
      <c r="I42" s="27">
        <f>+'[1]2019_cast'!I42</f>
        <v>225000</v>
      </c>
      <c r="J42" s="27">
        <f>+'[1]2019_cast'!J42</f>
        <v>55000</v>
      </c>
      <c r="K42" s="27">
        <f>+'[1]2019_cast'!K42</f>
        <v>15000</v>
      </c>
      <c r="L42" s="27">
        <f>+'[1]2019_cast'!L42</f>
        <v>0</v>
      </c>
      <c r="M42" s="27">
        <f>+'[1]2019_cast'!M42</f>
        <v>0</v>
      </c>
      <c r="N42" s="27">
        <f>+'[1]2019_cast'!N42</f>
        <v>0</v>
      </c>
      <c r="O42" s="27">
        <f>+'[1]2019_cast'!O42</f>
        <v>32380186.950000003</v>
      </c>
    </row>
    <row r="43" spans="1:15" x14ac:dyDescent="0.3">
      <c r="A43" s="9" t="s">
        <v>7</v>
      </c>
      <c r="B43" s="8">
        <f>+'[1]2019_cast'!B43</f>
        <v>0</v>
      </c>
      <c r="C43" s="8">
        <f>+'[1]2019_cast'!C43</f>
        <v>0</v>
      </c>
      <c r="D43" s="8">
        <f>+'[1]2019_cast'!D43</f>
        <v>2920766.22</v>
      </c>
      <c r="E43" s="8">
        <f>+'[1]2019_cast'!E43</f>
        <v>0</v>
      </c>
      <c r="F43" s="8">
        <f>+'[1]2019_cast'!F43</f>
        <v>0</v>
      </c>
      <c r="G43" s="8">
        <f>+'[1]2019_cast'!G43</f>
        <v>0</v>
      </c>
      <c r="H43" s="8">
        <f>+'[1]2019_cast'!H43</f>
        <v>0</v>
      </c>
      <c r="I43" s="8">
        <f>+'[1]2019_cast'!I43</f>
        <v>146588.5</v>
      </c>
      <c r="J43" s="8">
        <f>+'[1]2019_cast'!J43</f>
        <v>27360038.940000001</v>
      </c>
      <c r="K43" s="8">
        <f>+'[1]2019_cast'!K43</f>
        <v>57733207</v>
      </c>
      <c r="L43" s="8">
        <f>+'[1]2019_cast'!L43</f>
        <v>1795832.35</v>
      </c>
      <c r="M43" s="8">
        <f>+'[1]2019_cast'!M43</f>
        <v>0</v>
      </c>
      <c r="N43" s="8">
        <f>+'[1]2019_cast'!N43</f>
        <v>0</v>
      </c>
      <c r="O43" s="8">
        <f>+'[1]2019_cast'!O43</f>
        <v>89956433.00999999</v>
      </c>
    </row>
    <row r="44" spans="1:15" ht="28.8" x14ac:dyDescent="0.3">
      <c r="A44" s="26" t="s">
        <v>6</v>
      </c>
      <c r="B44" s="27">
        <f>+'[1]2019_cast'!B44</f>
        <v>0</v>
      </c>
      <c r="C44" s="27">
        <f>+'[1]2019_cast'!C44</f>
        <v>0</v>
      </c>
      <c r="D44" s="27">
        <f>+'[1]2019_cast'!D44</f>
        <v>14722087.9</v>
      </c>
      <c r="E44" s="27">
        <f>+'[1]2019_cast'!E44</f>
        <v>0</v>
      </c>
      <c r="F44" s="27">
        <f>+'[1]2019_cast'!F44</f>
        <v>0</v>
      </c>
      <c r="G44" s="27">
        <f>+'[1]2019_cast'!G44</f>
        <v>0</v>
      </c>
      <c r="H44" s="27">
        <f>+'[1]2019_cast'!H44</f>
        <v>0</v>
      </c>
      <c r="I44" s="27">
        <f>+'[1]2019_cast'!I44</f>
        <v>0</v>
      </c>
      <c r="J44" s="27">
        <f>+'[1]2019_cast'!J44</f>
        <v>0</v>
      </c>
      <c r="K44" s="27">
        <f>+'[1]2019_cast'!K44</f>
        <v>0</v>
      </c>
      <c r="L44" s="27">
        <f>+'[1]2019_cast'!L44</f>
        <v>0</v>
      </c>
      <c r="M44" s="27">
        <f>+'[1]2019_cast'!M44</f>
        <v>0</v>
      </c>
      <c r="N44" s="27">
        <f>+'[1]2019_cast'!N44</f>
        <v>0</v>
      </c>
      <c r="O44" s="27">
        <f>+'[1]2019_cast'!O44</f>
        <v>14722087.9</v>
      </c>
    </row>
    <row r="45" spans="1:15" x14ac:dyDescent="0.3">
      <c r="A45" s="9" t="s">
        <v>5</v>
      </c>
      <c r="B45" s="8">
        <f>+'[1]2019_cast'!B45</f>
        <v>0</v>
      </c>
      <c r="C45" s="8">
        <f>+'[1]2019_cast'!C45</f>
        <v>0</v>
      </c>
      <c r="D45" s="8">
        <f>+'[1]2019_cast'!D45</f>
        <v>0</v>
      </c>
      <c r="E45" s="8">
        <f>+'[1]2019_cast'!E45</f>
        <v>0</v>
      </c>
      <c r="F45" s="8">
        <f>+'[1]2019_cast'!F45</f>
        <v>0</v>
      </c>
      <c r="G45" s="8">
        <f>+'[1]2019_cast'!G45</f>
        <v>0</v>
      </c>
      <c r="H45" s="8">
        <f>+'[1]2019_cast'!H45</f>
        <v>0</v>
      </c>
      <c r="I45" s="8">
        <f>+'[1]2019_cast'!I45</f>
        <v>0</v>
      </c>
      <c r="J45" s="8">
        <f>+'[1]2019_cast'!J45</f>
        <v>3796970.72</v>
      </c>
      <c r="K45" s="8">
        <f>+'[1]2019_cast'!K45</f>
        <v>2226307.87</v>
      </c>
      <c r="L45" s="8">
        <f>+'[1]2019_cast'!L45</f>
        <v>185616.7</v>
      </c>
      <c r="M45" s="8">
        <f>+'[1]2019_cast'!M45</f>
        <v>426.45</v>
      </c>
      <c r="N45" s="8">
        <f>+'[1]2019_cast'!N45</f>
        <v>0</v>
      </c>
      <c r="O45" s="8">
        <f>+'[1]2019_cast'!O45</f>
        <v>6209321.7400000002</v>
      </c>
    </row>
    <row r="46" spans="1:15" x14ac:dyDescent="0.3">
      <c r="A46" s="26" t="s">
        <v>4</v>
      </c>
      <c r="B46" s="27">
        <f>+'[1]2019_cast'!B46</f>
        <v>0</v>
      </c>
      <c r="C46" s="27">
        <f>+'[1]2019_cast'!C46</f>
        <v>0</v>
      </c>
      <c r="D46" s="27">
        <f>+'[1]2019_cast'!D46</f>
        <v>0</v>
      </c>
      <c r="E46" s="27">
        <f>+'[1]2019_cast'!E46</f>
        <v>0</v>
      </c>
      <c r="F46" s="27">
        <f>+'[1]2019_cast'!F46</f>
        <v>0</v>
      </c>
      <c r="G46" s="27">
        <f>+'[1]2019_cast'!G46</f>
        <v>0</v>
      </c>
      <c r="H46" s="27">
        <f>+'[1]2019_cast'!H46</f>
        <v>0</v>
      </c>
      <c r="I46" s="27">
        <f>+'[1]2019_cast'!I46</f>
        <v>0</v>
      </c>
      <c r="J46" s="27">
        <f>+'[1]2019_cast'!J46</f>
        <v>0</v>
      </c>
      <c r="K46" s="27">
        <f>+'[1]2019_cast'!K46</f>
        <v>0</v>
      </c>
      <c r="L46" s="27">
        <f>+'[1]2019_cast'!L46</f>
        <v>0</v>
      </c>
      <c r="M46" s="27">
        <f>+'[1]2019_cast'!M46</f>
        <v>0</v>
      </c>
      <c r="N46" s="27">
        <f>+'[1]2019_cast'!N46</f>
        <v>0</v>
      </c>
      <c r="O46" s="27">
        <f>+'[1]2019_cast'!O46</f>
        <v>0</v>
      </c>
    </row>
    <row r="47" spans="1:15" ht="28.8" x14ac:dyDescent="0.3">
      <c r="A47" s="9" t="s">
        <v>3</v>
      </c>
      <c r="B47" s="6">
        <f>+'[1]2019_cast'!B47</f>
        <v>0</v>
      </c>
      <c r="C47" s="6">
        <f>+'[1]2019_cast'!C47</f>
        <v>188989.9</v>
      </c>
      <c r="D47" s="6">
        <f>+'[1]2019_cast'!D47</f>
        <v>0</v>
      </c>
      <c r="E47" s="6">
        <f>+'[1]2019_cast'!E47</f>
        <v>0</v>
      </c>
      <c r="F47" s="6">
        <f>+'[1]2019_cast'!F47</f>
        <v>0</v>
      </c>
      <c r="G47" s="6">
        <f>+'[1]2019_cast'!G47</f>
        <v>0</v>
      </c>
      <c r="H47" s="6">
        <f>+'[1]2019_cast'!H47</f>
        <v>0</v>
      </c>
      <c r="I47" s="6">
        <f>+'[1]2019_cast'!I47</f>
        <v>0</v>
      </c>
      <c r="J47" s="6">
        <f>+'[1]2019_cast'!J47</f>
        <v>2904808.73</v>
      </c>
      <c r="K47" s="6">
        <f>+'[1]2019_cast'!K47</f>
        <v>18949411.91</v>
      </c>
      <c r="L47" s="6">
        <f>+'[1]2019_cast'!L47</f>
        <v>79271.899999999994</v>
      </c>
      <c r="M47" s="6">
        <f>+'[1]2019_cast'!M47</f>
        <v>0</v>
      </c>
      <c r="N47" s="6">
        <f>+'[1]2019_cast'!N47</f>
        <v>0</v>
      </c>
      <c r="O47" s="6">
        <f>+'[1]2019_cast'!O47</f>
        <v>22122482.439999998</v>
      </c>
    </row>
    <row r="48" spans="1:15" x14ac:dyDescent="0.3">
      <c r="A48" s="28" t="s">
        <v>2</v>
      </c>
      <c r="B48" s="29">
        <f>+'[1]2019_cast'!B48</f>
        <v>0</v>
      </c>
      <c r="C48" s="29">
        <f>+'[1]2019_cast'!C48</f>
        <v>3576801.43</v>
      </c>
      <c r="D48" s="29">
        <f>+'[1]2019_cast'!D48</f>
        <v>0</v>
      </c>
      <c r="E48" s="29">
        <f>+'[1]2019_cast'!E48</f>
        <v>0</v>
      </c>
      <c r="F48" s="29">
        <f>+'[1]2019_cast'!F48</f>
        <v>4749022.41</v>
      </c>
      <c r="G48" s="29">
        <f>+'[1]2019_cast'!G48</f>
        <v>0</v>
      </c>
      <c r="H48" s="29">
        <f>+'[1]2019_cast'!H48</f>
        <v>2035836.64</v>
      </c>
      <c r="I48" s="29">
        <f>+'[1]2019_cast'!I48</f>
        <v>0</v>
      </c>
      <c r="J48" s="29">
        <f>+'[1]2019_cast'!J48</f>
        <v>0</v>
      </c>
      <c r="K48" s="29">
        <f>+'[1]2019_cast'!K48</f>
        <v>0</v>
      </c>
      <c r="L48" s="29">
        <f>+'[1]2019_cast'!L48</f>
        <v>0</v>
      </c>
      <c r="M48" s="29">
        <f>+'[1]2019_cast'!M48</f>
        <v>0</v>
      </c>
      <c r="N48" s="29">
        <f>+'[1]2019_cast'!N48</f>
        <v>0</v>
      </c>
      <c r="O48" s="29">
        <f>+'[1]2019_cast'!O48</f>
        <v>10361660.48</v>
      </c>
    </row>
    <row r="49" spans="1:15" x14ac:dyDescent="0.3">
      <c r="A49" s="5" t="s">
        <v>1</v>
      </c>
      <c r="B49" s="3">
        <f>SUM(B29:B48)</f>
        <v>269989447.30000001</v>
      </c>
      <c r="C49" s="3">
        <f t="shared" ref="C49:N49" si="0">SUM(C29:C48)</f>
        <v>84900064.970000014</v>
      </c>
      <c r="D49" s="3">
        <f t="shared" si="0"/>
        <v>37010079.039999999</v>
      </c>
      <c r="E49" s="3">
        <f t="shared" si="0"/>
        <v>0</v>
      </c>
      <c r="F49" s="3">
        <f t="shared" si="0"/>
        <v>35242161.850000001</v>
      </c>
      <c r="G49" s="3">
        <f t="shared" si="0"/>
        <v>23500602.949999996</v>
      </c>
      <c r="H49" s="3">
        <f t="shared" si="0"/>
        <v>44607190.780000009</v>
      </c>
      <c r="I49" s="3">
        <f t="shared" si="0"/>
        <v>11837448.75</v>
      </c>
      <c r="J49" s="3">
        <f t="shared" si="0"/>
        <v>90518089</v>
      </c>
      <c r="K49" s="3">
        <f t="shared" si="0"/>
        <v>156912319.12</v>
      </c>
      <c r="L49" s="3">
        <f t="shared" si="0"/>
        <v>18435983.210000001</v>
      </c>
      <c r="M49" s="3">
        <f t="shared" si="0"/>
        <v>3323.93</v>
      </c>
      <c r="N49" s="3">
        <f t="shared" si="0"/>
        <v>6878250.0800000001</v>
      </c>
      <c r="O49" s="3">
        <f t="shared" ref="O49" si="1">SUM(B49:N49)</f>
        <v>779834960.98000014</v>
      </c>
    </row>
    <row r="51" spans="1:15" s="2" customFormat="1" x14ac:dyDescent="0.3">
      <c r="A51" s="4" t="s">
        <v>0</v>
      </c>
      <c r="B51" s="3">
        <f>SUM(B49,B26)</f>
        <v>416468297.29000002</v>
      </c>
      <c r="C51" s="3">
        <f t="shared" ref="C51:O51" si="2">SUM(C49,C26)</f>
        <v>691866551.77999997</v>
      </c>
      <c r="D51" s="3">
        <f t="shared" si="2"/>
        <v>68392067.090000004</v>
      </c>
      <c r="E51" s="3">
        <f t="shared" si="2"/>
        <v>0</v>
      </c>
      <c r="F51" s="3">
        <f t="shared" si="2"/>
        <v>76629851.569999993</v>
      </c>
      <c r="G51" s="3">
        <f t="shared" si="2"/>
        <v>43102483.339999996</v>
      </c>
      <c r="H51" s="3">
        <f t="shared" si="2"/>
        <v>73997478.070000008</v>
      </c>
      <c r="I51" s="3">
        <f t="shared" si="2"/>
        <v>102518159.78</v>
      </c>
      <c r="J51" s="3">
        <f t="shared" si="2"/>
        <v>176965873.91999999</v>
      </c>
      <c r="K51" s="3">
        <f t="shared" si="2"/>
        <v>223402133.69999999</v>
      </c>
      <c r="L51" s="3">
        <f t="shared" si="2"/>
        <v>27787591.740000002</v>
      </c>
      <c r="M51" s="3">
        <f t="shared" si="2"/>
        <v>778449.02</v>
      </c>
      <c r="N51" s="3">
        <f t="shared" si="2"/>
        <v>6878250.0800000001</v>
      </c>
      <c r="O51" s="3">
        <f t="shared" si="2"/>
        <v>1908787187.3800001</v>
      </c>
    </row>
  </sheetData>
  <mergeCells count="2">
    <mergeCell ref="I2:N2"/>
    <mergeCell ref="B2:H2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8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2024-12-13T11:14:06Z</cp:lastPrinted>
  <dcterms:created xsi:type="dcterms:W3CDTF">2017-03-09T11:39:21Z</dcterms:created>
  <dcterms:modified xsi:type="dcterms:W3CDTF">2024-12-18T11:06:10Z</dcterms:modified>
</cp:coreProperties>
</file>