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585" yWindow="-15" windowWidth="9600" windowHeight="6420" tabRatio="60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H25" i="2"/>
  <c r="G25" i="2"/>
  <c r="F25" i="2"/>
  <c r="E25" i="2"/>
  <c r="D25" i="2"/>
  <c r="C25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I21" i="2"/>
  <c r="H21" i="2"/>
  <c r="G21" i="2"/>
  <c r="F21" i="2"/>
  <c r="E21" i="2"/>
  <c r="D21" i="2"/>
  <c r="C21" i="2"/>
  <c r="B21" i="2"/>
  <c r="B25" i="2" s="1"/>
  <c r="B15" i="2" s="1"/>
  <c r="H15" i="2"/>
  <c r="G15" i="2"/>
  <c r="F15" i="2"/>
  <c r="E15" i="2"/>
  <c r="D15" i="2"/>
  <c r="C15" i="2"/>
  <c r="K13" i="2"/>
  <c r="J13" i="2"/>
  <c r="I13" i="2"/>
  <c r="H13" i="2"/>
  <c r="G13" i="2"/>
  <c r="F13" i="2"/>
  <c r="E13" i="2"/>
  <c r="D13" i="2"/>
  <c r="C13" i="2"/>
  <c r="B13" i="2"/>
  <c r="H10" i="2"/>
  <c r="G10" i="2"/>
  <c r="F10" i="2"/>
  <c r="E10" i="2"/>
  <c r="D10" i="2"/>
  <c r="C10" i="2"/>
  <c r="K9" i="2"/>
  <c r="J9" i="2"/>
  <c r="J10" i="2" s="1"/>
  <c r="J2" i="2" s="1"/>
  <c r="I9" i="2"/>
  <c r="H9" i="2"/>
  <c r="G9" i="2"/>
  <c r="F9" i="2"/>
  <c r="E9" i="2"/>
  <c r="D9" i="2"/>
  <c r="C9" i="2"/>
  <c r="B9" i="2"/>
  <c r="K6" i="2"/>
  <c r="J6" i="2"/>
  <c r="I6" i="2"/>
  <c r="H6" i="2"/>
  <c r="G6" i="2"/>
  <c r="F6" i="2"/>
  <c r="E6" i="2"/>
  <c r="D6" i="2"/>
  <c r="C6" i="2"/>
  <c r="B6" i="2"/>
  <c r="H2" i="2"/>
  <c r="G2" i="2"/>
  <c r="F2" i="2"/>
  <c r="E2" i="2"/>
  <c r="D2" i="2"/>
  <c r="C2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M15" i="1" s="1"/>
  <c r="L21" i="1"/>
  <c r="L25" i="1" s="1"/>
  <c r="K21" i="1"/>
  <c r="K25" i="1" s="1"/>
  <c r="K15" i="1" s="1"/>
  <c r="J21" i="1"/>
  <c r="J25" i="1" s="1"/>
  <c r="J15" i="1" s="1"/>
  <c r="I21" i="1"/>
  <c r="H21" i="1"/>
  <c r="G21" i="1"/>
  <c r="G25" i="1" s="1"/>
  <c r="G15" i="1" s="1"/>
  <c r="F21" i="1"/>
  <c r="F25" i="1" s="1"/>
  <c r="F15" i="1" s="1"/>
  <c r="E21" i="1"/>
  <c r="E25" i="1" s="1"/>
  <c r="E15" i="1" s="1"/>
  <c r="D21" i="1"/>
  <c r="D25" i="1" s="1"/>
  <c r="D15" i="1" s="1"/>
  <c r="C21" i="1"/>
  <c r="C25" i="1" s="1"/>
  <c r="C15" i="1" s="1"/>
  <c r="B21" i="1"/>
  <c r="B25" i="1" s="1"/>
  <c r="B15" i="1" s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L6" i="1"/>
  <c r="L10" i="1" s="1"/>
  <c r="K6" i="1"/>
  <c r="J6" i="1"/>
  <c r="J10" i="1" s="1"/>
  <c r="I6" i="1"/>
  <c r="I10" i="1" s="1"/>
  <c r="H6" i="1"/>
  <c r="H10" i="1" s="1"/>
  <c r="G6" i="1"/>
  <c r="G10" i="1" s="1"/>
  <c r="G2" i="1" s="1"/>
  <c r="F6" i="1"/>
  <c r="E6" i="1"/>
  <c r="D6" i="1"/>
  <c r="D10" i="1" s="1"/>
  <c r="D2" i="1" s="1"/>
  <c r="C6" i="1"/>
  <c r="C10" i="1" s="1"/>
  <c r="C2" i="1" s="1"/>
  <c r="B6" i="1"/>
  <c r="B10" i="1" s="1"/>
  <c r="B2" i="1" s="1"/>
  <c r="B10" i="2" l="1"/>
  <c r="B2" i="2" s="1"/>
  <c r="I25" i="2"/>
  <c r="I15" i="2" s="1"/>
  <c r="J25" i="2"/>
  <c r="J15" i="2" s="1"/>
  <c r="I10" i="2"/>
  <c r="I2" i="2" s="1"/>
  <c r="K10" i="2"/>
  <c r="K2" i="2" s="1"/>
  <c r="L15" i="1"/>
  <c r="H25" i="1"/>
  <c r="H15" i="1" s="1"/>
  <c r="I25" i="1"/>
  <c r="I15" i="1" s="1"/>
  <c r="J2" i="1"/>
  <c r="L2" i="1"/>
  <c r="H2" i="1"/>
  <c r="I2" i="1"/>
  <c r="K10" i="1"/>
  <c r="K2" i="1" s="1"/>
  <c r="M10" i="1"/>
  <c r="M2" i="1" s="1"/>
  <c r="F10" i="1"/>
  <c r="F2" i="1" s="1"/>
  <c r="E10" i="1"/>
  <c r="E2" i="1" s="1"/>
</calcChain>
</file>

<file path=xl/sharedStrings.xml><?xml version="1.0" encoding="utf-8"?>
<sst xmlns="http://schemas.openxmlformats.org/spreadsheetml/2006/main" count="77" uniqueCount="48">
  <si>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</si>
  <si>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</si>
  <si>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</si>
  <si>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</si>
  <si>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</si>
  <si>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</si>
  <si>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</si>
  <si>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</si>
  <si>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</si>
  <si>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</si>
  <si>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</si>
  <si>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</si>
  <si>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</si>
  <si>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</si>
  <si>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</si>
  <si>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</si>
  <si>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</si>
  <si>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</si>
  <si>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</si>
  <si>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</si>
  <si>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</si>
  <si>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</si>
  <si>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</si>
  <si>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</si>
  <si>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</si>
  <si>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</si>
  <si>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</si>
  <si>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</si>
  <si>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</si>
  <si>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</si>
  <si>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</si>
  <si>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</si>
  <si>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</si>
  <si>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</si>
  <si>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</si>
  <si>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</si>
  <si>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</si>
  <si>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</si>
  <si>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</si>
  <si>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</si>
  <si>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</si>
  <si>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</si>
  <si>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</si>
  <si>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</si>
  <si>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</si>
  <si>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Institut Municipal de l'Habitatge (IMHAB)</t>
  </si>
  <si>
    <t>Institut Municipal de l'Habitatge (IMHAB)*</t>
  </si>
  <si>
    <t>*El 26/01/2018 s'acorda al Plenari del Consell Municipal de l'Ajuntament de Barcelona el canvi de denominació del Patronat Municipal de l'Habitatge, passant a denominar-se Institut Municipal de l'Habitatge.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</si>
</sst>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4" fontId="0" fillId="0" borderId="0" xfId="0" applyNumberFormat="1" applyFill="1"/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5"/>
  <sheetViews>
    <sheetView tabSelected="1" workbookViewId="0">
      <pane xSplit="1" ySplit="1" topLeftCell="J2" activePane="bottomRight" state="frozenSplit"/>
      <selection pane="topRight" activeCell="B1" sqref="B1"/>
      <selection pane="bottomLeft" activeCell="A2" sqref="A2"/>
      <selection pane="bottomRight" activeCell="B2" sqref="B2:M2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3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8" x14ac:dyDescent="0.2">
      <c r="A2" s="3" t="s">
        <v>22</v>
      </c>
      <c r="B2" s="3">
        <f t="shared" ref="B2:M2" si="0">B10+B13</f>
        <v>174216628.56999999</v>
      </c>
      <c r="C2" s="3">
        <f t="shared" si="0"/>
        <v>159899110.66999999</v>
      </c>
      <c r="D2" s="3">
        <f t="shared" si="0"/>
        <v>179234024.38999999</v>
      </c>
      <c r="E2" s="3">
        <f t="shared" si="0"/>
        <v>134026948.81999999</v>
      </c>
      <c r="F2" s="3">
        <f t="shared" si="0"/>
        <v>115483520.00999999</v>
      </c>
      <c r="G2" s="3">
        <f t="shared" si="0"/>
        <v>77437530</v>
      </c>
      <c r="H2" s="3">
        <f t="shared" si="0"/>
        <v>93968530</v>
      </c>
      <c r="I2" s="3">
        <f t="shared" si="0"/>
        <v>88401863</v>
      </c>
      <c r="J2" s="3">
        <f t="shared" si="0"/>
        <v>81630523</v>
      </c>
      <c r="K2" s="3">
        <f t="shared" si="0"/>
        <v>86630239</v>
      </c>
      <c r="L2" s="3">
        <f t="shared" si="0"/>
        <v>79520787</v>
      </c>
      <c r="M2" s="3">
        <f t="shared" si="0"/>
        <v>80792327</v>
      </c>
    </row>
    <row r="3" spans="1:16383" x14ac:dyDescent="0.2">
      <c r="A3" s="4" t="s">
        <v>21</v>
      </c>
      <c r="B3" s="5">
        <v>2910994.49</v>
      </c>
      <c r="C3" s="5">
        <v>2873751.44</v>
      </c>
      <c r="D3" s="5">
        <v>3103000.01</v>
      </c>
      <c r="E3" s="5">
        <v>3149346.35</v>
      </c>
      <c r="F3" s="5">
        <v>4850752.6900000004</v>
      </c>
      <c r="G3" s="5">
        <v>4603590</v>
      </c>
      <c r="H3" s="5">
        <v>4603590</v>
      </c>
      <c r="I3" s="5">
        <v>4097697</v>
      </c>
      <c r="J3" s="5">
        <v>3800451</v>
      </c>
      <c r="K3" s="5">
        <v>3701140</v>
      </c>
      <c r="L3" s="5">
        <v>4569562</v>
      </c>
      <c r="M3" s="5">
        <v>3628689</v>
      </c>
    </row>
    <row r="4" spans="1:16383" x14ac:dyDescent="0.2">
      <c r="A4" s="4" t="s">
        <v>9</v>
      </c>
      <c r="B4" s="5">
        <v>28005471.93</v>
      </c>
      <c r="C4" s="5">
        <v>11340053.77</v>
      </c>
      <c r="D4" s="5">
        <v>12698178.119999999</v>
      </c>
      <c r="E4" s="5">
        <v>10343000</v>
      </c>
      <c r="F4" s="5">
        <v>8043000</v>
      </c>
      <c r="G4" s="5">
        <v>10578378</v>
      </c>
      <c r="H4" s="5">
        <v>10578378</v>
      </c>
      <c r="I4" s="5">
        <v>0</v>
      </c>
      <c r="J4" s="5">
        <v>0</v>
      </c>
      <c r="K4" s="5">
        <v>0</v>
      </c>
      <c r="L4" s="5">
        <v>0</v>
      </c>
      <c r="M4" s="5">
        <v>0</v>
      </c>
    </row>
    <row r="5" spans="1:16383" x14ac:dyDescent="0.2">
      <c r="A5" s="4" t="s">
        <v>20</v>
      </c>
      <c r="B5" s="5">
        <v>29228464.93</v>
      </c>
      <c r="C5" s="5">
        <v>31692218.09</v>
      </c>
      <c r="D5" s="5">
        <v>27957701.82</v>
      </c>
      <c r="E5" s="5">
        <v>29300202.469999999</v>
      </c>
      <c r="F5" s="5">
        <v>26402248.390000001</v>
      </c>
      <c r="G5" s="5">
        <v>21979502</v>
      </c>
      <c r="H5" s="5">
        <v>21979502</v>
      </c>
      <c r="I5" s="5">
        <v>21826000</v>
      </c>
      <c r="J5" s="5">
        <v>21133732</v>
      </c>
      <c r="K5" s="5">
        <v>20520646</v>
      </c>
      <c r="L5" s="5">
        <v>19832000</v>
      </c>
      <c r="M5" s="5">
        <v>18275337</v>
      </c>
    </row>
    <row r="6" spans="1:16383" ht="15" x14ac:dyDescent="0.2">
      <c r="A6" s="6" t="s">
        <v>19</v>
      </c>
      <c r="B6" s="7">
        <f t="shared" ref="B6:M6" si="1">SUM(B3:B5)</f>
        <v>60144931.350000001</v>
      </c>
      <c r="C6" s="7">
        <f t="shared" si="1"/>
        <v>45906023.299999997</v>
      </c>
      <c r="D6" s="7">
        <f t="shared" si="1"/>
        <v>43758879.950000003</v>
      </c>
      <c r="E6" s="7">
        <f t="shared" si="1"/>
        <v>42792548.82</v>
      </c>
      <c r="F6" s="7">
        <f t="shared" si="1"/>
        <v>39296001.079999998</v>
      </c>
      <c r="G6" s="7">
        <f t="shared" si="1"/>
        <v>37161470</v>
      </c>
      <c r="H6" s="7">
        <f t="shared" si="1"/>
        <v>37161470</v>
      </c>
      <c r="I6" s="7">
        <f t="shared" si="1"/>
        <v>25923697</v>
      </c>
      <c r="J6" s="7">
        <f t="shared" si="1"/>
        <v>24934183</v>
      </c>
      <c r="K6" s="7">
        <f t="shared" si="1"/>
        <v>24221786</v>
      </c>
      <c r="L6" s="7">
        <f t="shared" si="1"/>
        <v>24401562</v>
      </c>
      <c r="M6" s="7">
        <f t="shared" si="1"/>
        <v>21904026</v>
      </c>
    </row>
    <row r="7" spans="1:16383" x14ac:dyDescent="0.2">
      <c r="A7" s="4" t="s">
        <v>18</v>
      </c>
      <c r="B7" s="5">
        <v>15200138</v>
      </c>
      <c r="C7" s="5">
        <v>11318384</v>
      </c>
      <c r="D7" s="5">
        <v>14649951.029999999</v>
      </c>
      <c r="E7" s="5">
        <v>938400</v>
      </c>
      <c r="F7" s="5">
        <v>11289273.6</v>
      </c>
      <c r="G7" s="5">
        <v>8750060</v>
      </c>
      <c r="H7" s="5">
        <v>8750060</v>
      </c>
      <c r="I7" s="5">
        <v>9466874</v>
      </c>
      <c r="J7" s="5">
        <v>19079688</v>
      </c>
      <c r="K7" s="5">
        <v>32947786</v>
      </c>
      <c r="L7" s="5">
        <v>31352774</v>
      </c>
      <c r="M7" s="5">
        <v>32160533</v>
      </c>
    </row>
    <row r="8" spans="1:16383" x14ac:dyDescent="0.2">
      <c r="A8" s="4" t="s">
        <v>17</v>
      </c>
      <c r="B8" s="5">
        <v>36000000</v>
      </c>
      <c r="C8" s="5">
        <v>38000000</v>
      </c>
      <c r="D8" s="5">
        <v>11520459.34</v>
      </c>
      <c r="E8" s="5">
        <v>9296000</v>
      </c>
      <c r="F8" s="5">
        <v>11558000</v>
      </c>
      <c r="G8" s="5">
        <v>14946000</v>
      </c>
      <c r="H8" s="5">
        <v>14946000</v>
      </c>
      <c r="I8" s="5">
        <v>25901000</v>
      </c>
      <c r="J8" s="5">
        <v>23717000</v>
      </c>
      <c r="K8" s="5">
        <v>13348000</v>
      </c>
      <c r="L8" s="5">
        <v>1388000</v>
      </c>
      <c r="M8" s="5">
        <v>4718000</v>
      </c>
    </row>
    <row r="9" spans="1:16383" s="10" customFormat="1" ht="15" x14ac:dyDescent="0.2">
      <c r="A9" s="6" t="s">
        <v>16</v>
      </c>
      <c r="B9" s="7">
        <f t="shared" ref="B9:M9" si="2">SUM(B7:B8)</f>
        <v>51200138</v>
      </c>
      <c r="C9" s="7">
        <f t="shared" si="2"/>
        <v>49318384</v>
      </c>
      <c r="D9" s="7">
        <f t="shared" si="2"/>
        <v>26170410.369999997</v>
      </c>
      <c r="E9" s="7">
        <f t="shared" si="2"/>
        <v>10234400</v>
      </c>
      <c r="F9" s="7">
        <f t="shared" si="2"/>
        <v>22847273.600000001</v>
      </c>
      <c r="G9" s="7">
        <f t="shared" si="2"/>
        <v>23696060</v>
      </c>
      <c r="H9" s="7">
        <f t="shared" si="2"/>
        <v>23696060</v>
      </c>
      <c r="I9" s="7">
        <f t="shared" si="2"/>
        <v>35367874</v>
      </c>
      <c r="J9" s="7">
        <f t="shared" si="2"/>
        <v>42796688</v>
      </c>
      <c r="K9" s="7">
        <f t="shared" si="2"/>
        <v>46295786</v>
      </c>
      <c r="L9" s="7">
        <f t="shared" si="2"/>
        <v>32740774</v>
      </c>
      <c r="M9" s="7">
        <f t="shared" si="2"/>
        <v>36878533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5" x14ac:dyDescent="0.2">
      <c r="A10" s="6" t="s">
        <v>15</v>
      </c>
      <c r="B10" s="7">
        <f t="shared" ref="B10:M10" si="3">B6+B9</f>
        <v>111345069.34999999</v>
      </c>
      <c r="C10" s="7">
        <f t="shared" si="3"/>
        <v>95224407.299999997</v>
      </c>
      <c r="D10" s="7">
        <f t="shared" si="3"/>
        <v>69929290.319999993</v>
      </c>
      <c r="E10" s="7">
        <f t="shared" si="3"/>
        <v>53026948.82</v>
      </c>
      <c r="F10" s="7">
        <f t="shared" si="3"/>
        <v>62143274.68</v>
      </c>
      <c r="G10" s="7">
        <f t="shared" si="3"/>
        <v>60857530</v>
      </c>
      <c r="H10" s="7">
        <f t="shared" si="3"/>
        <v>60857530</v>
      </c>
      <c r="I10" s="7">
        <f t="shared" si="3"/>
        <v>61291571</v>
      </c>
      <c r="J10" s="7">
        <f t="shared" si="3"/>
        <v>67730871</v>
      </c>
      <c r="K10" s="7">
        <f t="shared" si="3"/>
        <v>70517572</v>
      </c>
      <c r="L10" s="7">
        <f t="shared" si="3"/>
        <v>57142336</v>
      </c>
      <c r="M10" s="7">
        <f t="shared" si="3"/>
        <v>58782559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ht="15" x14ac:dyDescent="0.25">
      <c r="A11" s="4" t="s">
        <v>2</v>
      </c>
      <c r="B11" s="5">
        <v>550000</v>
      </c>
      <c r="C11" s="5">
        <v>1350000</v>
      </c>
      <c r="D11" s="5">
        <v>1350000</v>
      </c>
      <c r="E11" s="12">
        <v>1400000</v>
      </c>
      <c r="F11" s="5">
        <v>1620245.33</v>
      </c>
      <c r="G11" s="5">
        <v>1800000</v>
      </c>
      <c r="H11" s="5">
        <v>1800000</v>
      </c>
      <c r="I11" s="5">
        <v>1930292</v>
      </c>
      <c r="J11" s="5">
        <v>2719652</v>
      </c>
      <c r="K11" s="5">
        <v>2720667</v>
      </c>
      <c r="L11" s="5">
        <v>2945451</v>
      </c>
      <c r="M11" s="5">
        <v>2674768</v>
      </c>
    </row>
    <row r="12" spans="1:16383" s="10" customFormat="1" ht="15" x14ac:dyDescent="0.25">
      <c r="A12" s="4" t="s">
        <v>1</v>
      </c>
      <c r="B12" s="5">
        <v>62321559.219999999</v>
      </c>
      <c r="C12" s="5">
        <v>63324703.369999997</v>
      </c>
      <c r="D12" s="5">
        <v>107954734.06999999</v>
      </c>
      <c r="E12" s="12">
        <v>79600000</v>
      </c>
      <c r="F12" s="5">
        <v>51720000</v>
      </c>
      <c r="G12" s="5">
        <v>14780000</v>
      </c>
      <c r="H12" s="5">
        <v>31311000</v>
      </c>
      <c r="I12" s="5">
        <v>25180000</v>
      </c>
      <c r="J12" s="5">
        <v>11180000</v>
      </c>
      <c r="K12" s="5">
        <v>13392000</v>
      </c>
      <c r="L12" s="5">
        <v>19433000</v>
      </c>
      <c r="M12" s="5">
        <v>19335000</v>
      </c>
    </row>
    <row r="13" spans="1:16383" s="10" customFormat="1" ht="15" x14ac:dyDescent="0.2">
      <c r="A13" s="6" t="s">
        <v>14</v>
      </c>
      <c r="B13" s="7">
        <f t="shared" ref="B13:M13" si="4">SUM(B11:B12)</f>
        <v>62871559.219999999</v>
      </c>
      <c r="C13" s="7">
        <f t="shared" si="4"/>
        <v>64674703.369999997</v>
      </c>
      <c r="D13" s="7">
        <f t="shared" si="4"/>
        <v>109304734.06999999</v>
      </c>
      <c r="E13" s="7">
        <f t="shared" si="4"/>
        <v>81000000</v>
      </c>
      <c r="F13" s="7">
        <f t="shared" si="4"/>
        <v>53340245.329999998</v>
      </c>
      <c r="G13" s="7">
        <f t="shared" si="4"/>
        <v>16580000</v>
      </c>
      <c r="H13" s="7">
        <f t="shared" si="4"/>
        <v>33111000</v>
      </c>
      <c r="I13" s="7">
        <f t="shared" si="4"/>
        <v>27110292</v>
      </c>
      <c r="J13" s="7">
        <f t="shared" si="4"/>
        <v>13899652</v>
      </c>
      <c r="K13" s="7">
        <f t="shared" si="4"/>
        <v>16112667</v>
      </c>
      <c r="L13" s="7">
        <f t="shared" si="4"/>
        <v>22378451</v>
      </c>
      <c r="M13" s="7">
        <f t="shared" si="4"/>
        <v>22009768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174216628.56999999</v>
      </c>
      <c r="C15" s="3">
        <f t="shared" si="5"/>
        <v>159899110.67000002</v>
      </c>
      <c r="D15" s="3">
        <f t="shared" si="5"/>
        <v>179234024.38999999</v>
      </c>
      <c r="E15" s="3">
        <f t="shared" si="5"/>
        <v>134026948.81999999</v>
      </c>
      <c r="F15" s="3">
        <f t="shared" si="5"/>
        <v>115483520.00999999</v>
      </c>
      <c r="G15" s="3">
        <f t="shared" si="5"/>
        <v>77437530</v>
      </c>
      <c r="H15" s="3">
        <f t="shared" si="5"/>
        <v>93968530</v>
      </c>
      <c r="I15" s="3">
        <f t="shared" si="5"/>
        <v>88401863</v>
      </c>
      <c r="J15" s="3">
        <f t="shared" si="5"/>
        <v>81630523</v>
      </c>
      <c r="K15" s="3">
        <f t="shared" si="5"/>
        <v>86630239</v>
      </c>
      <c r="L15" s="3">
        <f t="shared" si="5"/>
        <v>79520787</v>
      </c>
      <c r="M15" s="3">
        <f t="shared" si="5"/>
        <v>80792327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16015359.49</v>
      </c>
      <c r="C16" s="5">
        <v>15624740.960000001</v>
      </c>
      <c r="D16" s="5">
        <v>12853008.83</v>
      </c>
      <c r="E16" s="5">
        <v>12956349.289999999</v>
      </c>
      <c r="F16" s="5">
        <v>12952764.01</v>
      </c>
      <c r="G16" s="5">
        <v>10285119</v>
      </c>
      <c r="H16" s="5">
        <v>10285119</v>
      </c>
      <c r="I16" s="5">
        <v>5164672</v>
      </c>
      <c r="J16" s="5">
        <v>4994056</v>
      </c>
      <c r="K16" s="5">
        <v>4945253</v>
      </c>
      <c r="L16" s="5">
        <v>4945155</v>
      </c>
      <c r="M16" s="5">
        <v>4975000</v>
      </c>
    </row>
    <row r="17" spans="1:13" x14ac:dyDescent="0.2">
      <c r="A17" s="4" t="s">
        <v>11</v>
      </c>
      <c r="B17" s="5">
        <v>39231246.149999999</v>
      </c>
      <c r="C17" s="5">
        <v>19695300</v>
      </c>
      <c r="D17" s="5">
        <v>18280300</v>
      </c>
      <c r="E17" s="5">
        <v>16920300</v>
      </c>
      <c r="F17" s="5">
        <v>17034843</v>
      </c>
      <c r="G17" s="5">
        <v>17844399</v>
      </c>
      <c r="H17" s="5">
        <v>17844399</v>
      </c>
      <c r="I17" s="5">
        <v>11800191</v>
      </c>
      <c r="J17" s="5">
        <v>10642291</v>
      </c>
      <c r="K17" s="5">
        <v>10238290</v>
      </c>
      <c r="L17" s="5">
        <v>10238291</v>
      </c>
      <c r="M17" s="5">
        <v>10213000</v>
      </c>
    </row>
    <row r="18" spans="1:13" x14ac:dyDescent="0.2">
      <c r="A18" s="4" t="s">
        <v>10</v>
      </c>
      <c r="B18" s="5">
        <v>6607426.1799999997</v>
      </c>
      <c r="C18" s="5">
        <v>3394099.18</v>
      </c>
      <c r="D18" s="5">
        <v>5172256.07</v>
      </c>
      <c r="E18" s="5">
        <v>5500000</v>
      </c>
      <c r="F18" s="5">
        <v>5503913</v>
      </c>
      <c r="G18" s="5">
        <v>4854000</v>
      </c>
      <c r="H18" s="5">
        <v>4854000</v>
      </c>
      <c r="I18" s="5">
        <v>4110000</v>
      </c>
      <c r="J18" s="5">
        <v>5022176</v>
      </c>
      <c r="K18" s="5">
        <v>5940696</v>
      </c>
      <c r="L18" s="5">
        <v>6260341</v>
      </c>
      <c r="M18" s="5">
        <v>6408327</v>
      </c>
    </row>
    <row r="19" spans="1:13" x14ac:dyDescent="0.2">
      <c r="A19" s="4" t="s">
        <v>9</v>
      </c>
      <c r="B19" s="5"/>
      <c r="C19" s="5"/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</row>
    <row r="20" spans="1:13" x14ac:dyDescent="0.2">
      <c r="A20" s="4" t="s">
        <v>8</v>
      </c>
      <c r="B20" s="5"/>
      <c r="C20" s="5"/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61854031.82</v>
      </c>
      <c r="C21" s="7">
        <f t="shared" si="6"/>
        <v>38714140.140000001</v>
      </c>
      <c r="D21" s="7">
        <f t="shared" si="6"/>
        <v>36305564.899999999</v>
      </c>
      <c r="E21" s="7">
        <f t="shared" si="6"/>
        <v>35376649.289999999</v>
      </c>
      <c r="F21" s="7">
        <f t="shared" si="6"/>
        <v>35491520.009999998</v>
      </c>
      <c r="G21" s="7">
        <f t="shared" si="6"/>
        <v>32983518</v>
      </c>
      <c r="H21" s="7">
        <f t="shared" si="6"/>
        <v>32983518</v>
      </c>
      <c r="I21" s="7">
        <f t="shared" si="6"/>
        <v>21074863</v>
      </c>
      <c r="J21" s="7">
        <f t="shared" si="6"/>
        <v>20658523</v>
      </c>
      <c r="K21" s="7">
        <f t="shared" si="6"/>
        <v>21124239</v>
      </c>
      <c r="L21" s="7">
        <f t="shared" si="6"/>
        <v>21443787</v>
      </c>
      <c r="M21" s="7">
        <f t="shared" si="6"/>
        <v>21596327</v>
      </c>
    </row>
    <row r="22" spans="1:13" x14ac:dyDescent="0.2">
      <c r="A22" s="4" t="s">
        <v>6</v>
      </c>
      <c r="B22" s="5">
        <v>86100328</v>
      </c>
      <c r="C22" s="5">
        <v>60960096.859999999</v>
      </c>
      <c r="D22" s="5">
        <v>120817680.73999999</v>
      </c>
      <c r="E22" s="5">
        <v>88182000</v>
      </c>
      <c r="F22" s="5">
        <v>63255000</v>
      </c>
      <c r="G22" s="5">
        <v>29669000</v>
      </c>
      <c r="H22" s="5">
        <v>46200000</v>
      </c>
      <c r="I22" s="5">
        <v>51253000</v>
      </c>
      <c r="J22" s="5">
        <v>36005000</v>
      </c>
      <c r="K22" s="5">
        <v>35393000</v>
      </c>
      <c r="L22" s="5">
        <v>32459000</v>
      </c>
      <c r="M22" s="5">
        <v>33625000</v>
      </c>
    </row>
    <row r="23" spans="1:13" x14ac:dyDescent="0.2">
      <c r="A23" s="4" t="s">
        <v>5</v>
      </c>
      <c r="B23" s="5"/>
      <c r="C23" s="5"/>
      <c r="D23" s="5"/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5" x14ac:dyDescent="0.2">
      <c r="A24" s="6" t="s">
        <v>4</v>
      </c>
      <c r="B24" s="7">
        <f t="shared" ref="B24:M24" si="7">SUM(B22:B23)</f>
        <v>86100328</v>
      </c>
      <c r="C24" s="7">
        <f t="shared" si="7"/>
        <v>60960096.859999999</v>
      </c>
      <c r="D24" s="7">
        <f t="shared" si="7"/>
        <v>120817680.73999999</v>
      </c>
      <c r="E24" s="7">
        <f t="shared" si="7"/>
        <v>88182000</v>
      </c>
      <c r="F24" s="7">
        <f t="shared" si="7"/>
        <v>63255000</v>
      </c>
      <c r="G24" s="7">
        <f t="shared" si="7"/>
        <v>29669000</v>
      </c>
      <c r="H24" s="7">
        <f t="shared" si="7"/>
        <v>46200000</v>
      </c>
      <c r="I24" s="7">
        <f t="shared" si="7"/>
        <v>51253000</v>
      </c>
      <c r="J24" s="7">
        <f t="shared" si="7"/>
        <v>36005000</v>
      </c>
      <c r="K24" s="7">
        <f t="shared" si="7"/>
        <v>35393000</v>
      </c>
      <c r="L24" s="7">
        <f t="shared" si="7"/>
        <v>32459000</v>
      </c>
      <c r="M24" s="7">
        <f t="shared" si="7"/>
        <v>33625000</v>
      </c>
    </row>
    <row r="25" spans="1:13" ht="15" x14ac:dyDescent="0.2">
      <c r="A25" s="6" t="s">
        <v>3</v>
      </c>
      <c r="B25" s="7">
        <f t="shared" ref="B25:M25" si="8">B21+B24</f>
        <v>147954359.81999999</v>
      </c>
      <c r="C25" s="7">
        <f t="shared" si="8"/>
        <v>99674237</v>
      </c>
      <c r="D25" s="7">
        <f t="shared" si="8"/>
        <v>157123245.63999999</v>
      </c>
      <c r="E25" s="7">
        <f t="shared" si="8"/>
        <v>123558649.28999999</v>
      </c>
      <c r="F25" s="7">
        <f t="shared" si="8"/>
        <v>98746520.00999999</v>
      </c>
      <c r="G25" s="7">
        <f t="shared" si="8"/>
        <v>62652518</v>
      </c>
      <c r="H25" s="7">
        <f t="shared" si="8"/>
        <v>79183518</v>
      </c>
      <c r="I25" s="7">
        <f t="shared" si="8"/>
        <v>72327863</v>
      </c>
      <c r="J25" s="7">
        <f t="shared" si="8"/>
        <v>56663523</v>
      </c>
      <c r="K25" s="7">
        <f t="shared" si="8"/>
        <v>56517239</v>
      </c>
      <c r="L25" s="7">
        <f t="shared" si="8"/>
        <v>53902787</v>
      </c>
      <c r="M25" s="7">
        <f t="shared" si="8"/>
        <v>55221327</v>
      </c>
    </row>
    <row r="26" spans="1:13" x14ac:dyDescent="0.2">
      <c r="A26" s="4" t="s">
        <v>2</v>
      </c>
      <c r="B26" s="5">
        <v>2659059.6800000002</v>
      </c>
      <c r="C26" s="5">
        <v>39541639.579999998</v>
      </c>
      <c r="D26" s="5">
        <v>40600.01</v>
      </c>
      <c r="E26" s="5">
        <v>2297299.5299999998</v>
      </c>
      <c r="F26" s="5">
        <v>0</v>
      </c>
      <c r="G26" s="5">
        <v>5012</v>
      </c>
      <c r="H26" s="5">
        <v>5012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</row>
    <row r="27" spans="1:13" x14ac:dyDescent="0.2">
      <c r="A27" s="4" t="s">
        <v>1</v>
      </c>
      <c r="B27" s="5">
        <v>23603209.07</v>
      </c>
      <c r="C27" s="5">
        <v>20683234.09</v>
      </c>
      <c r="D27" s="5">
        <v>22070178.739999998</v>
      </c>
      <c r="E27" s="5">
        <v>8171000</v>
      </c>
      <c r="F27" s="5">
        <v>16737000</v>
      </c>
      <c r="G27" s="5">
        <v>14780000</v>
      </c>
      <c r="H27" s="5">
        <v>14780000</v>
      </c>
      <c r="I27" s="5">
        <v>16074000</v>
      </c>
      <c r="J27" s="5">
        <v>24967000</v>
      </c>
      <c r="K27" s="5">
        <v>30113000</v>
      </c>
      <c r="L27" s="5">
        <v>25618000</v>
      </c>
      <c r="M27" s="5">
        <v>25571000</v>
      </c>
    </row>
    <row r="28" spans="1:13" ht="15" x14ac:dyDescent="0.2">
      <c r="A28" s="6" t="s">
        <v>0</v>
      </c>
      <c r="B28" s="7">
        <f t="shared" ref="B28:M28" si="9">SUM(B26:B27)</f>
        <v>26262268.75</v>
      </c>
      <c r="C28" s="7">
        <f t="shared" si="9"/>
        <v>60224873.670000002</v>
      </c>
      <c r="D28" s="7">
        <f t="shared" si="9"/>
        <v>22110778.75</v>
      </c>
      <c r="E28" s="7">
        <f t="shared" si="9"/>
        <v>10468299.529999999</v>
      </c>
      <c r="F28" s="7">
        <f t="shared" si="9"/>
        <v>16737000</v>
      </c>
      <c r="G28" s="7">
        <f t="shared" si="9"/>
        <v>14785012</v>
      </c>
      <c r="H28" s="7">
        <f t="shared" si="9"/>
        <v>14785012</v>
      </c>
      <c r="I28" s="7">
        <f t="shared" si="9"/>
        <v>16074000</v>
      </c>
      <c r="J28" s="7">
        <f t="shared" si="9"/>
        <v>24967000</v>
      </c>
      <c r="K28" s="7">
        <f t="shared" si="9"/>
        <v>30113000</v>
      </c>
      <c r="L28" s="7">
        <f t="shared" si="9"/>
        <v>25618000</v>
      </c>
      <c r="M28" s="7">
        <f t="shared" si="9"/>
        <v>25571000</v>
      </c>
    </row>
    <row r="37" spans="7:13" x14ac:dyDescent="0.2">
      <c r="G37" s="14"/>
      <c r="H37" s="14"/>
      <c r="I37" s="14"/>
      <c r="J37" s="14"/>
      <c r="K37" s="14"/>
      <c r="L37" s="14"/>
      <c r="M37" s="14"/>
    </row>
    <row r="39" spans="7:13" x14ac:dyDescent="0.2">
      <c r="G39" s="15"/>
      <c r="H39" s="15"/>
      <c r="I39" s="15"/>
      <c r="J39" s="15"/>
      <c r="K39" s="15"/>
      <c r="L39" s="15"/>
      <c r="M39" s="15"/>
    </row>
    <row r="40" spans="7:13" x14ac:dyDescent="0.2">
      <c r="G40" s="15"/>
      <c r="H40" s="15"/>
      <c r="I40" s="15"/>
      <c r="J40" s="15"/>
      <c r="K40" s="15"/>
      <c r="L40" s="15"/>
      <c r="M40" s="15"/>
    </row>
    <row r="41" spans="7:13" x14ac:dyDescent="0.2">
      <c r="G41" s="15"/>
      <c r="H41" s="15"/>
    </row>
    <row r="42" spans="7:13" x14ac:dyDescent="0.2">
      <c r="G42" s="15"/>
      <c r="H42" s="15"/>
      <c r="I42" s="15"/>
      <c r="J42" s="15"/>
      <c r="K42" s="15"/>
      <c r="L42" s="15"/>
      <c r="M42" s="15"/>
    </row>
    <row r="43" spans="7:13" x14ac:dyDescent="0.2">
      <c r="G43" s="15"/>
      <c r="H43" s="15"/>
      <c r="I43" s="15"/>
      <c r="J43" s="15"/>
      <c r="K43" s="15"/>
      <c r="L43" s="15"/>
      <c r="M43" s="15"/>
    </row>
    <row r="44" spans="7:13" x14ac:dyDescent="0.2">
      <c r="G44" s="15"/>
      <c r="H44" s="15"/>
      <c r="I44" s="15"/>
      <c r="J44" s="15"/>
      <c r="K44" s="15"/>
      <c r="L44" s="15"/>
      <c r="M44" s="15"/>
    </row>
    <row r="45" spans="7:13" x14ac:dyDescent="0.2">
      <c r="G45" s="15"/>
      <c r="H45" s="15"/>
      <c r="I45" s="15"/>
      <c r="J45" s="15"/>
      <c r="K45" s="15"/>
      <c r="L45" s="15"/>
      <c r="M45" s="15"/>
    </row>
    <row r="46" spans="7:13" x14ac:dyDescent="0.2">
      <c r="G46" s="15"/>
      <c r="H46" s="15"/>
      <c r="I46" s="15"/>
      <c r="J46" s="15"/>
      <c r="K46" s="15"/>
      <c r="L46" s="15"/>
      <c r="M46" s="15"/>
    </row>
    <row r="47" spans="7:13" x14ac:dyDescent="0.2">
      <c r="G47" s="15"/>
      <c r="H47" s="15"/>
      <c r="I47" s="15"/>
      <c r="J47" s="15"/>
      <c r="K47" s="15"/>
      <c r="L47" s="15"/>
      <c r="M47" s="15"/>
    </row>
    <row r="48" spans="7:13" x14ac:dyDescent="0.2">
      <c r="G48" s="15"/>
      <c r="H48" s="15"/>
      <c r="I48" s="15"/>
      <c r="J48" s="15"/>
      <c r="K48" s="15"/>
      <c r="L48" s="15"/>
      <c r="M48" s="15"/>
    </row>
    <row r="49" spans="7:13" x14ac:dyDescent="0.2">
      <c r="G49" s="15"/>
      <c r="H49" s="15"/>
      <c r="I49" s="15"/>
      <c r="J49" s="15"/>
      <c r="K49" s="15"/>
      <c r="L49" s="15"/>
      <c r="M49" s="15"/>
    </row>
    <row r="50" spans="7:13" x14ac:dyDescent="0.2">
      <c r="G50" s="15"/>
      <c r="H50" s="15"/>
      <c r="I50" s="15"/>
      <c r="J50" s="15"/>
      <c r="K50" s="15"/>
      <c r="L50" s="15"/>
      <c r="M50" s="15"/>
    </row>
    <row r="52" spans="7:13" x14ac:dyDescent="0.2">
      <c r="G52" s="15"/>
      <c r="H52" s="15"/>
      <c r="I52" s="15"/>
      <c r="J52" s="15"/>
      <c r="K52" s="15"/>
      <c r="L52" s="15"/>
      <c r="M52" s="15"/>
    </row>
    <row r="53" spans="7:13" x14ac:dyDescent="0.2">
      <c r="G53" s="15"/>
      <c r="H53" s="15"/>
      <c r="I53" s="15"/>
      <c r="J53" s="15"/>
      <c r="K53" s="15"/>
      <c r="L53" s="15"/>
      <c r="M53" s="15"/>
    </row>
    <row r="54" spans="7:13" x14ac:dyDescent="0.2">
      <c r="G54" s="15"/>
      <c r="H54" s="15"/>
      <c r="I54" s="15"/>
      <c r="J54" s="15"/>
      <c r="K54" s="15"/>
      <c r="L54" s="15"/>
      <c r="M54" s="15"/>
    </row>
    <row r="55" spans="7:13" x14ac:dyDescent="0.2">
      <c r="G55" s="15"/>
      <c r="H55" s="15"/>
      <c r="I55" s="15"/>
      <c r="J55" s="15"/>
      <c r="K55" s="15"/>
      <c r="L55" s="15"/>
      <c r="M55" s="15"/>
    </row>
    <row r="58" spans="7:13" x14ac:dyDescent="0.2">
      <c r="G58" s="15"/>
      <c r="H58" s="15"/>
      <c r="I58" s="15"/>
      <c r="J58" s="15"/>
      <c r="K58" s="15"/>
      <c r="L58" s="15"/>
      <c r="M58" s="15"/>
    </row>
    <row r="59" spans="7:13" x14ac:dyDescent="0.2">
      <c r="G59" s="15"/>
      <c r="H59" s="15"/>
      <c r="I59" s="15"/>
      <c r="J59" s="15"/>
      <c r="K59" s="15"/>
      <c r="L59" s="15"/>
      <c r="M59" s="15"/>
    </row>
    <row r="61" spans="7:13" x14ac:dyDescent="0.2">
      <c r="G61" s="15"/>
      <c r="H61" s="15"/>
      <c r="I61" s="15"/>
      <c r="J61" s="15"/>
      <c r="K61" s="15"/>
      <c r="L61" s="15"/>
      <c r="M61" s="15"/>
    </row>
    <row r="62" spans="7:13" x14ac:dyDescent="0.2">
      <c r="G62" s="15"/>
      <c r="H62" s="15"/>
      <c r="I62" s="15"/>
      <c r="J62" s="15"/>
      <c r="K62" s="15"/>
      <c r="L62" s="15"/>
      <c r="M62" s="15"/>
    </row>
    <row r="63" spans="7:13" x14ac:dyDescent="0.2">
      <c r="G63" s="15"/>
      <c r="H63" s="15"/>
    </row>
    <row r="64" spans="7:13" x14ac:dyDescent="0.2">
      <c r="G64" s="15"/>
      <c r="H64" s="15"/>
      <c r="I64" s="15"/>
      <c r="J64" s="15"/>
      <c r="K64" s="15"/>
      <c r="L64" s="15"/>
      <c r="M64" s="15"/>
    </row>
    <row r="65" spans="7:13" x14ac:dyDescent="0.2">
      <c r="G65" s="15"/>
      <c r="H65" s="15"/>
      <c r="I65" s="15"/>
      <c r="J65" s="15"/>
      <c r="K65" s="15"/>
      <c r="L65" s="15"/>
      <c r="M65" s="15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7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A2" sqref="A2"/>
    </sheetView>
  </sheetViews>
  <sheetFormatPr baseColWidth="10" defaultColWidth="11.5703125" defaultRowHeight="14.25" x14ac:dyDescent="0.2"/>
  <cols>
    <col min="1" max="1" width="33.71093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3" t="s">
        <v>46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8" x14ac:dyDescent="0.2">
      <c r="A2" s="3" t="s">
        <v>22</v>
      </c>
      <c r="B2" s="3">
        <f t="shared" ref="B2:K2" si="0">B10+B13</f>
        <v>137934947.35000002</v>
      </c>
      <c r="C2" s="3">
        <f t="shared" si="0"/>
        <v>0</v>
      </c>
      <c r="D2" s="3">
        <f t="shared" si="0"/>
        <v>0</v>
      </c>
      <c r="E2" s="3">
        <f t="shared" si="0"/>
        <v>0</v>
      </c>
      <c r="F2" s="3">
        <f t="shared" si="0"/>
        <v>0</v>
      </c>
      <c r="G2" s="3">
        <f t="shared" si="0"/>
        <v>0</v>
      </c>
      <c r="H2" s="3">
        <f t="shared" si="0"/>
        <v>0</v>
      </c>
      <c r="I2" s="3">
        <f t="shared" si="0"/>
        <v>44208246</v>
      </c>
      <c r="J2" s="3">
        <f t="shared" si="0"/>
        <v>58782574</v>
      </c>
      <c r="K2" s="3">
        <f t="shared" si="0"/>
        <v>37264333</v>
      </c>
    </row>
    <row r="3" spans="1:16380" x14ac:dyDescent="0.2">
      <c r="A3" s="4" t="s">
        <v>21</v>
      </c>
      <c r="B3" s="5">
        <v>3295592.36</v>
      </c>
      <c r="C3" s="5"/>
      <c r="D3" s="5"/>
      <c r="E3" s="5"/>
      <c r="F3" s="5"/>
      <c r="G3" s="5"/>
      <c r="H3" s="5"/>
      <c r="I3" s="5">
        <v>19549108</v>
      </c>
      <c r="J3" s="5">
        <v>26676568</v>
      </c>
      <c r="K3" s="5">
        <v>15991910</v>
      </c>
    </row>
    <row r="4" spans="1:16380" x14ac:dyDescent="0.2">
      <c r="A4" s="4" t="s">
        <v>9</v>
      </c>
      <c r="B4" s="5">
        <v>20232868.329999998</v>
      </c>
      <c r="C4" s="5"/>
      <c r="D4" s="5"/>
      <c r="E4" s="5"/>
      <c r="F4" s="5"/>
      <c r="G4" s="5"/>
      <c r="H4" s="5"/>
      <c r="I4" s="5">
        <v>0</v>
      </c>
      <c r="J4" s="5">
        <v>86478</v>
      </c>
      <c r="K4" s="5">
        <v>0</v>
      </c>
    </row>
    <row r="5" spans="1:16380" x14ac:dyDescent="0.2">
      <c r="A5" s="4" t="s">
        <v>20</v>
      </c>
      <c r="B5" s="5">
        <v>34764903.920000002</v>
      </c>
      <c r="C5" s="5"/>
      <c r="D5" s="5"/>
      <c r="E5" s="5"/>
      <c r="F5" s="5"/>
      <c r="G5" s="5"/>
      <c r="H5" s="5"/>
      <c r="I5" s="5">
        <v>21431937</v>
      </c>
      <c r="J5" s="5">
        <v>20826251</v>
      </c>
      <c r="K5" s="5">
        <v>20184183</v>
      </c>
    </row>
    <row r="6" spans="1:16380" ht="15" x14ac:dyDescent="0.2">
      <c r="A6" s="6" t="s">
        <v>19</v>
      </c>
      <c r="B6" s="7">
        <f t="shared" ref="B6:K6" si="1">SUM(B3:B5)</f>
        <v>58293364.609999999</v>
      </c>
      <c r="C6" s="7">
        <f t="shared" si="1"/>
        <v>0</v>
      </c>
      <c r="D6" s="7">
        <f t="shared" si="1"/>
        <v>0</v>
      </c>
      <c r="E6" s="7">
        <f t="shared" si="1"/>
        <v>0</v>
      </c>
      <c r="F6" s="7">
        <f t="shared" si="1"/>
        <v>0</v>
      </c>
      <c r="G6" s="7">
        <f t="shared" si="1"/>
        <v>0</v>
      </c>
      <c r="H6" s="7">
        <f t="shared" si="1"/>
        <v>0</v>
      </c>
      <c r="I6" s="7">
        <f t="shared" si="1"/>
        <v>40981045</v>
      </c>
      <c r="J6" s="7">
        <f t="shared" si="1"/>
        <v>47589297</v>
      </c>
      <c r="K6" s="7">
        <f t="shared" si="1"/>
        <v>36176093</v>
      </c>
    </row>
    <row r="7" spans="1:16380" x14ac:dyDescent="0.2">
      <c r="A7" s="4" t="s">
        <v>18</v>
      </c>
      <c r="B7" s="5">
        <v>693004.25</v>
      </c>
      <c r="C7" s="5"/>
      <c r="D7" s="5"/>
      <c r="E7" s="5"/>
      <c r="F7" s="5"/>
      <c r="G7" s="5"/>
      <c r="H7" s="5"/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20982810.07</v>
      </c>
      <c r="C8" s="5"/>
      <c r="D8" s="5"/>
      <c r="E8" s="5"/>
      <c r="F8" s="5"/>
      <c r="G8" s="5"/>
      <c r="H8" s="5"/>
      <c r="I8" s="5">
        <v>3227201</v>
      </c>
      <c r="J8" s="5">
        <v>11193277</v>
      </c>
      <c r="K8" s="5">
        <v>1088240</v>
      </c>
    </row>
    <row r="9" spans="1:16380" s="10" customFormat="1" ht="15" x14ac:dyDescent="0.2">
      <c r="A9" s="6" t="s">
        <v>16</v>
      </c>
      <c r="B9" s="7">
        <f t="shared" ref="B9:K9" si="2">SUM(B7:B8)</f>
        <v>21675814.32</v>
      </c>
      <c r="C9" s="7">
        <f t="shared" si="2"/>
        <v>0</v>
      </c>
      <c r="D9" s="7">
        <f t="shared" si="2"/>
        <v>0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3227201</v>
      </c>
      <c r="J9" s="7">
        <f t="shared" si="2"/>
        <v>11193277</v>
      </c>
      <c r="K9" s="7">
        <f t="shared" si="2"/>
        <v>1088240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5" x14ac:dyDescent="0.2">
      <c r="A10" s="6" t="s">
        <v>15</v>
      </c>
      <c r="B10" s="7">
        <f t="shared" ref="B10:K10" si="3">B6+B9</f>
        <v>79969178.930000007</v>
      </c>
      <c r="C10" s="7">
        <f t="shared" si="3"/>
        <v>0</v>
      </c>
      <c r="D10" s="7">
        <f t="shared" si="3"/>
        <v>0</v>
      </c>
      <c r="E10" s="7">
        <f t="shared" si="3"/>
        <v>0</v>
      </c>
      <c r="F10" s="7">
        <f t="shared" si="3"/>
        <v>0</v>
      </c>
      <c r="G10" s="7">
        <f t="shared" si="3"/>
        <v>0</v>
      </c>
      <c r="H10" s="7">
        <f t="shared" si="3"/>
        <v>0</v>
      </c>
      <c r="I10" s="7">
        <f t="shared" si="3"/>
        <v>44208246</v>
      </c>
      <c r="J10" s="7">
        <f t="shared" si="3"/>
        <v>58782574</v>
      </c>
      <c r="K10" s="7">
        <f t="shared" si="3"/>
        <v>37264333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">
      <c r="A11" s="4" t="s">
        <v>2</v>
      </c>
      <c r="B11" s="5">
        <v>1214914.8500000001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x14ac:dyDescent="0.2">
      <c r="A12" s="4" t="s">
        <v>1</v>
      </c>
      <c r="B12" s="5">
        <v>56750853.57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5" x14ac:dyDescent="0.2">
      <c r="A13" s="6" t="s">
        <v>14</v>
      </c>
      <c r="B13" s="7">
        <f t="shared" ref="B13:K13" si="4">SUM(B11:B12)</f>
        <v>57965768.420000002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171256476.06</v>
      </c>
      <c r="C15" s="3">
        <f>C25+C28</f>
        <v>0</v>
      </c>
      <c r="D15" s="3">
        <f>D25+D28</f>
        <v>0</v>
      </c>
      <c r="E15" s="3">
        <f>E25+E28</f>
        <v>0</v>
      </c>
      <c r="F15" s="3">
        <f t="shared" ref="F15:K15" si="5">F25+F28</f>
        <v>0</v>
      </c>
      <c r="G15" s="3">
        <f t="shared" si="5"/>
        <v>0</v>
      </c>
      <c r="H15" s="3">
        <f t="shared" si="5"/>
        <v>0</v>
      </c>
      <c r="I15" s="3">
        <f t="shared" si="5"/>
        <v>38500229</v>
      </c>
      <c r="J15" s="3">
        <f t="shared" si="5"/>
        <v>43353460</v>
      </c>
      <c r="K15" s="3">
        <f t="shared" si="5"/>
        <v>31358990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13912823.58</v>
      </c>
      <c r="C16" s="5"/>
      <c r="D16" s="5"/>
      <c r="E16" s="5"/>
      <c r="F16" s="5"/>
      <c r="G16" s="5"/>
      <c r="H16" s="5"/>
      <c r="I16" s="5">
        <v>4200040</v>
      </c>
      <c r="J16" s="5">
        <v>4373947</v>
      </c>
      <c r="K16" s="5">
        <v>4343122</v>
      </c>
    </row>
    <row r="17" spans="1:11" x14ac:dyDescent="0.2">
      <c r="A17" s="4" t="s">
        <v>11</v>
      </c>
      <c r="B17" s="5">
        <v>27012788.07</v>
      </c>
      <c r="C17" s="5"/>
      <c r="D17" s="5"/>
      <c r="E17" s="5"/>
      <c r="F17" s="5"/>
      <c r="G17" s="5"/>
      <c r="H17" s="5"/>
      <c r="I17" s="5">
        <v>22825322</v>
      </c>
      <c r="J17" s="5">
        <v>31603806</v>
      </c>
      <c r="K17" s="5">
        <v>19929644</v>
      </c>
    </row>
    <row r="18" spans="1:11" x14ac:dyDescent="0.2">
      <c r="A18" s="4" t="s">
        <v>10</v>
      </c>
      <c r="B18" s="5">
        <v>2209606.81</v>
      </c>
      <c r="C18" s="5"/>
      <c r="D18" s="5"/>
      <c r="E18" s="5"/>
      <c r="F18" s="5"/>
      <c r="G18" s="5"/>
      <c r="H18" s="5"/>
      <c r="I18" s="5">
        <v>4628493</v>
      </c>
      <c r="J18" s="5">
        <v>5651659</v>
      </c>
      <c r="K18" s="5">
        <v>5984248</v>
      </c>
    </row>
    <row r="19" spans="1:11" x14ac:dyDescent="0.2">
      <c r="A19" s="4" t="s">
        <v>9</v>
      </c>
      <c r="B19" s="5"/>
      <c r="C19" s="5"/>
      <c r="D19" s="5"/>
      <c r="E19" s="5"/>
      <c r="F19" s="5"/>
      <c r="G19" s="5"/>
      <c r="H19" s="5"/>
      <c r="I19" s="5">
        <v>0</v>
      </c>
      <c r="J19" s="5">
        <v>0</v>
      </c>
      <c r="K19" s="5">
        <v>0</v>
      </c>
    </row>
    <row r="20" spans="1:11" x14ac:dyDescent="0.2">
      <c r="A20" s="4" t="s">
        <v>8</v>
      </c>
      <c r="B20" s="5"/>
      <c r="C20" s="5"/>
      <c r="D20" s="5"/>
      <c r="E20" s="5"/>
      <c r="F20" s="5"/>
      <c r="G20" s="5"/>
      <c r="H20" s="5"/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43135218.460000001</v>
      </c>
      <c r="C21" s="7">
        <f>SUM(C16:C20)</f>
        <v>0</v>
      </c>
      <c r="D21" s="7">
        <f>SUM(D16:D20)</f>
        <v>0</v>
      </c>
      <c r="E21" s="7">
        <f>SUM(E16:E20)</f>
        <v>0</v>
      </c>
      <c r="F21" s="7">
        <f t="shared" ref="F21:K21" si="6">SUM(F16:F20)</f>
        <v>0</v>
      </c>
      <c r="G21" s="7">
        <f t="shared" si="6"/>
        <v>0</v>
      </c>
      <c r="H21" s="7">
        <f t="shared" si="6"/>
        <v>0</v>
      </c>
      <c r="I21" s="7">
        <f t="shared" si="6"/>
        <v>31653855</v>
      </c>
      <c r="J21" s="7">
        <f t="shared" si="6"/>
        <v>41629412</v>
      </c>
      <c r="K21" s="7">
        <f t="shared" si="6"/>
        <v>30257014</v>
      </c>
    </row>
    <row r="22" spans="1:11" x14ac:dyDescent="0.2">
      <c r="A22" s="4" t="s">
        <v>6</v>
      </c>
      <c r="B22" s="5">
        <v>106231996.76000001</v>
      </c>
      <c r="C22" s="5"/>
      <c r="D22" s="5"/>
      <c r="E22" s="5"/>
      <c r="F22" s="5"/>
      <c r="G22" s="5"/>
      <c r="H22" s="5"/>
      <c r="I22" s="5">
        <v>6846374</v>
      </c>
      <c r="J22" s="5">
        <v>1724048</v>
      </c>
      <c r="K22" s="5">
        <v>1101976</v>
      </c>
    </row>
    <row r="23" spans="1:11" x14ac:dyDescent="0.2">
      <c r="A23" s="4" t="s">
        <v>5</v>
      </c>
      <c r="B23" s="5"/>
      <c r="C23" s="5"/>
      <c r="D23" s="5"/>
      <c r="E23" s="5"/>
      <c r="F23" s="5"/>
      <c r="G23" s="5"/>
      <c r="H23" s="5"/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 t="shared" ref="B24:K24" si="7">SUM(B22:B23)</f>
        <v>106231996.76000001</v>
      </c>
      <c r="C24" s="7">
        <f t="shared" si="7"/>
        <v>0</v>
      </c>
      <c r="D24" s="7">
        <f t="shared" si="7"/>
        <v>0</v>
      </c>
      <c r="E24" s="7">
        <f t="shared" si="7"/>
        <v>0</v>
      </c>
      <c r="F24" s="7">
        <f t="shared" si="7"/>
        <v>0</v>
      </c>
      <c r="G24" s="7">
        <f t="shared" si="7"/>
        <v>0</v>
      </c>
      <c r="H24" s="7">
        <f t="shared" si="7"/>
        <v>0</v>
      </c>
      <c r="I24" s="7">
        <f t="shared" si="7"/>
        <v>6846374</v>
      </c>
      <c r="J24" s="7">
        <f t="shared" si="7"/>
        <v>1724048</v>
      </c>
      <c r="K24" s="7">
        <f t="shared" si="7"/>
        <v>1101976</v>
      </c>
    </row>
    <row r="25" spans="1:11" ht="15" x14ac:dyDescent="0.2">
      <c r="A25" s="6" t="s">
        <v>3</v>
      </c>
      <c r="B25" s="7">
        <f t="shared" ref="B25:K25" si="8">B21+B24</f>
        <v>149367215.22</v>
      </c>
      <c r="C25" s="7">
        <f t="shared" si="8"/>
        <v>0</v>
      </c>
      <c r="D25" s="7">
        <f t="shared" si="8"/>
        <v>0</v>
      </c>
      <c r="E25" s="7">
        <f t="shared" si="8"/>
        <v>0</v>
      </c>
      <c r="F25" s="7">
        <f t="shared" si="8"/>
        <v>0</v>
      </c>
      <c r="G25" s="7">
        <f t="shared" si="8"/>
        <v>0</v>
      </c>
      <c r="H25" s="7">
        <f t="shared" si="8"/>
        <v>0</v>
      </c>
      <c r="I25" s="7">
        <f t="shared" si="8"/>
        <v>38500229</v>
      </c>
      <c r="J25" s="7">
        <f t="shared" si="8"/>
        <v>43353460</v>
      </c>
      <c r="K25" s="7">
        <f t="shared" si="8"/>
        <v>31358990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21889260.84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 t="shared" ref="B28:K28" si="9">SUM(B26:B27)</f>
        <v>21889260.84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2" spans="1:11" x14ac:dyDescent="0.2">
      <c r="A32" s="1" t="s">
        <v>47</v>
      </c>
      <c r="C32" s="14"/>
      <c r="D32" s="14"/>
      <c r="E32" s="14"/>
      <c r="H32" s="14"/>
      <c r="I32" s="14"/>
    </row>
    <row r="34" spans="3:9" x14ac:dyDescent="0.2">
      <c r="C34" s="15"/>
      <c r="D34" s="15"/>
      <c r="E34" s="15"/>
      <c r="I34" s="15"/>
    </row>
    <row r="35" spans="3:9" x14ac:dyDescent="0.2">
      <c r="C35" s="15"/>
      <c r="D35" s="15"/>
      <c r="E35" s="15"/>
      <c r="I35" s="15"/>
    </row>
    <row r="36" spans="3:9" x14ac:dyDescent="0.2">
      <c r="D36" s="15"/>
      <c r="I36" s="15"/>
    </row>
    <row r="37" spans="3:9" x14ac:dyDescent="0.2">
      <c r="C37" s="15"/>
      <c r="D37" s="15"/>
      <c r="E37" s="15"/>
      <c r="I37" s="15"/>
    </row>
    <row r="38" spans="3:9" x14ac:dyDescent="0.2">
      <c r="C38" s="15"/>
      <c r="D38" s="15"/>
      <c r="E38" s="15"/>
      <c r="I38" s="15"/>
    </row>
    <row r="40" spans="3:9" x14ac:dyDescent="0.2">
      <c r="C40" s="15"/>
      <c r="D40" s="15"/>
      <c r="E40" s="15"/>
      <c r="I40" s="15"/>
    </row>
    <row r="41" spans="3:9" x14ac:dyDescent="0.2">
      <c r="C41" s="15"/>
      <c r="D41" s="15"/>
      <c r="E41" s="15"/>
      <c r="I41" s="15"/>
    </row>
    <row r="42" spans="3:9" x14ac:dyDescent="0.2">
      <c r="C42" s="15"/>
      <c r="D42" s="15"/>
      <c r="E42" s="15"/>
      <c r="I42" s="15"/>
    </row>
    <row r="47" spans="3:9" x14ac:dyDescent="0.2">
      <c r="C47" s="15"/>
      <c r="D47" s="15"/>
      <c r="E47" s="15"/>
      <c r="I47" s="15"/>
    </row>
    <row r="48" spans="3:9" x14ac:dyDescent="0.2">
      <c r="C48" s="15"/>
      <c r="D48" s="15"/>
      <c r="E48" s="15"/>
      <c r="I48" s="15"/>
    </row>
    <row r="49" spans="3:9" x14ac:dyDescent="0.2">
      <c r="C49" s="15"/>
      <c r="D49" s="15"/>
      <c r="E49" s="15"/>
      <c r="I49" s="15"/>
    </row>
    <row r="50" spans="3:9" x14ac:dyDescent="0.2">
      <c r="C50" s="15"/>
      <c r="D50" s="15"/>
      <c r="E50" s="15"/>
    </row>
    <row r="53" spans="3:9" x14ac:dyDescent="0.2">
      <c r="C53" s="15"/>
      <c r="D53" s="15"/>
      <c r="E53" s="15"/>
      <c r="I53" s="15"/>
    </row>
    <row r="54" spans="3:9" x14ac:dyDescent="0.2">
      <c r="C54" s="15"/>
      <c r="D54" s="15"/>
      <c r="E54" s="15"/>
      <c r="I54" s="15"/>
    </row>
    <row r="56" spans="3:9" x14ac:dyDescent="0.2">
      <c r="C56" s="15"/>
      <c r="D56" s="15"/>
      <c r="E56" s="15"/>
      <c r="I56" s="15"/>
    </row>
    <row r="57" spans="3:9" x14ac:dyDescent="0.2">
      <c r="C57" s="15"/>
      <c r="D57" s="15"/>
      <c r="E57" s="15"/>
      <c r="I57" s="15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2024-07-29T11:45:04Z</dcterms:modified>
</cp:coreProperties>
</file>