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2" yWindow="65524" windowWidth="9540" windowHeight="9696" tabRatio="863" activeTab="7"/>
  </bookViews>
  <sheets>
    <sheet name="Instancia justificación" sheetId="1" r:id="rId1"/>
    <sheet name="Anexo 1" sheetId="2" r:id="rId2"/>
    <sheet name="Anexo 2" sheetId="3" r:id="rId3"/>
    <sheet name="Anexo 3" sheetId="4" r:id="rId4"/>
    <sheet name="Anexo4A" sheetId="5" r:id="rId5"/>
    <sheet name="Anexo4B" sheetId="6" r:id="rId6"/>
    <sheet name="Anexo 4C" sheetId="7" r:id="rId7"/>
    <sheet name="Anexo5" sheetId="8" r:id="rId8"/>
    <sheet name="Anexo6" sheetId="9" r:id="rId9"/>
  </sheets>
  <definedNames>
    <definedName name="_xlfn.IFERROR" hidden="1">#NAME?</definedName>
    <definedName name="_xlnm.Print_Area" localSheetId="1">'Anexo 1'!$A$1:$E$72</definedName>
    <definedName name="_xlnm.Print_Area" localSheetId="2">'Anexo 2'!$A$1:$W$53</definedName>
    <definedName name="_xlnm.Print_Area" localSheetId="3">'Anexo 3'!$A$6:$J$28</definedName>
    <definedName name="_xlnm.Print_Area" localSheetId="6">'Anexo 4C'!$B$1:$I$63</definedName>
    <definedName name="_xlnm.Print_Area" localSheetId="4">'Anexo4A'!$A$6:$M$233</definedName>
    <definedName name="_xlnm.Print_Area" localSheetId="5">'Anexo4B'!$A$1:$U$233</definedName>
    <definedName name="_xlnm.Print_Area" localSheetId="7">'Anexo5'!$B$1:$G$39</definedName>
    <definedName name="_xlnm.Print_Area" localSheetId="8">'Anexo6'!$A$1:$L$39</definedName>
    <definedName name="_xlnm.Print_Area" localSheetId="0">'Instancia justificación'!$A$1:$G$56</definedName>
    <definedName name="CodiExp">'Instancia justificación'!$D$5</definedName>
    <definedName name="DNI">'Instancia justificación'!$D$12</definedName>
    <definedName name="Entitat">'Instancia justificación'!$D$13</definedName>
    <definedName name="Final">'Instancia justificación'!$F$9</definedName>
    <definedName name="Inici">'Instancia justificación'!$D$9</definedName>
    <definedName name="NIFEntitat">'Instancia justificación'!$D$14</definedName>
    <definedName name="NomProjecte">'Instancia justificación'!$D$6</definedName>
    <definedName name="SrSra">'Instancia justificación'!$D$11</definedName>
    <definedName name="Subvencio">'Instancia justificación'!$D$8</definedName>
    <definedName name="_xlnm.Print_Titles" localSheetId="1">'Anexo 1'!$1:$4</definedName>
    <definedName name="total">'Instancia justificación'!$D$7</definedName>
    <definedName name="TOTLA">'Instancia justificación'!$D$7</definedName>
  </definedNames>
  <calcPr fullCalcOnLoad="1"/>
</workbook>
</file>

<file path=xl/sharedStrings.xml><?xml version="1.0" encoding="utf-8"?>
<sst xmlns="http://schemas.openxmlformats.org/spreadsheetml/2006/main" count="526" uniqueCount="247">
  <si>
    <t>A.I.6 Personal local</t>
  </si>
  <si>
    <t xml:space="preserve">Finançador: </t>
  </si>
  <si>
    <t>Fons Rebuts:</t>
  </si>
  <si>
    <t>Interessos Generats:</t>
  </si>
  <si>
    <t>…</t>
  </si>
  <si>
    <t>TOTAL</t>
  </si>
  <si>
    <t>ANNEX 5</t>
  </si>
  <si>
    <t xml:space="preserve">TOTAL </t>
  </si>
  <si>
    <t>A.I.1-001</t>
  </si>
  <si>
    <t>A.I.1-002</t>
  </si>
  <si>
    <t>euros</t>
  </si>
  <si>
    <t>a</t>
  </si>
  <si>
    <t>import en euros</t>
  </si>
  <si>
    <t xml:space="preserve">amb DNI/NIE número </t>
  </si>
  <si>
    <t>amb NIF</t>
  </si>
  <si>
    <r>
      <rPr>
        <b/>
        <sz val="10"/>
        <color indexed="8"/>
        <rFont val="Calibri"/>
        <family val="2"/>
      </rPr>
      <t xml:space="preserve">DECLARA </t>
    </r>
    <r>
      <rPr>
        <sz val="10"/>
        <color indexed="8"/>
        <rFont val="Calibri"/>
        <family val="2"/>
      </rPr>
      <t>que:</t>
    </r>
  </si>
  <si>
    <t>perceptor</t>
  </si>
  <si>
    <t>NIF</t>
  </si>
  <si>
    <t>Declara:</t>
  </si>
  <si>
    <t>a)</t>
  </si>
  <si>
    <t>b)</t>
  </si>
  <si>
    <t>c)</t>
  </si>
  <si>
    <t>d)</t>
  </si>
  <si>
    <t>El Sr. / La Sra.</t>
  </si>
  <si>
    <t>e)</t>
  </si>
  <si>
    <t>Mes</t>
  </si>
  <si>
    <t>(*)</t>
  </si>
  <si>
    <t>Nombre del proyecto subvencionado:</t>
  </si>
  <si>
    <t>Importe total del proyecto:</t>
  </si>
  <si>
    <t>Importe de la subvención otorgada:</t>
  </si>
  <si>
    <t>Periodo de ejecución del proyecto subvencionado:</t>
  </si>
  <si>
    <t>Que el detalle de la documentación de la cuenta justificativa (justificación) que se adjunta es el siguiente:</t>
  </si>
  <si>
    <t xml:space="preserve">Memoria de actuación - Informe de seguimiento o final con indicación de las actividades realizadas y resultados obtenidos </t>
  </si>
  <si>
    <t>Documentación acreditativa de la difusión de la subvención (folletos, dípticos, carteles, etc).</t>
  </si>
  <si>
    <t>ANEXO 1 – Gastos e ingresos totales del proyecto subvencionado</t>
  </si>
  <si>
    <t xml:space="preserve">ANEXO 2 – Gastos totales por partidas y financiadores </t>
  </si>
  <si>
    <r>
      <t xml:space="preserve">En el caso de subvenciones de importe otorgado inferior a 60.000 euros, los tres presupuestos solicitados para aquellos </t>
    </r>
    <r>
      <rPr>
        <b/>
        <sz val="10"/>
        <color indexed="8"/>
        <rFont val="Calibri"/>
        <family val="2"/>
      </rPr>
      <t>gastos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de más de 18.000 euros en el caso de prestaciones de servicios o provisión de bienes,</t>
    </r>
    <r>
      <rPr>
        <sz val="10"/>
        <color indexed="8"/>
        <rFont val="Calibri"/>
        <family val="2"/>
      </rPr>
      <t xml:space="preserve"> y para aquellos </t>
    </r>
    <r>
      <rPr>
        <b/>
        <sz val="10"/>
        <color indexed="8"/>
        <rFont val="Calibri"/>
        <family val="2"/>
      </rPr>
      <t>gastos de más de 50.000 euros si se trata de una construcción</t>
    </r>
    <r>
      <rPr>
        <sz val="10"/>
        <color indexed="8"/>
        <rFont val="Calibri"/>
        <family val="2"/>
      </rPr>
      <t>. Y la memoria de justificación de la elección realizada  en el caso de que no sea la proposición más ventajosa</t>
    </r>
  </si>
  <si>
    <t>Declaración del régimen del IVA, (señalar con una “x” la que corresponda):</t>
  </si>
  <si>
    <r>
      <t xml:space="preserve">Dado que el artículo 17 de la Orden de 1 de octubre de 1997, sobre tramitación, justificación y control de ayudas y de subvenciones indica que “... El IVA de los justificantes queda excluido de la subvención si el beneficiario no es consumidor final y  se lo puede deducir....”, </t>
    </r>
    <r>
      <rPr>
        <b/>
        <sz val="10"/>
        <color indexed="8"/>
        <rFont val="Calibri"/>
        <family val="2"/>
      </rPr>
      <t>DECLARA que:</t>
    </r>
  </si>
  <si>
    <r>
      <rPr>
        <b/>
        <sz val="10"/>
        <color indexed="8"/>
        <rFont val="Calibri"/>
        <family val="2"/>
      </rPr>
      <t xml:space="preserve">la persona jurídica (la entidad) NO tiene actividad sujeta a IVA, </t>
    </r>
    <r>
      <rPr>
        <sz val="10"/>
        <color indexed="8"/>
        <rFont val="Calibri"/>
        <family val="2"/>
      </rPr>
      <t>por lo tanto, toma como gasto subvencionable el importe total de la factura, IVA incluido.</t>
    </r>
  </si>
  <si>
    <r>
      <rPr>
        <b/>
        <sz val="10"/>
        <color indexed="8"/>
        <rFont val="Calibri"/>
        <family val="2"/>
      </rPr>
      <t xml:space="preserve">la persona jurídica (la entidad)  tiene actividad sujeta a IVA, </t>
    </r>
    <r>
      <rPr>
        <sz val="10"/>
        <color indexed="8"/>
        <rFont val="Calibri"/>
        <family val="2"/>
      </rPr>
      <t>por lo tanto, toma como gasto subvencionable el importe brut</t>
    </r>
    <r>
      <rPr>
        <sz val="10"/>
        <color indexed="8"/>
        <rFont val="Calibri"/>
        <family val="2"/>
      </rPr>
      <t>o de la factura, más el IVA soportado no compensable de acuerdo con la Regla de Prorrata, y declara que la empresa o entidad aplica durant el ejercicio 2O _ _ el ......................% como porcentaje del IVA.</t>
    </r>
  </si>
  <si>
    <r>
      <rPr>
        <b/>
        <sz val="12"/>
        <color indexed="8"/>
        <rFont val="Calibri"/>
        <family val="2"/>
      </rPr>
      <t xml:space="preserve">Que se compromete a la custodia de toda la documentación </t>
    </r>
    <r>
      <rPr>
        <sz val="10"/>
        <color indexed="8"/>
        <rFont val="Calibri"/>
        <family val="2"/>
      </rPr>
      <t>que justifica los datos que se detallan en los anexos adjuntos y que se han relacionado en el apartado a) por un plazo mínimo de 4 años a partir  de la presentación de la presente justificación, así como a presentar y facilitar todos los datos y accesos que puedan ser exigidos por el Ayuntamiento de Barcelona u otros entes municipales para la inspección y comprobación de la actividad subvencionada.</t>
    </r>
  </si>
  <si>
    <r>
      <t xml:space="preserve">Que la actividad ha sido totalmente justificada </t>
    </r>
    <r>
      <rPr>
        <sz val="8"/>
        <color indexed="8"/>
        <rFont val="Calibri"/>
        <family val="2"/>
      </rPr>
      <t>(Marcar esta casilla en caso de que la actividad se haya realizado y justificado en su totalidad y, por lo tanto, no se deba rellenar el anexo 4)</t>
    </r>
  </si>
  <si>
    <t>Que los importes y relación de documentos arriba indicados son ciertos y justifican la totalidad del importe de la subvención otorgada y en consecuencia no corresponde ningún reintegro.</t>
  </si>
  <si>
    <t xml:space="preserve">Que las facturas y otros documentos de valor probatorio equivalente que se detallan en anexo y que, si procede, se adjuntan:
</t>
  </si>
  <si>
    <t xml:space="preserve">• son facturas electrónicas originales o, en caso de que sean escaneadas, concuerdan con los documentos originales que están en posesión de la entidad beneficiaria de esta subvención;
</t>
  </si>
  <si>
    <t xml:space="preserve">• corresponden a gastos vinculadas a la ejecución del proyecto indicado y subvencionado por parte del Ayuntamiento de Barcelona en el marco de esta convocatoria; </t>
  </si>
  <si>
    <t>• se han imputado totalmente o parcialmente a esta subvención y, en consecuencia, este importe total o parcial no se puede volver a imputar en la justificación de este u otros proyectos en ninguno otro procedimiento de otorgamiento de subvenciones del Ayuntamiento de Barcelona o de otra Administración.</t>
  </si>
  <si>
    <r>
      <rPr>
        <b/>
        <sz val="12"/>
        <color indexed="8"/>
        <rFont val="Arial"/>
        <family val="2"/>
      </rPr>
      <t xml:space="preserve"> JUSTIFICACIÓN SUBVENCIÓN </t>
    </r>
    <r>
      <rPr>
        <b/>
        <i/>
        <u val="single"/>
        <sz val="12"/>
        <color indexed="8"/>
        <rFont val="Arial"/>
        <family val="2"/>
      </rPr>
      <t>PROYECTOS ANUALES Y PLURIANUALES</t>
    </r>
    <r>
      <rPr>
        <b/>
        <i/>
        <sz val="12"/>
        <color indexed="8"/>
        <rFont val="Arial"/>
        <family val="2"/>
      </rPr>
      <t xml:space="preserve"> 
</t>
    </r>
    <r>
      <rPr>
        <b/>
        <sz val="12"/>
        <color indexed="8"/>
        <rFont val="Arial"/>
        <family val="2"/>
      </rPr>
      <t>CONVOCATORIA 2016</t>
    </r>
  </si>
  <si>
    <t>ANEXO 1</t>
  </si>
  <si>
    <t>Nombre de la persona jurídica:</t>
  </si>
  <si>
    <t>Núm de expediente o código de subvención:</t>
  </si>
  <si>
    <t>Importe de la subvención otorgada</t>
  </si>
  <si>
    <t>Gastos totales del proyecto subvencionado</t>
  </si>
  <si>
    <t>Presupuesto previsto TOTAL (1)</t>
  </si>
  <si>
    <t>Gastos TOTALES (2)</t>
  </si>
  <si>
    <t>% gasto sobre previsto</t>
  </si>
  <si>
    <t>A. COSTES DIRECTOS</t>
  </si>
  <si>
    <t>A.I COSTES DIRECTOS CORRIENTES</t>
  </si>
  <si>
    <t>A.I.1 Identificación sobre el terreno</t>
  </si>
  <si>
    <t>A.I.2 Materiales y suministros</t>
  </si>
  <si>
    <t>A.I.3 Servicios técnicos y profesionales</t>
  </si>
  <si>
    <t>A.I.4 Arrendamientos</t>
  </si>
  <si>
    <t>A.I.5 Viajes, estancias y dietas</t>
  </si>
  <si>
    <t>A.I.7 Personal en la sede</t>
  </si>
  <si>
    <t>A.I.8 Personal expatriado</t>
  </si>
  <si>
    <t>A.I.9 Gastos financieros</t>
  </si>
  <si>
    <t>A.I.10 Fondos rotatorios</t>
  </si>
  <si>
    <t>A.II COSTES DIRECTOS DE INVERSIÓN</t>
  </si>
  <si>
    <t>A.II.1 Adquisición de terrenos y/o inmuebles</t>
  </si>
  <si>
    <t>A.II.2 Construcción e infraestructura</t>
  </si>
  <si>
    <t>A.II.3 Equipos y materiales inventariables</t>
  </si>
  <si>
    <t>B. COSTES INDIRECTOS</t>
  </si>
  <si>
    <t>B.I Gastos Indirectos solicitante</t>
  </si>
  <si>
    <t>B.II Gastos Indirectos socio local</t>
  </si>
  <si>
    <t>Notas:</t>
  </si>
  <si>
    <t>(1) Presupuesto inicial/reformulado/ modificado y aceptado = Gastos aceptados con la aprobación del proyecto (presupuesto inicial o reformulado) o con las modificaciones comunicadas (no sustanciales) o solicitadas y aceptadas (sustanciales).En el caso de informes de seguimiento de proyectos plurianuales, habrá que indicar el presupuesto total (AÑO 1 + AÑO 2)</t>
  </si>
  <si>
    <t xml:space="preserve">(2) Gastos reales = Coste real total del proyecto subvencionado. En el caso de informes de seguimiento de proyectos plurianuales, habrá que consignar los gastos acumulados desde el inicio del proyecto (p.ex: el segundo informe de seguimiento tendrá que incluir los gastos del primer informe de seguimiento, y así sucesivamente)
</t>
  </si>
  <si>
    <t xml:space="preserve">Partidas </t>
  </si>
  <si>
    <t>Ingresos totales de la actividad subvencionada</t>
  </si>
  <si>
    <t>Concepto</t>
  </si>
  <si>
    <t>B. Otras administraciones públicas</t>
  </si>
  <si>
    <t>C. Otras Aportaciones privadas</t>
  </si>
  <si>
    <t>D. Entidad Solicitante</t>
  </si>
  <si>
    <t>CONTRIBUCIONES LOCALES</t>
  </si>
  <si>
    <t>E. Contraparte</t>
  </si>
  <si>
    <t>F. Aportaciones Públicas locales</t>
  </si>
  <si>
    <t>G. Pobleación beneficiaria</t>
  </si>
  <si>
    <t>H Ingresos obtenidos</t>
  </si>
  <si>
    <t xml:space="preserve">% financiación municipal </t>
  </si>
  <si>
    <t>con  DNI/NIE número .</t>
  </si>
  <si>
    <t xml:space="preserve"> en calidad de representante legal de la entidad </t>
  </si>
  <si>
    <t xml:space="preserve">con NIF </t>
  </si>
  <si>
    <t>DECLARA que en relación a la actividad subvencionada se han producido los ingresos y gastos que figuran en el presente documento.</t>
  </si>
  <si>
    <t>(4) 
Ingresos reales = Total de ingresos obtenidos para la realización del proyecto subvencionat.en el caso de informes de seguimiento de proyectos pluriennals, habrá que consignar los ingresos acumulados desde el inicio del proyecto.</t>
  </si>
  <si>
    <t>AYUNTAMIENTO DE BARCELONA
Programa de Cooperación para la Justícia Global
Programa de Cooperación para la Justícia Global en Ciudades Específicas</t>
  </si>
  <si>
    <r>
      <rPr>
        <b/>
        <sz val="12"/>
        <color indexed="8"/>
        <rFont val="Arial"/>
        <family val="2"/>
      </rPr>
      <t xml:space="preserve"> JUSTIFICACIÓN SUBVENCIÓN</t>
    </r>
    <r>
      <rPr>
        <b/>
        <i/>
        <sz val="12"/>
        <color indexed="8"/>
        <rFont val="Arial"/>
        <family val="2"/>
      </rPr>
      <t xml:space="preserve"> </t>
    </r>
    <r>
      <rPr>
        <b/>
        <i/>
        <u val="single"/>
        <sz val="12"/>
        <color indexed="8"/>
        <rFont val="Arial"/>
        <family val="2"/>
      </rPr>
      <t>PROYECTOS ANUALES Y PLURIANUALES</t>
    </r>
    <r>
      <rPr>
        <b/>
        <i/>
        <sz val="12"/>
        <color indexed="8"/>
        <rFont val="Arial"/>
        <family val="2"/>
      </rPr>
      <t xml:space="preserve"> 
</t>
    </r>
    <r>
      <rPr>
        <b/>
        <sz val="12"/>
        <color indexed="8"/>
        <rFont val="Arial"/>
        <family val="2"/>
      </rPr>
      <t>CONVOCATORIA 2016</t>
    </r>
  </si>
  <si>
    <t>ANEXO 2
Gastos totales por partidas y financiadores</t>
  </si>
  <si>
    <t>Ajuntamento de Barcelona</t>
  </si>
  <si>
    <t>Ejecutado total (2)</t>
  </si>
  <si>
    <t>Previsto total</t>
  </si>
  <si>
    <t>Ejecutado total</t>
  </si>
  <si>
    <t>Otras aportaciones Públicas (*)</t>
  </si>
  <si>
    <t>Entidad Solicitante</t>
  </si>
  <si>
    <t>Otras Aportaciones Privadas (*)</t>
  </si>
  <si>
    <t>Total C.Exteriores</t>
  </si>
  <si>
    <t>CONTRIBUCIÓN EXTERIOR</t>
  </si>
  <si>
    <t xml:space="preserve">CONTRIBUCIONES LOCALES </t>
  </si>
  <si>
    <t>Contraparte</t>
  </si>
  <si>
    <t>Aportaciones Públicas (*)</t>
  </si>
  <si>
    <t>Aportaciones Privadas (*)</t>
  </si>
  <si>
    <t>Población beneficiaria</t>
  </si>
  <si>
    <t xml:space="preserve">Total C. Locales </t>
  </si>
  <si>
    <t>Coste total projecte</t>
  </si>
  <si>
    <t>(2) Gastos reales = Coste real total del proyecto subvencionado. En el caso de informes de seguimiento de proyectos plurianuales, habrá que consignar los gastos acumulados desde el inicio del proyecto (p.ex: el segundo informe de seguimiento tendrá que incluir los gastos del primer informe de seguimiento, y así sucesivamente)</t>
  </si>
  <si>
    <t>ANEXO 3</t>
  </si>
  <si>
    <t>Resumen de transferencias y cambios (*)</t>
  </si>
  <si>
    <t>Fecha de trasferencia de los fondos de la entidad a la contraparte</t>
  </si>
  <si>
    <t>Importe transferido en €</t>
  </si>
  <si>
    <t>ANEXO 4A</t>
  </si>
  <si>
    <t>Relación de justificantes de gasto del proyecto (*)</t>
  </si>
  <si>
    <t>PARTE FINANCIADA POR EL AYUNTAMIENTO DE BARCELONA (MÁXIMO 80%)</t>
  </si>
  <si>
    <t>Partidas (1)</t>
  </si>
  <si>
    <t>Fecha emisión</t>
  </si>
  <si>
    <t>Emisor (NIF y NOMBRE)</t>
  </si>
  <si>
    <t>Fecha de pago</t>
  </si>
  <si>
    <t>Tipo de Cambio</t>
  </si>
  <si>
    <t>Observaciones</t>
  </si>
  <si>
    <t>COSTOS DIRECTOS</t>
  </si>
  <si>
    <t xml:space="preserve">A.I.1 Identificación sobre el terreno </t>
  </si>
  <si>
    <t>TOTAL informe final (proyectos anuales) y primer informe de seguimiento (proyectos plurianuales)</t>
  </si>
  <si>
    <t>TOTAL segundo informe de seguimiento (proyectos plurianuales)</t>
  </si>
  <si>
    <t>TOTAL último informe de seguimiento (proyectos plurianuales)</t>
  </si>
  <si>
    <t>A.II. Costos directos d’inversión</t>
  </si>
  <si>
    <t>A.II.2 Construcción, reforma, infraestructura</t>
  </si>
  <si>
    <t>B. COSTOS INDIRECTOS</t>
  </si>
  <si>
    <t>con DNI/NIE</t>
  </si>
  <si>
    <t xml:space="preserve">En calidad de representante legal de </t>
  </si>
  <si>
    <t>la entidad</t>
  </si>
  <si>
    <t>CERTIFICA que el justificante y recibos que se han identificado como tales en el campo de observaciones son gastos generados por la mencionada actividad, que por sus importes y características no han podido ser objeto de factura. Que las facturas imputadas a las actividades subvencionadas en el periodo.......................... han sido efectivamente pagadas</t>
  </si>
  <si>
    <t>(*) En el caso de los proyectos plurianuales, este anexo recogerá los gastos acumulados desde el inicio del proyecto, indicando en el apartado correspondiendo el gasto de cada periodo.</t>
  </si>
  <si>
    <t>(1) En el caso de los gastos relacionados con recursos humanos, separar en cada concepto la nómina del tc1 y tc2.</t>
  </si>
  <si>
    <t>ANEXO 4B</t>
  </si>
  <si>
    <t>PARTE FINANCIADA POR LA ENTIDAD, CONTRAPARTE Y OTRAS SUBVENCIONES PÚBLICAS O PRIVADAS (MÍNIMO 20%)</t>
  </si>
  <si>
    <t>Otras aportaciones públicas</t>
  </si>
  <si>
    <t>Entidad solicitante</t>
  </si>
  <si>
    <t>Aportaciones privadas</t>
  </si>
  <si>
    <t>Aportaciones públicas locales</t>
  </si>
  <si>
    <t>Aportaciones privadas locales</t>
  </si>
  <si>
    <t xml:space="preserve">Población beneficiaria </t>
  </si>
  <si>
    <r>
      <rPr>
        <b/>
        <sz val="12"/>
        <color indexed="8"/>
        <rFont val="Arial"/>
        <family val="2"/>
      </rPr>
      <t xml:space="preserve"> JUSTIFICACIÓN SUBVENCIÓN</t>
    </r>
    <r>
      <rPr>
        <b/>
        <i/>
        <u val="single"/>
        <sz val="12"/>
        <color indexed="8"/>
        <rFont val="Arial"/>
        <family val="2"/>
      </rPr>
      <t xml:space="preserve"> PROYECTOS ANUALES Y PLURIANUALES </t>
    </r>
    <r>
      <rPr>
        <b/>
        <i/>
        <sz val="12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>CONVOCATORIA 2016</t>
    </r>
  </si>
  <si>
    <t>ANEXO 4C</t>
  </si>
  <si>
    <t>Cuadro de desglose de recursos humanos</t>
  </si>
  <si>
    <t>A. Recursos Humanos</t>
  </si>
  <si>
    <t>núm. De orden</t>
  </si>
  <si>
    <t>Nombre y Apellidos</t>
  </si>
  <si>
    <t>Detalle de la tarea realizada por cada persona</t>
  </si>
  <si>
    <t>Nº horas totales trabajadas mensuales</t>
  </si>
  <si>
    <t>nº horas dedicación al proyecto subvencionado</t>
  </si>
  <si>
    <t>% Dedicación 
al proyecto
 subvencionado</t>
  </si>
  <si>
    <t>en calidad de representante legal de</t>
  </si>
  <si>
    <t xml:space="preserve">la entidad </t>
  </si>
  <si>
    <t>CERTIFICA que las horas de dedicación a las actividades subvencionadas en el periodo indicado es el que recoge el presente documento, que los citados costes de personal están efectivamente pagados.</t>
  </si>
  <si>
    <t>(*) En el caso de los proyectos plurianuales, este anexo recogerá la información acumulada desde el inicio del proyecto</t>
  </si>
  <si>
    <r>
      <rPr>
        <b/>
        <sz val="12"/>
        <color indexed="8"/>
        <rFont val="Arial"/>
        <family val="2"/>
      </rPr>
      <t>AYUNTAMIENTO DE BARCELONA
Programa de Cooperación para la Justícia Global
Programa de Cooperación para la Justícia Global en Ciudades Específicas</t>
    </r>
    <r>
      <rPr>
        <i/>
        <sz val="12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 xml:space="preserve">JUSTIFICACIÓN SUBVENCIÓN </t>
    </r>
    <r>
      <rPr>
        <b/>
        <i/>
        <u val="single"/>
        <sz val="12"/>
        <color indexed="8"/>
        <rFont val="Arial"/>
        <family val="2"/>
      </rPr>
      <t>PROYECTOS ANUALES Y PLURIANUALES</t>
    </r>
    <r>
      <rPr>
        <b/>
        <i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>CONVOCATORIA 2016</t>
    </r>
  </si>
  <si>
    <t>Carta de reintegro, en el supuesto de remanentes no aplicados</t>
  </si>
  <si>
    <t xml:space="preserve">El/La Sr./Sra. </t>
  </si>
  <si>
    <t>con DNI/NIE núm.</t>
  </si>
  <si>
    <t>en calidad de representante legal de la entidad</t>
  </si>
  <si>
    <t>con NIF</t>
  </si>
  <si>
    <t>(Marcar esta opción en caso de que la actividad no se haya justificado en su totalidad)</t>
  </si>
  <si>
    <t>Que no se ha llevado a cabo el proyecto presentado a la convocatoria de subvenciones al Ayuntamiento de Barcelona por lo cual se compromete a reintegrar el importe total de la subvención que le fue otorgada en la cuenta bancaria indicada.
ES03  2100  3000  162201540025</t>
  </si>
  <si>
    <t xml:space="preserve">Que los importes y relación de documentos antes indicados son ciertos y justifican un importe de ...................... euros de la subvención que le fue otorgada por lo cual se compromete a reintegrar el importe no justificado de ..................... euros en la cuenta bancaria indicada. 
</t>
  </si>
  <si>
    <t>AYUNTAMIENTO DE BARCELONA
Programa de Cooperación para la Justícia Global
Programa de Cooperación para la Justícia Global en Ciudades Específicas
JUSTIFICACIÓN SUBVENCIÓN PROYECTOS PLURIANUALES 
CONVOCATORIA 2016</t>
  </si>
  <si>
    <t>ANEXO 6</t>
  </si>
  <si>
    <t>Relación de gastos por años</t>
  </si>
  <si>
    <t>Concepto presupuestario</t>
  </si>
  <si>
    <t>TOTAL COSTES DIRECTOS</t>
  </si>
  <si>
    <t>A.II.2 Construcción, reforma e infraestructura</t>
  </si>
  <si>
    <t>TOTAL GASTOS</t>
  </si>
  <si>
    <t>Presupuesto previsto AÑO 1 (2)</t>
  </si>
  <si>
    <t>Presupuesto previsto AÑO 2 (2)</t>
  </si>
  <si>
    <t>Interesos obtenidos</t>
  </si>
  <si>
    <t>Presupuesto ejecutado
Primer IS</t>
  </si>
  <si>
    <t>Presupuesto ejecutado
Segundo IS</t>
  </si>
  <si>
    <t>Total ejecutado</t>
  </si>
  <si>
    <t>% ejecución respecto TOTAL</t>
  </si>
  <si>
    <t>(1) Presupuesto inicial/reformulado/ modificado y aceptado = Gastos aceptados con la aprobación del proyecto (presupuesto inicial o reformulado) o con las modificaciones comunicadas (no sustanciales) o solicitadas y aceptadas (sustanciales). Habrá que indicar el presupuesto total (AÑO 1 + AÑO 2)</t>
  </si>
  <si>
    <t>(2) Presupuesto inicial/reformulado/ modificado y aceptado = Gastos aceptados con la aprobación del proyecto (presupuesto inicial o reformulado) o con las modificaciones comunicadas (no sustanciales) o solicitadas y aceptadas (sustanciales) para cada año del proyecto (AÑO 1 o AÑO 2, según corresponda)</t>
  </si>
  <si>
    <t>ANEXO 4A – Relación de justificantes de gasto del proyecto, parte financiada por el Ayuntamiento de Barcelona (máximo 80%)</t>
  </si>
  <si>
    <t>ANEXO 4B – Relación de justificantes de gasto del proyecto, parte financiada por la entidad,  socios locales y otras subvenciones públicas (mínimo 20%)</t>
  </si>
  <si>
    <t>ANEXO 4C– Cuadro de desglose de recursos humanos</t>
  </si>
  <si>
    <t>ANEXO 5 - Carta de reintegro en el supuesto de remanentes no aplicados. Rellenar si procede, cuando no se haya rellenado el apartado d) de esta declaración</t>
  </si>
  <si>
    <t>ANEXO 6 – Relación de gastos por años (sólo para proyectos plurianuales)</t>
  </si>
  <si>
    <t>Si procede, FACTURAS u OTROS DOCUMENTOS DE VALOR PROBATORIO EQUIVALENTE que justifican la subvención municipal otorgada, según constan en los anexos 4.A. y 4.B</t>
  </si>
  <si>
    <t>ANEXO 3 – Resumen de transferencias y cambios</t>
  </si>
  <si>
    <t>Informe de auditor de cuentas en el caso de subvenciones iguales o superiores a 60.000 euros (base decimoctava)</t>
  </si>
  <si>
    <t>(Marcar esta opción en caso de que la actividad no se haya realizado en su totalidad)</t>
  </si>
  <si>
    <r>
      <rPr>
        <b/>
        <i/>
        <sz val="8"/>
        <rFont val="Arial"/>
        <family val="2"/>
      </rPr>
      <t>IMPORTANTE:</t>
    </r>
    <r>
      <rPr>
        <i/>
        <sz val="8"/>
        <rFont val="Arial"/>
        <family val="2"/>
      </rPr>
      <t xml:space="preserve"> No es necesario introducir datos en esta tabla. Está vinculada al anexo 2 </t>
    </r>
  </si>
  <si>
    <r>
      <rPr>
        <b/>
        <i/>
        <sz val="11"/>
        <rFont val="Arial"/>
        <family val="2"/>
      </rPr>
      <t>IMPORTANTE</t>
    </r>
    <r>
      <rPr>
        <i/>
        <sz val="11"/>
        <rFont val="Arial"/>
        <family val="2"/>
      </rPr>
      <t>: Solo deberán introducirse datos en las columnas correspondientes a presupuesto previsto; Las columnas correspondientes a presupuesto ejecutado se llenan automáticamente a partir de los datos de gastos relacionados en los anexos 4A y 4B.</t>
    </r>
  </si>
  <si>
    <t>CODI (**)</t>
  </si>
  <si>
    <t>IMPORTANTE: Solo deberán introducirse datos en las columnas correspondientes a presupuesto previsto; Las columnas correspondientes a presupuesto ejecutado se llenan automáticamente a partir de los datos de gastos relacionados en los anexos 4A y 4B.</t>
  </si>
  <si>
    <t xml:space="preserve">Presupuesto ejecutado
Último IS </t>
  </si>
  <si>
    <t>% ejecución respecto AÑO 1 (*)</t>
  </si>
  <si>
    <t>(*) El primer informe de seguimiento tendrá que cubrir las actividades llevadas a cabo desde el inicio del proyecto y con un presupuesto ejecutado mínimo del 60 % del presupuesto total del primer año de ejecución.</t>
  </si>
  <si>
    <t>Importe imputado al proyecto</t>
  </si>
  <si>
    <t>IMPORTANTE: Insertar las filas necesarias para relacionar los gastos seleccionando la fila de la celda amarilla situada por encima de la línea gris de subtotales para cada informe de seguimiento y para cada partida.</t>
  </si>
  <si>
    <t>RECUERDEN QUE: Este anexo hace referencia al total del proyecto, no a la parte financiada por el Ayuntamiento de Barcelona. La entidad tiene que justificar el 100% del coste del proyecto</t>
  </si>
  <si>
    <t>Nº de expediente o código de subvención</t>
  </si>
  <si>
    <t xml:space="preserve">en calidad de representante legal de la persona jurídica (la entidad) </t>
  </si>
  <si>
    <t>(señalar con una “x” la documentación que se adjunta)</t>
  </si>
  <si>
    <t>* Solo introducir los datos generales en este apartado de la instancia; En el resto de anexos los datos se rellenan automáticamente.</t>
  </si>
  <si>
    <t>PRESENTACIÓN DE JUSTIFICACIÓN DE UNA SUBVENCIÓN :</t>
  </si>
  <si>
    <t>AYUNTAMIENTO DE BARCELONA
Programa de Cooperación para la Justicia Global 
Programa de Cooperación para la Justicia Global en Ciudades Específicas</t>
  </si>
  <si>
    <t>Nº de expediente o código de subvención:</t>
  </si>
  <si>
    <t>Ingresos previstos (3)</t>
  </si>
  <si>
    <t xml:space="preserve">Ingresos Reales (4)
</t>
  </si>
  <si>
    <t>% Ingresos sobre previsto</t>
  </si>
  <si>
    <t>A. Subvenciones del Ayuntamiento de Barcelona</t>
  </si>
  <si>
    <t>Total Ingresos</t>
  </si>
  <si>
    <t>Ingresos - Gastos del proyecto subvencionado</t>
  </si>
  <si>
    <t>(3) Ingresos previstos = Total de ingresos previstos para la realización del proyecto subvencionado en el caso de informes de seguimiento de proyectos pluriennals, habrá que indicar los ingresos totales (AÑO 1 + AÑO 2)</t>
  </si>
  <si>
    <t>f</t>
  </si>
  <si>
    <t>AYUNTAMIENTO DE BARCELONA
Programa de Cooperación para la Justicia Global
Programa de Cooperación para la Justicia Global en Ciudades Específicas</t>
  </si>
  <si>
    <t>A.I.1 Identificación sobre el terreny</t>
  </si>
  <si>
    <t xml:space="preserve">A.I.9 Gastos financieros </t>
  </si>
  <si>
    <t>A.II.1 Adquisición de terrenos y/o immuebles</t>
  </si>
  <si>
    <t>B.I Gastos indirectos solicitante</t>
  </si>
  <si>
    <t>AYUNTAMIENTO DE BARCELONA
Programa de Cooperación para la Justicia Global
Programa de Cooperación para la Justicia Global en Ciudades Específicas
 JUSTIFICACIÓN SUBVENCIÓN PROYECTOS ANUALES Y PLURIANUALES 
CONVOCATORIA 2016</t>
  </si>
  <si>
    <t>nº transferencia</t>
  </si>
  <si>
    <t>1ª transferencia</t>
  </si>
  <si>
    <t>2ª transferencia</t>
  </si>
  <si>
    <t>AYUNTAMIENTO DE BARCELONA
Programa de Cooperación para la Justicia Global
Programa de Cooperación para la Justicia Global en Ciudades Específicas
JUSTIFICACIÓN SUBVENCIÓN PROYECTOS ANUALES Y PLURIANUALES 
CONVOCATORIA 2016</t>
  </si>
  <si>
    <t xml:space="preserve">Importe imputado al Ayuntamiento de Barcelona (en euros) </t>
  </si>
  <si>
    <t>Costos directos corrientes</t>
  </si>
  <si>
    <t>Importe pagado en Moneda Local</t>
  </si>
  <si>
    <t xml:space="preserve">Importe pagado en $US </t>
  </si>
  <si>
    <t>Importe equivalente o pagado en euros</t>
  </si>
  <si>
    <t xml:space="preserve">Importe imputado al proyecto en euros </t>
  </si>
  <si>
    <t xml:space="preserve">Importe equivalente en moneda local </t>
  </si>
  <si>
    <t>Nº. Transferencia</t>
  </si>
  <si>
    <t>Importe equivalente en $US</t>
  </si>
  <si>
    <t>Tipo de cambio de euros a $US</t>
  </si>
  <si>
    <t xml:space="preserve">Tipo de cambio de $US a moneda local </t>
  </si>
  <si>
    <t xml:space="preserve">(*) A los gastos (anexo 4A y 4B) se aplicará el tipo de cambio medio ponderado total resultante de todas las transferencias realizadas durante el periodo de ejecución del proyecto y relacionadas en este anexo. Este tipo de cambio es el que consta en las celdas marcadas en gris (según si el gasto se ha pagado en $US  o en moneda local). En proyectos plurianuales, se aplicará el tipo de cambio medio ponderado resultante de todas las transferencias realizadas en el periodo informado  y podrá variar a lo largo de la ejecución del proyecto. </t>
  </si>
  <si>
    <t>Este apartado debe ir acompañado del certificado de transferencia y de recepción bancaria correspondiente que acredite el envío de fondos a la contraparte y el tipo de cambio aplicado.</t>
  </si>
  <si>
    <t>ES23 2100 3000 1122 0157 4442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</si>
</sst>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\ &quot;€&quot;"/>
    <numFmt numFmtId="166" formatCode="_-* #,##0.00\ [$€-403]_-;\-* #,##0.00\ [$€-403]_-;_-* &quot;-&quot;??\ [$€-403]_-;_-@_-"/>
    <numFmt numFmtId="167" formatCode="_-* #,##0.000\ &quot;€&quot;_-;\-* #,##0.000\ &quot;€&quot;_-;_-* &quot;-&quot;??\ &quot;€&quot;_-;_-@_-"/>
    <numFmt numFmtId="168" formatCode="_-* #,##0.0\ &quot;€&quot;_-;\-* #,##0.0\ &quot;€&quot;_-;_-* &quot;-&quot;??\ &quot;€&quot;_-;_-@_-"/>
    <numFmt numFmtId="169" formatCode="&quot;Sí&quot;;&quot;Sí&quot;;&quot;No&quot;"/>
    <numFmt numFmtId="170" formatCode="&quot;Cert&quot;;&quot;Cert&quot;;&quot;Fals&quot;"/>
    <numFmt numFmtId="171" formatCode="&quot;Activat&quot;;&quot;Activat&quot;;&quot;Desactivat&quot;"/>
    <numFmt numFmtId="172" formatCode="[$€-2]\ #.##000_);[Red]\([$€-2]\ #.##000\)"/>
    <numFmt numFmtId="173" formatCode="[$-403]dddd\,\ d&quot; / &quot;mmmm&quot; / &quot;yyyy"/>
    <numFmt numFmtId="174" formatCode="0.0"/>
    <numFmt numFmtId="175" formatCode="#,##0.00_ ;\-#,##0.00\ "/>
    <numFmt numFmtId="176" formatCode="0.0000"/>
  </numFmts>
  <fonts count="11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0"/>
      <name val="Symbol"/>
      <family val="1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i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b/>
      <sz val="14"/>
      <color indexed="8"/>
      <name val="Arial"/>
      <family val="2"/>
    </font>
    <font>
      <b/>
      <sz val="11"/>
      <color indexed="62"/>
      <name val="Arial"/>
      <family val="2"/>
    </font>
    <font>
      <sz val="12"/>
      <color indexed="8"/>
      <name val="Calibri"/>
      <family val="2"/>
    </font>
    <font>
      <i/>
      <sz val="11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6"/>
      <color indexed="8"/>
      <name val="Calibri"/>
      <family val="2"/>
    </font>
    <font>
      <sz val="14"/>
      <color indexed="8"/>
      <name val="Calibri"/>
      <family val="2"/>
    </font>
    <font>
      <b/>
      <i/>
      <sz val="9"/>
      <color indexed="8"/>
      <name val="Arial"/>
      <family val="2"/>
    </font>
    <font>
      <sz val="10"/>
      <color indexed="8"/>
      <name val="Symbol"/>
      <family val="1"/>
    </font>
    <font>
      <i/>
      <sz val="8"/>
      <color indexed="8"/>
      <name val="Arial"/>
      <family val="2"/>
    </font>
    <font>
      <i/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4" tint="-0.4999699890613556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3" tint="0.39998000860214233"/>
      <name val="Arial"/>
      <family val="2"/>
    </font>
    <font>
      <sz val="12"/>
      <color theme="1"/>
      <name val="Calibri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sz val="9"/>
      <color rgb="FF000000"/>
      <name val="Arial"/>
      <family val="2"/>
    </font>
    <font>
      <b/>
      <sz val="6"/>
      <color theme="1"/>
      <name val="Calibri"/>
      <family val="2"/>
    </font>
    <font>
      <sz val="14"/>
      <color theme="1"/>
      <name val="Calibri"/>
      <family val="2"/>
    </font>
    <font>
      <b/>
      <i/>
      <sz val="9"/>
      <color theme="1"/>
      <name val="Arial"/>
      <family val="2"/>
    </font>
    <font>
      <sz val="10"/>
      <color theme="1"/>
      <name val="Symbol"/>
      <family val="1"/>
    </font>
    <font>
      <i/>
      <sz val="8"/>
      <color theme="1"/>
      <name val="Arial"/>
      <family val="2"/>
    </font>
    <font>
      <b/>
      <i/>
      <sz val="12"/>
      <color theme="1"/>
      <name val="Arial"/>
      <family val="2"/>
    </font>
    <font>
      <i/>
      <sz val="8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hair"/>
      <bottom style="hair"/>
    </border>
    <border>
      <left/>
      <right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/>
      <top/>
      <bottom style="dashed"/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 style="dashed"/>
      <bottom style="dashed"/>
    </border>
    <border>
      <left>
        <color indexed="63"/>
      </left>
      <right style="thick">
        <color theme="3"/>
      </right>
      <top style="dashed"/>
      <bottom>
        <color indexed="63"/>
      </bottom>
    </border>
    <border>
      <left style="thick">
        <color theme="3"/>
      </left>
      <right>
        <color indexed="63"/>
      </right>
      <top/>
      <bottom style="thin"/>
    </border>
    <border>
      <left>
        <color indexed="63"/>
      </left>
      <right style="thick">
        <color theme="3"/>
      </right>
      <top>
        <color indexed="63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 style="thick">
        <color theme="3"/>
      </left>
      <right>
        <color indexed="63"/>
      </right>
      <top style="thin"/>
      <bottom/>
    </border>
    <border>
      <left/>
      <right style="thick">
        <color theme="3"/>
      </right>
      <top style="thin"/>
      <bottom/>
    </border>
    <border>
      <left/>
      <right/>
      <top style="hair"/>
      <bottom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dashed"/>
    </border>
    <border>
      <left>
        <color indexed="63"/>
      </left>
      <right style="hair"/>
      <top style="dashed"/>
      <bottom style="dashed"/>
    </border>
    <border>
      <left style="dotted"/>
      <right style="dotted"/>
      <top/>
      <bottom/>
    </border>
    <border>
      <left>
        <color indexed="63"/>
      </left>
      <right style="thick">
        <color theme="3"/>
      </right>
      <top/>
      <bottom style="dashed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ck">
        <color theme="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ck">
        <color theme="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ck">
        <color theme="3"/>
      </right>
      <top style="hair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>
        <color theme="3"/>
      </bottom>
    </border>
    <border>
      <left>
        <color indexed="63"/>
      </left>
      <right>
        <color indexed="63"/>
      </right>
      <top style="medium"/>
      <bottom style="thick">
        <color theme="3"/>
      </bottom>
    </border>
    <border>
      <left>
        <color indexed="63"/>
      </left>
      <right style="thick">
        <color theme="3"/>
      </right>
      <top style="medium"/>
      <bottom style="thick">
        <color theme="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43" fontId="0" fillId="0" borderId="0" applyFon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</cellStyleXfs>
  <cellXfs count="7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0" fontId="81" fillId="0" borderId="0" xfId="0" applyFont="1" applyAlignment="1">
      <alignment horizontal="justify"/>
    </xf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justify"/>
    </xf>
    <xf numFmtId="0" fontId="81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right"/>
    </xf>
    <xf numFmtId="0" fontId="84" fillId="0" borderId="10" xfId="0" applyFont="1" applyBorder="1" applyAlignment="1">
      <alignment horizontal="left"/>
    </xf>
    <xf numFmtId="0" fontId="82" fillId="0" borderId="0" xfId="0" applyFont="1" applyAlignment="1">
      <alignment wrapText="1"/>
    </xf>
    <xf numFmtId="0" fontId="82" fillId="0" borderId="0" xfId="0" applyFont="1" applyFill="1" applyBorder="1" applyAlignment="1">
      <alignment/>
    </xf>
    <xf numFmtId="0" fontId="82" fillId="0" borderId="0" xfId="0" applyFont="1" applyBorder="1" applyAlignment="1">
      <alignment horizontal="left" wrapText="1"/>
    </xf>
    <xf numFmtId="0" fontId="8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85" fillId="0" borderId="0" xfId="0" applyFont="1" applyBorder="1" applyAlignment="1">
      <alignment horizontal="left"/>
    </xf>
    <xf numFmtId="0" fontId="82" fillId="0" borderId="0" xfId="0" applyFont="1" applyAlignment="1" applyProtection="1">
      <alignment vertical="top" wrapText="1"/>
      <protection locked="0"/>
    </xf>
    <xf numFmtId="0" fontId="82" fillId="0" borderId="0" xfId="0" applyFont="1" applyAlignment="1" applyProtection="1">
      <alignment horizontal="right" vertical="top" wrapText="1"/>
      <protection locked="0"/>
    </xf>
    <xf numFmtId="0" fontId="82" fillId="0" borderId="0" xfId="0" applyFont="1" applyAlignment="1" applyProtection="1">
      <alignment/>
      <protection locked="0"/>
    </xf>
    <xf numFmtId="14" fontId="82" fillId="0" borderId="0" xfId="0" applyNumberFormat="1" applyFont="1" applyAlignment="1" applyProtection="1">
      <alignment horizontal="right"/>
      <protection locked="0"/>
    </xf>
    <xf numFmtId="0" fontId="86" fillId="0" borderId="0" xfId="0" applyFont="1" applyFill="1" applyBorder="1" applyAlignment="1">
      <alignment/>
    </xf>
    <xf numFmtId="0" fontId="82" fillId="0" borderId="11" xfId="0" applyFont="1" applyBorder="1" applyAlignment="1">
      <alignment/>
    </xf>
    <xf numFmtId="0" fontId="86" fillId="0" borderId="12" xfId="0" applyFont="1" applyBorder="1" applyAlignment="1">
      <alignment horizontal="right" vertical="top"/>
    </xf>
    <xf numFmtId="0" fontId="0" fillId="0" borderId="0" xfId="0" applyAlignment="1">
      <alignment/>
    </xf>
    <xf numFmtId="14" fontId="82" fillId="2" borderId="13" xfId="0" applyNumberFormat="1" applyFont="1" applyFill="1" applyBorder="1" applyAlignment="1" applyProtection="1">
      <alignment horizontal="center"/>
      <protection locked="0"/>
    </xf>
    <xf numFmtId="2" fontId="82" fillId="0" borderId="0" xfId="0" applyNumberFormat="1" applyFont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82" fillId="0" borderId="11" xfId="0" applyFont="1" applyBorder="1" applyAlignment="1">
      <alignment horizontal="center"/>
    </xf>
    <xf numFmtId="2" fontId="82" fillId="0" borderId="11" xfId="0" applyNumberFormat="1" applyFont="1" applyBorder="1" applyAlignment="1">
      <alignment horizontal="center"/>
    </xf>
    <xf numFmtId="0" fontId="82" fillId="0" borderId="0" xfId="0" applyFont="1" applyAlignment="1">
      <alignment horizontal="center" wrapText="1"/>
    </xf>
    <xf numFmtId="16" fontId="0" fillId="0" borderId="0" xfId="0" applyNumberFormat="1" applyAlignment="1">
      <alignment vertical="center"/>
    </xf>
    <xf numFmtId="0" fontId="82" fillId="0" borderId="14" xfId="0" applyFont="1" applyBorder="1" applyAlignment="1">
      <alignment/>
    </xf>
    <xf numFmtId="0" fontId="85" fillId="2" borderId="15" xfId="0" applyFont="1" applyFill="1" applyBorder="1" applyAlignment="1">
      <alignment horizontal="left"/>
    </xf>
    <xf numFmtId="0" fontId="82" fillId="2" borderId="13" xfId="0" applyFont="1" applyFill="1" applyBorder="1" applyAlignment="1">
      <alignment wrapText="1"/>
    </xf>
    <xf numFmtId="0" fontId="82" fillId="2" borderId="13" xfId="0" applyFont="1" applyFill="1" applyBorder="1" applyAlignment="1">
      <alignment horizontal="left" wrapText="1"/>
    </xf>
    <xf numFmtId="0" fontId="85" fillId="2" borderId="13" xfId="0" applyFont="1" applyFill="1" applyBorder="1" applyAlignment="1">
      <alignment horizontal="left"/>
    </xf>
    <xf numFmtId="0" fontId="87" fillId="0" borderId="0" xfId="0" applyFont="1" applyFill="1" applyBorder="1" applyAlignment="1">
      <alignment/>
    </xf>
    <xf numFmtId="0" fontId="88" fillId="0" borderId="10" xfId="0" applyFont="1" applyBorder="1" applyAlignment="1">
      <alignment/>
    </xf>
    <xf numFmtId="0" fontId="88" fillId="0" borderId="10" xfId="0" applyFont="1" applyBorder="1" applyAlignment="1">
      <alignment horizontal="left" vertical="top" wrapText="1"/>
    </xf>
    <xf numFmtId="0" fontId="89" fillId="0" borderId="0" xfId="0" applyFont="1" applyAlignment="1">
      <alignment horizontal="center" vertical="center"/>
    </xf>
    <xf numFmtId="0" fontId="90" fillId="0" borderId="0" xfId="0" applyFont="1" applyBorder="1" applyAlignment="1">
      <alignment vertical="top" wrapText="1"/>
    </xf>
    <xf numFmtId="0" fontId="81" fillId="0" borderId="0" xfId="0" applyFont="1" applyAlignment="1">
      <alignment horizontal="center"/>
    </xf>
    <xf numFmtId="0" fontId="91" fillId="0" borderId="0" xfId="0" applyFont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center" wrapText="1"/>
    </xf>
    <xf numFmtId="0" fontId="82" fillId="2" borderId="13" xfId="0" applyFont="1" applyFill="1" applyBorder="1" applyAlignment="1">
      <alignment/>
    </xf>
    <xf numFmtId="0" fontId="82" fillId="2" borderId="13" xfId="0" applyFont="1" applyFill="1" applyBorder="1" applyAlignment="1">
      <alignment horizontal="left"/>
    </xf>
    <xf numFmtId="0" fontId="8" fillId="0" borderId="0" xfId="0" applyFont="1" applyAlignment="1">
      <alignment vertical="center" wrapText="1"/>
    </xf>
    <xf numFmtId="0" fontId="8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0" fillId="0" borderId="0" xfId="0" applyFont="1" applyAlignment="1">
      <alignment/>
    </xf>
    <xf numFmtId="0" fontId="82" fillId="0" borderId="16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2" fontId="82" fillId="0" borderId="0" xfId="0" applyNumberFormat="1" applyFont="1" applyBorder="1" applyAlignment="1">
      <alignment horizontal="center"/>
    </xf>
    <xf numFmtId="0" fontId="82" fillId="0" borderId="0" xfId="0" applyFont="1" applyBorder="1" applyAlignment="1">
      <alignment horizontal="center" wrapText="1"/>
    </xf>
    <xf numFmtId="0" fontId="81" fillId="0" borderId="0" xfId="0" applyFont="1" applyBorder="1" applyAlignment="1">
      <alignment horizontal="justify"/>
    </xf>
    <xf numFmtId="0" fontId="83" fillId="0" borderId="0" xfId="0" applyFont="1" applyBorder="1" applyAlignment="1">
      <alignment/>
    </xf>
    <xf numFmtId="0" fontId="82" fillId="33" borderId="0" xfId="0" applyFont="1" applyFill="1" applyBorder="1" applyAlignment="1">
      <alignment/>
    </xf>
    <xf numFmtId="0" fontId="82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2" fillId="33" borderId="0" xfId="0" applyFont="1" applyFill="1" applyAlignment="1">
      <alignment horizontal="center"/>
    </xf>
    <xf numFmtId="2" fontId="82" fillId="33" borderId="0" xfId="0" applyNumberFormat="1" applyFont="1" applyFill="1" applyAlignment="1">
      <alignment horizontal="center"/>
    </xf>
    <xf numFmtId="0" fontId="82" fillId="33" borderId="0" xfId="0" applyFont="1" applyFill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82" fillId="0" borderId="0" xfId="0" applyFont="1" applyBorder="1" applyAlignment="1">
      <alignment horizontal="left" indent="7"/>
    </xf>
    <xf numFmtId="0" fontId="82" fillId="0" borderId="0" xfId="0" applyFont="1" applyBorder="1" applyAlignment="1">
      <alignment vertical="top" wrapText="1"/>
    </xf>
    <xf numFmtId="0" fontId="86" fillId="0" borderId="20" xfId="0" applyFont="1" applyBorder="1" applyAlignment="1">
      <alignment horizontal="justify" vertical="top" wrapText="1"/>
    </xf>
    <xf numFmtId="0" fontId="82" fillId="0" borderId="20" xfId="0" applyFont="1" applyBorder="1" applyAlignment="1">
      <alignment/>
    </xf>
    <xf numFmtId="0" fontId="86" fillId="0" borderId="20" xfId="0" applyFont="1" applyBorder="1" applyAlignment="1">
      <alignment horizontal="left" vertical="top" wrapText="1"/>
    </xf>
    <xf numFmtId="0" fontId="89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/>
    </xf>
    <xf numFmtId="0" fontId="82" fillId="33" borderId="0" xfId="0" applyFont="1" applyFill="1" applyAlignment="1">
      <alignment wrapText="1"/>
    </xf>
    <xf numFmtId="0" fontId="82" fillId="33" borderId="0" xfId="0" applyFont="1" applyFill="1" applyAlignment="1">
      <alignment/>
    </xf>
    <xf numFmtId="0" fontId="82" fillId="33" borderId="0" xfId="0" applyFont="1" applyFill="1" applyAlignment="1">
      <alignment vertical="top" wrapText="1"/>
    </xf>
    <xf numFmtId="14" fontId="82" fillId="33" borderId="0" xfId="0" applyNumberFormat="1" applyFont="1" applyFill="1" applyAlignment="1">
      <alignment/>
    </xf>
    <xf numFmtId="0" fontId="81" fillId="0" borderId="16" xfId="0" applyFont="1" applyBorder="1" applyAlignment="1">
      <alignment vertical="center"/>
    </xf>
    <xf numFmtId="0" fontId="81" fillId="0" borderId="20" xfId="0" applyFont="1" applyBorder="1" applyAlignment="1">
      <alignment horizontal="center" vertical="center"/>
    </xf>
    <xf numFmtId="0" fontId="81" fillId="0" borderId="21" xfId="0" applyFont="1" applyBorder="1" applyAlignment="1">
      <alignment vertical="center"/>
    </xf>
    <xf numFmtId="0" fontId="92" fillId="0" borderId="22" xfId="0" applyFont="1" applyBorder="1" applyAlignment="1">
      <alignment vertical="top" wrapText="1"/>
    </xf>
    <xf numFmtId="0" fontId="81" fillId="0" borderId="22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81" fillId="33" borderId="0" xfId="0" applyFont="1" applyFill="1" applyAlignment="1">
      <alignment vertical="center"/>
    </xf>
    <xf numFmtId="0" fontId="81" fillId="33" borderId="0" xfId="0" applyFont="1" applyFill="1" applyAlignment="1">
      <alignment horizontal="center" vertical="center"/>
    </xf>
    <xf numFmtId="0" fontId="82" fillId="0" borderId="24" xfId="0" applyFont="1" applyBorder="1" applyAlignment="1">
      <alignment/>
    </xf>
    <xf numFmtId="0" fontId="82" fillId="0" borderId="25" xfId="0" applyFont="1" applyBorder="1" applyAlignment="1">
      <alignment/>
    </xf>
    <xf numFmtId="0" fontId="82" fillId="2" borderId="24" xfId="0" applyFont="1" applyFill="1" applyBorder="1" applyAlignment="1">
      <alignment horizontal="left" wrapText="1"/>
    </xf>
    <xf numFmtId="0" fontId="82" fillId="0" borderId="20" xfId="0" applyFont="1" applyBorder="1" applyAlignment="1">
      <alignment horizontal="left" wrapText="1"/>
    </xf>
    <xf numFmtId="0" fontId="93" fillId="0" borderId="16" xfId="0" applyFont="1" applyBorder="1" applyAlignment="1">
      <alignment horizontal="left"/>
    </xf>
    <xf numFmtId="0" fontId="94" fillId="0" borderId="26" xfId="0" applyFont="1" applyBorder="1" applyAlignment="1">
      <alignment/>
    </xf>
    <xf numFmtId="0" fontId="83" fillId="0" borderId="0" xfId="0" applyFont="1" applyBorder="1" applyAlignment="1">
      <alignment horizontal="left" wrapText="1"/>
    </xf>
    <xf numFmtId="0" fontId="83" fillId="0" borderId="20" xfId="0" applyFont="1" applyBorder="1" applyAlignment="1">
      <alignment horizontal="left" wrapText="1"/>
    </xf>
    <xf numFmtId="0" fontId="88" fillId="0" borderId="27" xfId="0" applyFont="1" applyBorder="1" applyAlignment="1">
      <alignment horizontal="left" vertical="top" wrapText="1"/>
    </xf>
    <xf numFmtId="0" fontId="94" fillId="0" borderId="16" xfId="0" applyFont="1" applyBorder="1" applyAlignment="1">
      <alignment/>
    </xf>
    <xf numFmtId="0" fontId="94" fillId="0" borderId="16" xfId="0" applyFont="1" applyBorder="1" applyAlignment="1">
      <alignment vertical="top"/>
    </xf>
    <xf numFmtId="0" fontId="95" fillId="0" borderId="0" xfId="0" applyFont="1" applyBorder="1" applyAlignment="1">
      <alignment horizontal="left" vertical="center"/>
    </xf>
    <xf numFmtId="0" fontId="89" fillId="0" borderId="20" xfId="0" applyFont="1" applyBorder="1" applyAlignment="1">
      <alignment horizontal="right"/>
    </xf>
    <xf numFmtId="0" fontId="87" fillId="33" borderId="0" xfId="0" applyFont="1" applyFill="1" applyAlignment="1">
      <alignment/>
    </xf>
    <xf numFmtId="14" fontId="87" fillId="33" borderId="0" xfId="0" applyNumberFormat="1" applyFont="1" applyFill="1" applyAlignment="1">
      <alignment/>
    </xf>
    <xf numFmtId="0" fontId="87" fillId="33" borderId="0" xfId="0" applyFont="1" applyFill="1" applyAlignment="1">
      <alignment wrapText="1"/>
    </xf>
    <xf numFmtId="0" fontId="87" fillId="33" borderId="0" xfId="0" applyFont="1" applyFill="1" applyBorder="1" applyAlignment="1">
      <alignment/>
    </xf>
    <xf numFmtId="0" fontId="82" fillId="0" borderId="16" xfId="0" applyFont="1" applyBorder="1" applyAlignment="1">
      <alignment/>
    </xf>
    <xf numFmtId="166" fontId="82" fillId="2" borderId="28" xfId="53" applyNumberFormat="1" applyFont="1" applyFill="1" applyBorder="1" applyAlignment="1" applyProtection="1">
      <alignment/>
      <protection locked="0"/>
    </xf>
    <xf numFmtId="0" fontId="9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1" fillId="0" borderId="0" xfId="0" applyFont="1" applyAlignment="1">
      <alignment horizontal="justify"/>
    </xf>
    <xf numFmtId="0" fontId="96" fillId="0" borderId="11" xfId="0" applyFont="1" applyBorder="1" applyAlignment="1">
      <alignment/>
    </xf>
    <xf numFmtId="0" fontId="97" fillId="0" borderId="12" xfId="0" applyFont="1" applyBorder="1" applyAlignment="1">
      <alignment/>
    </xf>
    <xf numFmtId="0" fontId="81" fillId="0" borderId="0" xfId="0" applyFont="1" applyAlignment="1">
      <alignment horizontal="justify"/>
    </xf>
    <xf numFmtId="0" fontId="98" fillId="0" borderId="0" xfId="0" applyFont="1" applyBorder="1" applyAlignment="1">
      <alignment vertical="center"/>
    </xf>
    <xf numFmtId="44" fontId="8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13" xfId="0" applyFont="1" applyFill="1" applyBorder="1" applyAlignment="1" applyProtection="1">
      <alignment horizontal="center"/>
      <protection locked="0"/>
    </xf>
    <xf numFmtId="4" fontId="82" fillId="0" borderId="13" xfId="0" applyNumberFormat="1" applyFont="1" applyFill="1" applyBorder="1" applyAlignment="1" applyProtection="1">
      <alignment/>
      <protection locked="0"/>
    </xf>
    <xf numFmtId="0" fontId="82" fillId="2" borderId="24" xfId="0" applyFont="1" applyFill="1" applyBorder="1" applyAlignment="1">
      <alignment/>
    </xf>
    <xf numFmtId="0" fontId="82" fillId="2" borderId="24" xfId="0" applyFont="1" applyFill="1" applyBorder="1" applyAlignment="1">
      <alignment wrapText="1"/>
    </xf>
    <xf numFmtId="0" fontId="89" fillId="2" borderId="0" xfId="0" applyNumberFormat="1" applyFont="1" applyFill="1" applyBorder="1" applyAlignment="1" applyProtection="1">
      <alignment horizontal="left" vertical="top" wrapText="1"/>
      <protection/>
    </xf>
    <xf numFmtId="0" fontId="81" fillId="0" borderId="0" xfId="0" applyFont="1" applyFill="1" applyAlignment="1">
      <alignment/>
    </xf>
    <xf numFmtId="44" fontId="89" fillId="34" borderId="30" xfId="49" applyNumberFormat="1" applyFont="1" applyFill="1" applyBorder="1" applyAlignment="1" applyProtection="1">
      <alignment horizontal="center" vertical="center"/>
      <protection/>
    </xf>
    <xf numFmtId="44" fontId="89" fillId="34" borderId="31" xfId="49" applyNumberFormat="1" applyFont="1" applyFill="1" applyBorder="1" applyAlignment="1" applyProtection="1">
      <alignment horizontal="center" vertical="center"/>
      <protection/>
    </xf>
    <xf numFmtId="44" fontId="89" fillId="0" borderId="29" xfId="0" applyNumberFormat="1" applyFont="1" applyFill="1" applyBorder="1" applyAlignment="1" applyProtection="1">
      <alignment horizontal="center" vertical="center" wrapText="1"/>
      <protection/>
    </xf>
    <xf numFmtId="44" fontId="89" fillId="0" borderId="32" xfId="0" applyNumberFormat="1" applyFont="1" applyFill="1" applyBorder="1" applyAlignment="1" applyProtection="1">
      <alignment horizontal="center" vertical="center" wrapText="1"/>
      <protection/>
    </xf>
    <xf numFmtId="44" fontId="89" fillId="0" borderId="33" xfId="0" applyNumberFormat="1" applyFont="1" applyFill="1" applyBorder="1" applyAlignment="1" applyProtection="1">
      <alignment horizontal="center" vertical="center" wrapText="1"/>
      <protection/>
    </xf>
    <xf numFmtId="44" fontId="89" fillId="0" borderId="34" xfId="0" applyNumberFormat="1" applyFont="1" applyFill="1" applyBorder="1" applyAlignment="1" applyProtection="1">
      <alignment horizontal="center" vertical="center" wrapText="1"/>
      <protection/>
    </xf>
    <xf numFmtId="44" fontId="89" fillId="0" borderId="29" xfId="0" applyNumberFormat="1" applyFont="1" applyFill="1" applyBorder="1" applyAlignment="1" applyProtection="1">
      <alignment horizontal="center" vertical="center"/>
      <protection/>
    </xf>
    <xf numFmtId="44" fontId="89" fillId="0" borderId="32" xfId="0" applyNumberFormat="1" applyFont="1" applyFill="1" applyBorder="1" applyAlignment="1" applyProtection="1">
      <alignment horizontal="center" vertical="center"/>
      <protection/>
    </xf>
    <xf numFmtId="0" fontId="89" fillId="2" borderId="13" xfId="0" applyFont="1" applyFill="1" applyBorder="1" applyAlignment="1" applyProtection="1">
      <alignment/>
      <protection/>
    </xf>
    <xf numFmtId="0" fontId="89" fillId="2" borderId="13" xfId="0" applyFont="1" applyFill="1" applyBorder="1" applyAlignment="1" applyProtection="1">
      <alignment horizontal="center"/>
      <protection/>
    </xf>
    <xf numFmtId="14" fontId="89" fillId="2" borderId="13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1" fillId="33" borderId="0" xfId="0" applyFont="1" applyFill="1" applyAlignment="1">
      <alignment/>
    </xf>
    <xf numFmtId="0" fontId="81" fillId="0" borderId="0" xfId="0" applyFont="1" applyBorder="1" applyAlignment="1">
      <alignment horizontal="left" wrapText="1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 horizontal="right"/>
    </xf>
    <xf numFmtId="0" fontId="99" fillId="35" borderId="16" xfId="0" applyFont="1" applyFill="1" applyBorder="1" applyAlignment="1">
      <alignment horizontal="center" wrapText="1"/>
    </xf>
    <xf numFmtId="0" fontId="99" fillId="35" borderId="0" xfId="0" applyFont="1" applyFill="1" applyBorder="1" applyAlignment="1">
      <alignment horizontal="center" wrapText="1"/>
    </xf>
    <xf numFmtId="0" fontId="99" fillId="35" borderId="20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0" fillId="0" borderId="0" xfId="0" applyFont="1" applyAlignment="1">
      <alignment horizontal="center"/>
    </xf>
    <xf numFmtId="0" fontId="101" fillId="0" borderId="0" xfId="0" applyFont="1" applyFill="1" applyAlignment="1">
      <alignment horizontal="center"/>
    </xf>
    <xf numFmtId="0" fontId="81" fillId="0" borderId="0" xfId="0" applyFont="1" applyBorder="1" applyAlignment="1">
      <alignment horizontal="left"/>
    </xf>
    <xf numFmtId="0" fontId="82" fillId="0" borderId="0" xfId="0" applyFont="1" applyAlignment="1" applyProtection="1">
      <alignment horizontal="left" vertical="top" wrapText="1"/>
      <protection locked="0"/>
    </xf>
    <xf numFmtId="0" fontId="81" fillId="0" borderId="0" xfId="0" applyFont="1" applyBorder="1" applyAlignment="1">
      <alignment horizontal="left" wrapText="1"/>
    </xf>
    <xf numFmtId="0" fontId="82" fillId="0" borderId="0" xfId="0" applyFont="1" applyAlignment="1" applyProtection="1">
      <alignment horizontal="left"/>
      <protection locked="0"/>
    </xf>
    <xf numFmtId="0" fontId="86" fillId="0" borderId="0" xfId="0" applyFont="1" applyBorder="1" applyAlignment="1">
      <alignment horizontal="left" vertical="top" wrapText="1"/>
    </xf>
    <xf numFmtId="4" fontId="81" fillId="0" borderId="0" xfId="0" applyNumberFormat="1" applyFont="1" applyAlignment="1">
      <alignment horizontal="center"/>
    </xf>
    <xf numFmtId="4" fontId="81" fillId="0" borderId="0" xfId="0" applyNumberFormat="1" applyFont="1" applyAlignment="1">
      <alignment/>
    </xf>
    <xf numFmtId="0" fontId="0" fillId="36" borderId="0" xfId="0" applyFill="1" applyBorder="1" applyAlignment="1">
      <alignment/>
    </xf>
    <xf numFmtId="0" fontId="82" fillId="0" borderId="0" xfId="0" applyFont="1" applyBorder="1" applyAlignment="1">
      <alignment wrapText="1"/>
    </xf>
    <xf numFmtId="44" fontId="81" fillId="0" borderId="32" xfId="0" applyNumberFormat="1" applyFont="1" applyBorder="1" applyAlignment="1" applyProtection="1">
      <alignment horizontal="center" vertical="center" wrapText="1"/>
      <protection locked="0"/>
    </xf>
    <xf numFmtId="44" fontId="81" fillId="0" borderId="32" xfId="0" applyNumberFormat="1" applyFont="1" applyBorder="1" applyAlignment="1" applyProtection="1">
      <alignment horizontal="center" vertical="center"/>
      <protection locked="0"/>
    </xf>
    <xf numFmtId="166" fontId="82" fillId="0" borderId="28" xfId="53" applyNumberFormat="1" applyFont="1" applyFill="1" applyBorder="1" applyAlignment="1" applyProtection="1">
      <alignment/>
      <protection locked="0"/>
    </xf>
    <xf numFmtId="44" fontId="82" fillId="0" borderId="28" xfId="0" applyNumberFormat="1" applyFont="1" applyBorder="1" applyAlignment="1" applyProtection="1">
      <alignment/>
      <protection locked="0"/>
    </xf>
    <xf numFmtId="14" fontId="90" fillId="36" borderId="35" xfId="0" applyNumberFormat="1" applyFont="1" applyFill="1" applyBorder="1" applyAlignment="1" applyProtection="1">
      <alignment horizontal="center" vertical="center"/>
      <protection locked="0"/>
    </xf>
    <xf numFmtId="4" fontId="90" fillId="36" borderId="35" xfId="49" applyNumberFormat="1" applyFont="1" applyFill="1" applyBorder="1" applyAlignment="1" applyProtection="1">
      <alignment horizontal="center" vertical="center"/>
      <protection locked="0"/>
    </xf>
    <xf numFmtId="4" fontId="90" fillId="36" borderId="35" xfId="0" applyNumberFormat="1" applyFont="1" applyFill="1" applyBorder="1" applyAlignment="1" applyProtection="1">
      <alignment horizontal="center" vertical="center"/>
      <protection locked="0"/>
    </xf>
    <xf numFmtId="176" fontId="90" fillId="36" borderId="36" xfId="0" applyNumberFormat="1" applyFont="1" applyFill="1" applyBorder="1" applyAlignment="1" applyProtection="1">
      <alignment horizontal="center" vertical="center"/>
      <protection locked="0"/>
    </xf>
    <xf numFmtId="4" fontId="90" fillId="36" borderId="37" xfId="0" applyNumberFormat="1" applyFont="1" applyFill="1" applyBorder="1" applyAlignment="1" applyProtection="1">
      <alignment horizontal="center" vertical="center"/>
      <protection locked="0"/>
    </xf>
    <xf numFmtId="176" fontId="90" fillId="36" borderId="38" xfId="0" applyNumberFormat="1" applyFont="1" applyFill="1" applyBorder="1" applyAlignment="1" applyProtection="1">
      <alignment horizontal="center" vertical="center"/>
      <protection locked="0"/>
    </xf>
    <xf numFmtId="14" fontId="90" fillId="36" borderId="29" xfId="0" applyNumberFormat="1" applyFont="1" applyFill="1" applyBorder="1" applyAlignment="1" applyProtection="1">
      <alignment horizontal="center" vertical="center"/>
      <protection locked="0"/>
    </xf>
    <xf numFmtId="4" fontId="90" fillId="36" borderId="29" xfId="49" applyNumberFormat="1" applyFont="1" applyFill="1" applyBorder="1" applyAlignment="1" applyProtection="1">
      <alignment horizontal="center" vertical="center"/>
      <protection locked="0"/>
    </xf>
    <xf numFmtId="4" fontId="90" fillId="36" borderId="29" xfId="0" applyNumberFormat="1" applyFont="1" applyFill="1" applyBorder="1" applyAlignment="1" applyProtection="1">
      <alignment horizontal="center" vertical="center"/>
      <protection locked="0"/>
    </xf>
    <xf numFmtId="176" fontId="90" fillId="36" borderId="32" xfId="0" applyNumberFormat="1" applyFont="1" applyFill="1" applyBorder="1" applyAlignment="1" applyProtection="1">
      <alignment horizontal="center" vertical="center"/>
      <protection locked="0"/>
    </xf>
    <xf numFmtId="4" fontId="90" fillId="36" borderId="39" xfId="0" applyNumberFormat="1" applyFont="1" applyFill="1" applyBorder="1" applyAlignment="1" applyProtection="1">
      <alignment horizontal="center" vertical="center"/>
      <protection locked="0"/>
    </xf>
    <xf numFmtId="176" fontId="90" fillId="36" borderId="40" xfId="0" applyNumberFormat="1" applyFont="1" applyFill="1" applyBorder="1" applyAlignment="1" applyProtection="1">
      <alignment horizontal="center" vertical="center"/>
      <protection locked="0"/>
    </xf>
    <xf numFmtId="0" fontId="87" fillId="0" borderId="16" xfId="0" applyFont="1" applyBorder="1" applyAlignment="1">
      <alignment/>
    </xf>
    <xf numFmtId="0" fontId="94" fillId="0" borderId="41" xfId="0" applyFont="1" applyBorder="1" applyAlignment="1">
      <alignment vertical="top"/>
    </xf>
    <xf numFmtId="0" fontId="80" fillId="0" borderId="16" xfId="0" applyFont="1" applyBorder="1" applyAlignment="1">
      <alignment vertical="center"/>
    </xf>
    <xf numFmtId="0" fontId="82" fillId="0" borderId="42" xfId="0" applyFont="1" applyBorder="1" applyAlignment="1">
      <alignment/>
    </xf>
    <xf numFmtId="0" fontId="10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81" fillId="0" borderId="0" xfId="0" applyFont="1" applyAlignment="1" applyProtection="1">
      <alignment vertical="top" wrapText="1"/>
      <protection locked="0"/>
    </xf>
    <xf numFmtId="0" fontId="81" fillId="0" borderId="0" xfId="0" applyFont="1" applyAlignment="1" applyProtection="1">
      <alignment horizontal="right" vertical="top" wrapText="1"/>
      <protection locked="0"/>
    </xf>
    <xf numFmtId="14" fontId="81" fillId="0" borderId="0" xfId="0" applyNumberFormat="1" applyFont="1" applyAlignment="1" applyProtection="1">
      <alignment horizontal="right"/>
      <protection locked="0"/>
    </xf>
    <xf numFmtId="0" fontId="82" fillId="36" borderId="0" xfId="0" applyFont="1" applyFill="1" applyBorder="1" applyAlignment="1">
      <alignment/>
    </xf>
    <xf numFmtId="0" fontId="97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97" fillId="0" borderId="0" xfId="0" applyFont="1" applyAlignment="1">
      <alignment horizontal="center"/>
    </xf>
    <xf numFmtId="2" fontId="97" fillId="0" borderId="44" xfId="0" applyNumberFormat="1" applyFont="1" applyBorder="1" applyAlignment="1">
      <alignment/>
    </xf>
    <xf numFmtId="0" fontId="81" fillId="36" borderId="17" xfId="0" applyFont="1" applyFill="1" applyBorder="1" applyAlignment="1">
      <alignment vertical="center"/>
    </xf>
    <xf numFmtId="0" fontId="81" fillId="36" borderId="16" xfId="0" applyFont="1" applyFill="1" applyBorder="1" applyAlignment="1">
      <alignment vertical="center"/>
    </xf>
    <xf numFmtId="0" fontId="81" fillId="36" borderId="0" xfId="0" applyFont="1" applyFill="1" applyBorder="1" applyAlignment="1">
      <alignment vertical="center"/>
    </xf>
    <xf numFmtId="0" fontId="81" fillId="36" borderId="0" xfId="0" applyFont="1" applyFill="1" applyBorder="1" applyAlignment="1">
      <alignment horizontal="center" vertical="center"/>
    </xf>
    <xf numFmtId="0" fontId="81" fillId="36" borderId="20" xfId="0" applyFont="1" applyFill="1" applyBorder="1" applyAlignment="1">
      <alignment horizontal="center" vertical="center"/>
    </xf>
    <xf numFmtId="0" fontId="81" fillId="36" borderId="21" xfId="0" applyFont="1" applyFill="1" applyBorder="1" applyAlignment="1">
      <alignment vertical="center"/>
    </xf>
    <xf numFmtId="0" fontId="82" fillId="2" borderId="13" xfId="0" applyFont="1" applyFill="1" applyBorder="1" applyAlignment="1">
      <alignment horizontal="left" vertical="top"/>
    </xf>
    <xf numFmtId="4" fontId="81" fillId="0" borderId="0" xfId="0" applyNumberFormat="1" applyFont="1" applyBorder="1" applyAlignment="1">
      <alignment horizontal="left" wrapText="1"/>
    </xf>
    <xf numFmtId="0" fontId="8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03" fillId="0" borderId="0" xfId="0" applyFont="1" applyBorder="1" applyAlignment="1">
      <alignment horizontal="left" vertical="top" wrapText="1"/>
    </xf>
    <xf numFmtId="0" fontId="89" fillId="2" borderId="15" xfId="0" applyFont="1" applyFill="1" applyBorder="1" applyAlignment="1" applyProtection="1">
      <alignment horizontal="left"/>
      <protection/>
    </xf>
    <xf numFmtId="0" fontId="89" fillId="2" borderId="13" xfId="0" applyFont="1" applyFill="1" applyBorder="1" applyAlignment="1" applyProtection="1">
      <alignment horizontal="left"/>
      <protection/>
    </xf>
    <xf numFmtId="0" fontId="86" fillId="0" borderId="2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0" xfId="0" applyBorder="1" applyAlignment="1">
      <alignment horizontal="left" wrapText="1"/>
    </xf>
    <xf numFmtId="0" fontId="84" fillId="0" borderId="0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0" fillId="36" borderId="0" xfId="0" applyFill="1" applyAlignment="1" applyProtection="1">
      <alignment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8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0" fillId="0" borderId="0" xfId="0" applyFont="1" applyFill="1" applyAlignment="1" applyProtection="1">
      <alignment horizontal="center" vertical="center"/>
      <protection/>
    </xf>
    <xf numFmtId="0" fontId="82" fillId="2" borderId="15" xfId="0" applyFont="1" applyFill="1" applyBorder="1" applyAlignment="1" applyProtection="1">
      <alignment horizontal="left"/>
      <protection/>
    </xf>
    <xf numFmtId="0" fontId="82" fillId="2" borderId="13" xfId="0" applyFont="1" applyFill="1" applyBorder="1" applyAlignment="1" applyProtection="1">
      <alignment horizontal="left"/>
      <protection/>
    </xf>
    <xf numFmtId="4" fontId="82" fillId="2" borderId="13" xfId="0" applyNumberFormat="1" applyFont="1" applyFill="1" applyBorder="1" applyAlignment="1" applyProtection="1">
      <alignment/>
      <protection/>
    </xf>
    <xf numFmtId="0" fontId="82" fillId="2" borderId="13" xfId="0" applyFont="1" applyFill="1" applyBorder="1" applyAlignment="1" applyProtection="1">
      <alignment/>
      <protection/>
    </xf>
    <xf numFmtId="14" fontId="82" fillId="2" borderId="13" xfId="0" applyNumberFormat="1" applyFont="1" applyFill="1" applyBorder="1" applyAlignment="1" applyProtection="1">
      <alignment horizontal="center"/>
      <protection/>
    </xf>
    <xf numFmtId="0" fontId="82" fillId="2" borderId="13" xfId="0" applyFont="1" applyFill="1" applyBorder="1" applyAlignment="1" applyProtection="1">
      <alignment horizontal="center"/>
      <protection/>
    </xf>
    <xf numFmtId="0" fontId="84" fillId="0" borderId="0" xfId="0" applyFont="1" applyFill="1" applyBorder="1" applyAlignment="1" applyProtection="1">
      <alignment vertical="center"/>
      <protection/>
    </xf>
    <xf numFmtId="0" fontId="84" fillId="0" borderId="0" xfId="0" applyFont="1" applyFill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0" fontId="104" fillId="0" borderId="39" xfId="0" applyFont="1" applyBorder="1" applyAlignment="1" applyProtection="1">
      <alignment horizontal="center" vertical="center"/>
      <protection/>
    </xf>
    <xf numFmtId="0" fontId="104" fillId="36" borderId="45" xfId="0" applyFont="1" applyFill="1" applyBorder="1" applyAlignment="1" applyProtection="1">
      <alignment horizontal="center" vertical="center" wrapText="1"/>
      <protection/>
    </xf>
    <xf numFmtId="0" fontId="90" fillId="0" borderId="32" xfId="0" applyFont="1" applyBorder="1" applyAlignment="1" applyProtection="1">
      <alignment horizontal="center" vertical="center" wrapText="1"/>
      <protection/>
    </xf>
    <xf numFmtId="0" fontId="81" fillId="0" borderId="0" xfId="0" applyFont="1" applyBorder="1" applyAlignment="1" applyProtection="1">
      <alignment vertical="center"/>
      <protection/>
    </xf>
    <xf numFmtId="0" fontId="104" fillId="8" borderId="39" xfId="0" applyFont="1" applyFill="1" applyBorder="1" applyAlignment="1" applyProtection="1">
      <alignment horizontal="left" vertical="center"/>
      <protection/>
    </xf>
    <xf numFmtId="44" fontId="90" fillId="8" borderId="46" xfId="0" applyNumberFormat="1" applyFont="1" applyFill="1" applyBorder="1" applyAlignment="1" applyProtection="1">
      <alignment horizontal="center" vertical="center" wrapText="1"/>
      <protection/>
    </xf>
    <xf numFmtId="44" fontId="90" fillId="8" borderId="12" xfId="0" applyNumberFormat="1" applyFont="1" applyFill="1" applyBorder="1" applyAlignment="1" applyProtection="1">
      <alignment horizontal="center" vertical="center" wrapText="1"/>
      <protection/>
    </xf>
    <xf numFmtId="0" fontId="90" fillId="8" borderId="29" xfId="0" applyNumberFormat="1" applyFont="1" applyFill="1" applyBorder="1" applyAlignment="1" applyProtection="1">
      <alignment horizontal="center" vertical="center" wrapText="1"/>
      <protection/>
    </xf>
    <xf numFmtId="0" fontId="104" fillId="32" borderId="39" xfId="0" applyFont="1" applyFill="1" applyBorder="1" applyAlignment="1" applyProtection="1">
      <alignment horizontal="justify" vertical="center"/>
      <protection/>
    </xf>
    <xf numFmtId="44" fontId="0" fillId="32" borderId="46" xfId="0" applyNumberFormat="1" applyFill="1" applyBorder="1" applyAlignment="1" applyProtection="1">
      <alignment horizontal="center" vertical="center"/>
      <protection/>
    </xf>
    <xf numFmtId="44" fontId="0" fillId="32" borderId="12" xfId="0" applyNumberFormat="1" applyFill="1" applyBorder="1" applyAlignment="1" applyProtection="1">
      <alignment horizontal="center" vertical="center"/>
      <protection/>
    </xf>
    <xf numFmtId="10" fontId="0" fillId="32" borderId="29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9" fillId="0" borderId="39" xfId="0" applyFont="1" applyBorder="1" applyAlignment="1" applyProtection="1">
      <alignment horizontal="justify" vertical="center"/>
      <protection/>
    </xf>
    <xf numFmtId="44" fontId="0" fillId="0" borderId="45" xfId="0" applyNumberFormat="1" applyFont="1" applyFill="1" applyBorder="1" applyAlignment="1" applyProtection="1">
      <alignment horizontal="center" vertical="center" wrapText="1"/>
      <protection/>
    </xf>
    <xf numFmtId="44" fontId="0" fillId="0" borderId="32" xfId="0" applyNumberFormat="1" applyFont="1" applyBorder="1" applyAlignment="1" applyProtection="1">
      <alignment horizontal="center" vertical="center" wrapText="1"/>
      <protection/>
    </xf>
    <xf numFmtId="10" fontId="0" fillId="0" borderId="32" xfId="0" applyNumberFormat="1" applyFont="1" applyBorder="1" applyAlignment="1" applyProtection="1">
      <alignment horizontal="center" vertical="center" wrapText="1"/>
      <protection/>
    </xf>
    <xf numFmtId="0" fontId="105" fillId="0" borderId="39" xfId="0" applyFont="1" applyBorder="1" applyAlignment="1" applyProtection="1">
      <alignment vertical="center"/>
      <protection/>
    </xf>
    <xf numFmtId="44" fontId="80" fillId="0" borderId="45" xfId="0" applyNumberFormat="1" applyFont="1" applyFill="1" applyBorder="1" applyAlignment="1" applyProtection="1">
      <alignment horizontal="center" vertical="center"/>
      <protection/>
    </xf>
    <xf numFmtId="44" fontId="80" fillId="0" borderId="32" xfId="0" applyNumberFormat="1" applyFont="1" applyBorder="1" applyAlignment="1" applyProtection="1">
      <alignment horizontal="center" vertical="center"/>
      <protection/>
    </xf>
    <xf numFmtId="44" fontId="0" fillId="0" borderId="45" xfId="0" applyNumberFormat="1" applyFont="1" applyFill="1" applyBorder="1" applyAlignment="1" applyProtection="1">
      <alignment horizontal="center" vertical="center"/>
      <protection/>
    </xf>
    <xf numFmtId="44" fontId="0" fillId="0" borderId="32" xfId="0" applyNumberFormat="1" applyFont="1" applyBorder="1" applyAlignment="1" applyProtection="1">
      <alignment horizontal="center" vertical="center"/>
      <protection/>
    </xf>
    <xf numFmtId="10" fontId="0" fillId="0" borderId="32" xfId="0" applyNumberFormat="1" applyFont="1" applyBorder="1" applyAlignment="1" applyProtection="1">
      <alignment horizontal="center" vertical="center"/>
      <protection/>
    </xf>
    <xf numFmtId="0" fontId="104" fillId="8" borderId="39" xfId="0" applyFont="1" applyFill="1" applyBorder="1" applyAlignment="1" applyProtection="1">
      <alignment horizontal="justify" vertical="center"/>
      <protection/>
    </xf>
    <xf numFmtId="44" fontId="0" fillId="8" borderId="46" xfId="0" applyNumberFormat="1" applyFill="1" applyBorder="1" applyAlignment="1" applyProtection="1">
      <alignment horizontal="center" vertical="center"/>
      <protection/>
    </xf>
    <xf numFmtId="44" fontId="0" fillId="8" borderId="12" xfId="0" applyNumberFormat="1" applyFill="1" applyBorder="1" applyAlignment="1" applyProtection="1">
      <alignment horizontal="center" vertical="center"/>
      <protection/>
    </xf>
    <xf numFmtId="10" fontId="0" fillId="8" borderId="29" xfId="0" applyNumberFormat="1" applyFill="1" applyBorder="1" applyAlignment="1" applyProtection="1">
      <alignment horizontal="center" vertical="center"/>
      <protection/>
    </xf>
    <xf numFmtId="0" fontId="104" fillId="23" borderId="39" xfId="0" applyFont="1" applyFill="1" applyBorder="1" applyAlignment="1" applyProtection="1">
      <alignment horizontal="center" vertical="center"/>
      <protection/>
    </xf>
    <xf numFmtId="44" fontId="0" fillId="23" borderId="45" xfId="0" applyNumberFormat="1" applyFont="1" applyFill="1" applyBorder="1" applyAlignment="1" applyProtection="1">
      <alignment horizontal="center" vertical="center"/>
      <protection/>
    </xf>
    <xf numFmtId="44" fontId="0" fillId="23" borderId="32" xfId="0" applyNumberFormat="1" applyFont="1" applyFill="1" applyBorder="1" applyAlignment="1" applyProtection="1">
      <alignment horizontal="center" vertical="center"/>
      <protection/>
    </xf>
    <xf numFmtId="10" fontId="0" fillId="23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04" fillId="0" borderId="0" xfId="0" applyFont="1" applyFill="1" applyBorder="1" applyAlignment="1" applyProtection="1">
      <alignment horizontal="center" vertical="center"/>
      <protection/>
    </xf>
    <xf numFmtId="44" fontId="0" fillId="0" borderId="0" xfId="0" applyNumberFormat="1" applyFont="1" applyFill="1" applyBorder="1" applyAlignment="1" applyProtection="1">
      <alignment horizontal="center" vertical="center"/>
      <protection/>
    </xf>
    <xf numFmtId="1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" fontId="0" fillId="0" borderId="0" xfId="0" applyNumberFormat="1" applyAlignment="1" applyProtection="1">
      <alignment vertical="center"/>
      <protection/>
    </xf>
    <xf numFmtId="0" fontId="82" fillId="0" borderId="0" xfId="0" applyFont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106" fillId="0" borderId="0" xfId="0" applyFont="1" applyAlignment="1" applyProtection="1" quotePrefix="1">
      <alignment horizontal="right"/>
      <protection/>
    </xf>
    <xf numFmtId="0" fontId="89" fillId="0" borderId="0" xfId="0" applyFont="1" applyAlignment="1" applyProtection="1">
      <alignment vertical="center"/>
      <protection/>
    </xf>
    <xf numFmtId="0" fontId="104" fillId="37" borderId="30" xfId="0" applyFont="1" applyFill="1" applyBorder="1" applyAlignment="1" applyProtection="1">
      <alignment horizontal="right"/>
      <protection/>
    </xf>
    <xf numFmtId="10" fontId="104" fillId="37" borderId="30" xfId="53" applyNumberFormat="1" applyFont="1" applyFill="1" applyBorder="1" applyAlignment="1" applyProtection="1">
      <alignment horizontal="right"/>
      <protection/>
    </xf>
    <xf numFmtId="0" fontId="89" fillId="0" borderId="0" xfId="0" applyFont="1" applyAlignment="1" applyProtection="1">
      <alignment wrapText="1"/>
      <protection/>
    </xf>
    <xf numFmtId="0" fontId="89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vertical="center" wrapText="1"/>
      <protection/>
    </xf>
    <xf numFmtId="0" fontId="104" fillId="17" borderId="31" xfId="0" applyFont="1" applyFill="1" applyBorder="1" applyAlignment="1" applyProtection="1">
      <alignment vertical="center" wrapText="1"/>
      <protection/>
    </xf>
    <xf numFmtId="44" fontId="104" fillId="17" borderId="30" xfId="0" applyNumberFormat="1" applyFont="1" applyFill="1" applyBorder="1" applyAlignment="1" applyProtection="1">
      <alignment/>
      <protection/>
    </xf>
    <xf numFmtId="0" fontId="89" fillId="2" borderId="0" xfId="0" applyFont="1" applyFill="1" applyBorder="1" applyAlignment="1" applyProtection="1">
      <alignment horizontal="left" vertical="top"/>
      <protection/>
    </xf>
    <xf numFmtId="0" fontId="89" fillId="2" borderId="0" xfId="0" applyNumberFormat="1" applyFont="1" applyFill="1" applyAlignment="1" applyProtection="1">
      <alignment horizontal="left" vertical="top" wrapText="1"/>
      <protection/>
    </xf>
    <xf numFmtId="0" fontId="89" fillId="2" borderId="0" xfId="0" applyFont="1" applyFill="1" applyBorder="1" applyAlignment="1" applyProtection="1">
      <alignment horizontal="left" vertical="top" wrapText="1"/>
      <protection/>
    </xf>
    <xf numFmtId="0" fontId="89" fillId="2" borderId="20" xfId="0" applyFont="1" applyFill="1" applyBorder="1" applyAlignment="1" applyProtection="1">
      <alignment horizontal="left" vertical="top" wrapText="1"/>
      <protection/>
    </xf>
    <xf numFmtId="0" fontId="89" fillId="2" borderId="0" xfId="0" applyFont="1" applyFill="1" applyBorder="1" applyAlignment="1" applyProtection="1">
      <alignment vertical="top" wrapText="1"/>
      <protection/>
    </xf>
    <xf numFmtId="0" fontId="89" fillId="2" borderId="20" xfId="0" applyFont="1" applyFill="1" applyBorder="1" applyAlignment="1" applyProtection="1">
      <alignment horizontal="left" vertical="top"/>
      <protection/>
    </xf>
    <xf numFmtId="0" fontId="89" fillId="0" borderId="0" xfId="0" applyFont="1" applyAlignment="1" applyProtection="1">
      <alignment vertical="top" wrapText="1"/>
      <protection/>
    </xf>
    <xf numFmtId="0" fontId="104" fillId="0" borderId="11" xfId="0" applyFont="1" applyFill="1" applyBorder="1" applyAlignment="1" applyProtection="1">
      <alignment horizontal="left"/>
      <protection/>
    </xf>
    <xf numFmtId="0" fontId="104" fillId="16" borderId="47" xfId="0" applyFont="1" applyFill="1" applyBorder="1" applyAlignment="1" applyProtection="1">
      <alignment vertical="top"/>
      <protection locked="0"/>
    </xf>
    <xf numFmtId="0" fontId="104" fillId="16" borderId="30" xfId="0" applyFont="1" applyFill="1" applyBorder="1" applyAlignment="1" applyProtection="1">
      <alignment horizontal="center" vertical="top" wrapText="1"/>
      <protection locked="0"/>
    </xf>
    <xf numFmtId="0" fontId="89" fillId="0" borderId="28" xfId="0" applyFont="1" applyBorder="1" applyAlignment="1" applyProtection="1">
      <alignment horizontal="left" wrapText="1"/>
      <protection locked="0"/>
    </xf>
    <xf numFmtId="10" fontId="0" fillId="0" borderId="0" xfId="0" applyNumberFormat="1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104" fillId="16" borderId="30" xfId="0" applyFont="1" applyFill="1" applyBorder="1" applyAlignment="1" applyProtection="1">
      <alignment horizontal="right"/>
      <protection locked="0"/>
    </xf>
    <xf numFmtId="44" fontId="104" fillId="16" borderId="30" xfId="37" applyNumberFormat="1" applyFont="1" applyFill="1" applyBorder="1" applyAlignment="1" applyProtection="1">
      <alignment/>
      <protection locked="0"/>
    </xf>
    <xf numFmtId="10" fontId="104" fillId="16" borderId="30" xfId="37" applyNumberFormat="1" applyFont="1" applyFill="1" applyBorder="1" applyAlignment="1" applyProtection="1">
      <alignment/>
      <protection locked="0"/>
    </xf>
    <xf numFmtId="44" fontId="89" fillId="36" borderId="29" xfId="0" applyNumberFormat="1" applyFont="1" applyFill="1" applyBorder="1" applyAlignment="1" applyProtection="1">
      <alignment horizontal="center" vertical="center"/>
      <protection/>
    </xf>
    <xf numFmtId="44" fontId="89" fillId="36" borderId="32" xfId="0" applyNumberFormat="1" applyFont="1" applyFill="1" applyBorder="1" applyAlignment="1" applyProtection="1">
      <alignment horizontal="center" vertical="center"/>
      <protection/>
    </xf>
    <xf numFmtId="0" fontId="104" fillId="0" borderId="48" xfId="0" applyFont="1" applyBorder="1" applyAlignment="1" applyProtection="1">
      <alignment horizontal="center" vertical="center"/>
      <protection locked="0"/>
    </xf>
    <xf numFmtId="0" fontId="104" fillId="38" borderId="45" xfId="0" applyFont="1" applyFill="1" applyBorder="1" applyAlignment="1" applyProtection="1">
      <alignment horizontal="center" vertical="center" wrapText="1"/>
      <protection locked="0"/>
    </xf>
    <xf numFmtId="0" fontId="104" fillId="32" borderId="29" xfId="0" applyFont="1" applyFill="1" applyBorder="1" applyAlignment="1" applyProtection="1">
      <alignment horizontal="center" vertical="center" wrapText="1"/>
      <protection locked="0"/>
    </xf>
    <xf numFmtId="0" fontId="104" fillId="36" borderId="29" xfId="0" applyFont="1" applyFill="1" applyBorder="1" applyAlignment="1" applyProtection="1">
      <alignment horizontal="center" vertical="center" wrapText="1"/>
      <protection locked="0"/>
    </xf>
    <xf numFmtId="0" fontId="104" fillId="0" borderId="32" xfId="0" applyFont="1" applyBorder="1" applyAlignment="1" applyProtection="1">
      <alignment horizontal="center" vertical="center" wrapText="1"/>
      <protection locked="0"/>
    </xf>
    <xf numFmtId="0" fontId="104" fillId="0" borderId="39" xfId="0" applyFont="1" applyBorder="1" applyAlignment="1" applyProtection="1">
      <alignment horizontal="center" vertical="center" wrapText="1"/>
      <protection locked="0"/>
    </xf>
    <xf numFmtId="0" fontId="104" fillId="36" borderId="30" xfId="0" applyFont="1" applyFill="1" applyBorder="1" applyAlignment="1" applyProtection="1">
      <alignment horizontal="center" vertical="center" wrapText="1"/>
      <protection locked="0"/>
    </xf>
    <xf numFmtId="0" fontId="104" fillId="0" borderId="30" xfId="0" applyFont="1" applyBorder="1" applyAlignment="1" applyProtection="1">
      <alignment horizontal="center" vertical="center" wrapText="1"/>
      <protection locked="0"/>
    </xf>
    <xf numFmtId="0" fontId="104" fillId="8" borderId="30" xfId="0" applyFont="1" applyFill="1" applyBorder="1" applyAlignment="1" applyProtection="1">
      <alignment horizontal="left" vertical="center"/>
      <protection locked="0"/>
    </xf>
    <xf numFmtId="44" fontId="104" fillId="8" borderId="29" xfId="0" applyNumberFormat="1" applyFont="1" applyFill="1" applyBorder="1" applyAlignment="1" applyProtection="1">
      <alignment horizontal="center" vertical="center" wrapText="1"/>
      <protection locked="0"/>
    </xf>
    <xf numFmtId="44" fontId="89" fillId="39" borderId="30" xfId="49" applyNumberFormat="1" applyFont="1" applyFill="1" applyBorder="1" applyAlignment="1" applyProtection="1">
      <alignment horizontal="center" vertical="center"/>
      <protection locked="0"/>
    </xf>
    <xf numFmtId="0" fontId="104" fillId="32" borderId="30" xfId="0" applyFont="1" applyFill="1" applyBorder="1" applyAlignment="1" applyProtection="1">
      <alignment horizontal="justify" vertical="center"/>
      <protection locked="0"/>
    </xf>
    <xf numFmtId="44" fontId="104" fillId="32" borderId="29" xfId="49" applyNumberFormat="1" applyFont="1" applyFill="1" applyBorder="1" applyAlignment="1" applyProtection="1">
      <alignment horizontal="center" vertical="center"/>
      <protection locked="0"/>
    </xf>
    <xf numFmtId="44" fontId="104" fillId="32" borderId="45" xfId="49" applyNumberFormat="1" applyFont="1" applyFill="1" applyBorder="1" applyAlignment="1" applyProtection="1">
      <alignment horizontal="center" vertical="center"/>
      <protection locked="0"/>
    </xf>
    <xf numFmtId="0" fontId="81" fillId="0" borderId="49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 applyProtection="1">
      <alignment horizontal="left" vertical="center"/>
      <protection locked="0"/>
    </xf>
    <xf numFmtId="0" fontId="104" fillId="32" borderId="30" xfId="0" applyFont="1" applyFill="1" applyBorder="1" applyAlignment="1" applyProtection="1">
      <alignment horizontal="left" vertical="center"/>
      <protection locked="0"/>
    </xf>
    <xf numFmtId="44" fontId="89" fillId="32" borderId="29" xfId="49" applyNumberFormat="1" applyFont="1" applyFill="1" applyBorder="1" applyAlignment="1" applyProtection="1">
      <alignment horizontal="center" vertical="center" wrapText="1"/>
      <protection locked="0"/>
    </xf>
    <xf numFmtId="44" fontId="89" fillId="32" borderId="45" xfId="49" applyNumberFormat="1" applyFont="1" applyFill="1" applyBorder="1" applyAlignment="1" applyProtection="1">
      <alignment horizontal="justify" vertical="center"/>
      <protection locked="0"/>
    </xf>
    <xf numFmtId="44" fontId="104" fillId="8" borderId="30" xfId="49" applyNumberFormat="1" applyFont="1" applyFill="1" applyBorder="1" applyAlignment="1" applyProtection="1">
      <alignment horizontal="justify" vertical="center"/>
      <protection locked="0"/>
    </xf>
    <xf numFmtId="0" fontId="104" fillId="23" borderId="30" xfId="0" applyFont="1" applyFill="1" applyBorder="1" applyAlignment="1" applyProtection="1">
      <alignment horizontal="center" vertical="center"/>
      <protection locked="0"/>
    </xf>
    <xf numFmtId="44" fontId="104" fillId="23" borderId="3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9" fillId="2" borderId="0" xfId="0" applyFont="1" applyFill="1" applyBorder="1" applyAlignment="1" applyProtection="1">
      <alignment horizontal="left"/>
      <protection/>
    </xf>
    <xf numFmtId="14" fontId="89" fillId="2" borderId="0" xfId="0" applyNumberFormat="1" applyFont="1" applyFill="1" applyBorder="1" applyAlignment="1" applyProtection="1">
      <alignment horizontal="center"/>
      <protection/>
    </xf>
    <xf numFmtId="0" fontId="89" fillId="2" borderId="0" xfId="0" applyFont="1" applyFill="1" applyBorder="1" applyAlignment="1" applyProtection="1">
      <alignment/>
      <protection/>
    </xf>
    <xf numFmtId="0" fontId="89" fillId="2" borderId="0" xfId="0" applyFont="1" applyFill="1" applyBorder="1" applyAlignment="1" applyProtection="1">
      <alignment horizontal="center"/>
      <protection/>
    </xf>
    <xf numFmtId="44" fontId="89" fillId="0" borderId="33" xfId="0" applyNumberFormat="1" applyFont="1" applyFill="1" applyBorder="1" applyAlignment="1" applyProtection="1">
      <alignment horizontal="justify" vertical="center"/>
      <protection/>
    </xf>
    <xf numFmtId="44" fontId="89" fillId="0" borderId="50" xfId="0" applyNumberFormat="1" applyFont="1" applyFill="1" applyBorder="1" applyAlignment="1" applyProtection="1">
      <alignment horizontal="justify" vertical="center"/>
      <protection/>
    </xf>
    <xf numFmtId="0" fontId="105" fillId="2" borderId="51" xfId="0" applyFont="1" applyFill="1" applyBorder="1" applyAlignment="1" applyProtection="1">
      <alignment/>
      <protection/>
    </xf>
    <xf numFmtId="0" fontId="105" fillId="2" borderId="52" xfId="0" applyFont="1" applyFill="1" applyBorder="1" applyAlignment="1" applyProtection="1">
      <alignment/>
      <protection/>
    </xf>
    <xf numFmtId="0" fontId="90" fillId="8" borderId="53" xfId="0" applyFont="1" applyFill="1" applyBorder="1" applyAlignment="1" applyProtection="1">
      <alignment horizontal="left" vertical="center"/>
      <protection locked="0"/>
    </xf>
    <xf numFmtId="0" fontId="90" fillId="32" borderId="54" xfId="0" applyFont="1" applyFill="1" applyBorder="1" applyAlignment="1" applyProtection="1">
      <alignment horizontal="center" vertical="center" wrapText="1"/>
      <protection locked="0"/>
    </xf>
    <xf numFmtId="0" fontId="90" fillId="32" borderId="55" xfId="0" applyFont="1" applyFill="1" applyBorder="1" applyAlignment="1" applyProtection="1">
      <alignment horizontal="center" vertical="center" wrapText="1"/>
      <protection locked="0"/>
    </xf>
    <xf numFmtId="0" fontId="81" fillId="0" borderId="56" xfId="0" applyFont="1" applyBorder="1" applyAlignment="1" applyProtection="1">
      <alignment horizontal="left" vertical="center"/>
      <protection locked="0"/>
    </xf>
    <xf numFmtId="0" fontId="81" fillId="0" borderId="57" xfId="0" applyFont="1" applyBorder="1" applyAlignment="1" applyProtection="1">
      <alignment horizontal="left" vertical="center"/>
      <protection locked="0"/>
    </xf>
    <xf numFmtId="0" fontId="81" fillId="0" borderId="58" xfId="0" applyFont="1" applyBorder="1" applyAlignment="1" applyProtection="1">
      <alignment horizontal="left" vertical="center"/>
      <protection locked="0"/>
    </xf>
    <xf numFmtId="14" fontId="90" fillId="36" borderId="59" xfId="0" applyNumberFormat="1" applyFont="1" applyFill="1" applyBorder="1" applyAlignment="1" applyProtection="1">
      <alignment horizontal="center" vertical="center"/>
      <protection locked="0"/>
    </xf>
    <xf numFmtId="4" fontId="90" fillId="36" borderId="59" xfId="49" applyNumberFormat="1" applyFont="1" applyFill="1" applyBorder="1" applyAlignment="1" applyProtection="1">
      <alignment horizontal="center" vertical="center"/>
      <protection locked="0"/>
    </xf>
    <xf numFmtId="0" fontId="81" fillId="14" borderId="32" xfId="0" applyFont="1" applyFill="1" applyBorder="1" applyAlignment="1" applyProtection="1">
      <alignment horizontal="center" vertical="center" wrapText="1"/>
      <protection locked="0"/>
    </xf>
    <xf numFmtId="0" fontId="81" fillId="14" borderId="33" xfId="0" applyFont="1" applyFill="1" applyBorder="1" applyAlignment="1" applyProtection="1">
      <alignment horizontal="center" vertical="center" wrapText="1"/>
      <protection locked="0"/>
    </xf>
    <xf numFmtId="0" fontId="90" fillId="14" borderId="33" xfId="0" applyFont="1" applyFill="1" applyBorder="1" applyAlignment="1" applyProtection="1">
      <alignment horizontal="center" vertical="center" wrapText="1"/>
      <protection locked="0"/>
    </xf>
    <xf numFmtId="0" fontId="81" fillId="2" borderId="32" xfId="0" applyFont="1" applyFill="1" applyBorder="1" applyAlignment="1" applyProtection="1">
      <alignment horizontal="center" vertical="center" wrapText="1"/>
      <protection locked="0"/>
    </xf>
    <xf numFmtId="0" fontId="90" fillId="2" borderId="33" xfId="0" applyFont="1" applyFill="1" applyBorder="1" applyAlignment="1" applyProtection="1">
      <alignment horizontal="left" vertical="center" wrapText="1"/>
      <protection locked="0"/>
    </xf>
    <xf numFmtId="0" fontId="81" fillId="2" borderId="33" xfId="0" applyFont="1" applyFill="1" applyBorder="1" applyAlignment="1" applyProtection="1">
      <alignment horizontal="center" vertical="center" wrapText="1"/>
      <protection locked="0"/>
    </xf>
    <xf numFmtId="4" fontId="81" fillId="2" borderId="32" xfId="0" applyNumberFormat="1" applyFont="1" applyFill="1" applyBorder="1" applyAlignment="1" applyProtection="1">
      <alignment horizontal="center" vertical="center" wrapText="1"/>
      <protection locked="0"/>
    </xf>
    <xf numFmtId="4" fontId="81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81" fillId="32" borderId="32" xfId="0" applyFont="1" applyFill="1" applyBorder="1" applyAlignment="1" applyProtection="1">
      <alignment horizontal="center" vertical="center" wrapText="1"/>
      <protection locked="0"/>
    </xf>
    <xf numFmtId="0" fontId="81" fillId="32" borderId="33" xfId="0" applyFont="1" applyFill="1" applyBorder="1" applyAlignment="1" applyProtection="1">
      <alignment horizontal="left" vertical="center" wrapText="1"/>
      <protection locked="0"/>
    </xf>
    <xf numFmtId="0" fontId="81" fillId="32" borderId="33" xfId="0" applyFont="1" applyFill="1" applyBorder="1" applyAlignment="1" applyProtection="1">
      <alignment horizontal="center" vertical="center" wrapText="1"/>
      <protection locked="0"/>
    </xf>
    <xf numFmtId="4" fontId="81" fillId="32" borderId="32" xfId="0" applyNumberFormat="1" applyFont="1" applyFill="1" applyBorder="1" applyAlignment="1" applyProtection="1">
      <alignment horizontal="center" vertical="center" wrapText="1"/>
      <protection locked="0"/>
    </xf>
    <xf numFmtId="4" fontId="81" fillId="32" borderId="33" xfId="0" applyNumberFormat="1" applyFont="1" applyFill="1" applyBorder="1" applyAlignment="1" applyProtection="1">
      <alignment horizontal="center" vertical="center" wrapText="1"/>
      <protection locked="0"/>
    </xf>
    <xf numFmtId="0" fontId="81" fillId="37" borderId="32" xfId="0" applyFont="1" applyFill="1" applyBorder="1" applyAlignment="1" applyProtection="1">
      <alignment horizontal="justify" vertical="center"/>
      <protection locked="0"/>
    </xf>
    <xf numFmtId="0" fontId="81" fillId="37" borderId="32" xfId="0" applyFont="1" applyFill="1" applyBorder="1" applyAlignment="1" applyProtection="1">
      <alignment horizontal="center" vertical="center"/>
      <protection locked="0"/>
    </xf>
    <xf numFmtId="4" fontId="81" fillId="37" borderId="32" xfId="0" applyNumberFormat="1" applyFont="1" applyFill="1" applyBorder="1" applyAlignment="1" applyProtection="1">
      <alignment horizontal="center" vertical="center"/>
      <protection locked="0"/>
    </xf>
    <xf numFmtId="0" fontId="89" fillId="0" borderId="32" xfId="0" applyFont="1" applyBorder="1" applyAlignment="1" applyProtection="1">
      <alignment horizontal="justify" vertical="center"/>
      <protection locked="0"/>
    </xf>
    <xf numFmtId="0" fontId="81" fillId="0" borderId="32" xfId="0" applyFont="1" applyBorder="1" applyAlignment="1" applyProtection="1">
      <alignment horizontal="justify" vertical="center"/>
      <protection locked="0"/>
    </xf>
    <xf numFmtId="0" fontId="81" fillId="0" borderId="32" xfId="0" applyFont="1" applyBorder="1" applyAlignment="1" applyProtection="1">
      <alignment horizontal="center" vertical="center"/>
      <protection locked="0"/>
    </xf>
    <xf numFmtId="4" fontId="81" fillId="0" borderId="32" xfId="0" applyNumberFormat="1" applyFont="1" applyBorder="1" applyAlignment="1" applyProtection="1">
      <alignment horizontal="center" vertical="center"/>
      <protection locked="0"/>
    </xf>
    <xf numFmtId="0" fontId="89" fillId="40" borderId="32" xfId="0" applyNumberFormat="1" applyFont="1" applyFill="1" applyBorder="1" applyAlignment="1" applyProtection="1">
      <alignment horizontal="justify" vertical="center"/>
      <protection locked="0"/>
    </xf>
    <xf numFmtId="0" fontId="89" fillId="0" borderId="33" xfId="0" applyFont="1" applyBorder="1" applyAlignment="1" applyProtection="1">
      <alignment horizontal="justify" vertical="center"/>
      <protection locked="0"/>
    </xf>
    <xf numFmtId="0" fontId="81" fillId="0" borderId="33" xfId="0" applyFont="1" applyBorder="1" applyAlignment="1" applyProtection="1">
      <alignment horizontal="justify" vertical="center"/>
      <protection locked="0"/>
    </xf>
    <xf numFmtId="0" fontId="81" fillId="0" borderId="33" xfId="0" applyFont="1" applyBorder="1" applyAlignment="1" applyProtection="1">
      <alignment horizontal="center" vertical="center"/>
      <protection locked="0"/>
    </xf>
    <xf numFmtId="4" fontId="81" fillId="0" borderId="33" xfId="0" applyNumberFormat="1" applyFont="1" applyBorder="1" applyAlignment="1" applyProtection="1">
      <alignment horizontal="center" vertical="center"/>
      <protection locked="0"/>
    </xf>
    <xf numFmtId="0" fontId="89" fillId="40" borderId="33" xfId="0" applyFont="1" applyFill="1" applyBorder="1" applyAlignment="1" applyProtection="1">
      <alignment horizontal="justify" vertical="center"/>
      <protection locked="0"/>
    </xf>
    <xf numFmtId="4" fontId="81" fillId="0" borderId="29" xfId="0" applyNumberFormat="1" applyFont="1" applyBorder="1" applyAlignment="1" applyProtection="1">
      <alignment horizontal="center" vertical="center"/>
      <protection locked="0"/>
    </xf>
    <xf numFmtId="0" fontId="81" fillId="37" borderId="60" xfId="0" applyFont="1" applyFill="1" applyBorder="1" applyAlignment="1" applyProtection="1">
      <alignment horizontal="justify" vertical="center"/>
      <protection locked="0"/>
    </xf>
    <xf numFmtId="0" fontId="81" fillId="37" borderId="60" xfId="0" applyFont="1" applyFill="1" applyBorder="1" applyAlignment="1" applyProtection="1">
      <alignment horizontal="center" vertical="center"/>
      <protection locked="0"/>
    </xf>
    <xf numFmtId="4" fontId="81" fillId="37" borderId="60" xfId="0" applyNumberFormat="1" applyFont="1" applyFill="1" applyBorder="1" applyAlignment="1" applyProtection="1">
      <alignment horizontal="center" vertical="center"/>
      <protection locked="0"/>
    </xf>
    <xf numFmtId="0" fontId="89" fillId="40" borderId="32" xfId="0" applyFont="1" applyFill="1" applyBorder="1" applyAlignment="1" applyProtection="1">
      <alignment horizontal="justify" vertical="center"/>
      <protection locked="0"/>
    </xf>
    <xf numFmtId="0" fontId="81" fillId="0" borderId="32" xfId="0" applyFont="1" applyFill="1" applyBorder="1" applyAlignment="1" applyProtection="1">
      <alignment horizontal="justify" vertical="center"/>
      <protection locked="0"/>
    </xf>
    <xf numFmtId="0" fontId="81" fillId="0" borderId="32" xfId="0" applyFont="1" applyFill="1" applyBorder="1" applyAlignment="1" applyProtection="1">
      <alignment horizontal="center" vertical="center"/>
      <protection locked="0"/>
    </xf>
    <xf numFmtId="4" fontId="81" fillId="0" borderId="32" xfId="0" applyNumberFormat="1" applyFont="1" applyFill="1" applyBorder="1" applyAlignment="1" applyProtection="1">
      <alignment horizontal="center" vertical="center"/>
      <protection locked="0"/>
    </xf>
    <xf numFmtId="0" fontId="107" fillId="37" borderId="32" xfId="0" applyFont="1" applyFill="1" applyBorder="1" applyAlignment="1" applyProtection="1">
      <alignment vertical="center"/>
      <protection locked="0"/>
    </xf>
    <xf numFmtId="0" fontId="107" fillId="0" borderId="32" xfId="0" applyFont="1" applyBorder="1" applyAlignment="1" applyProtection="1">
      <alignment vertical="center"/>
      <protection locked="0"/>
    </xf>
    <xf numFmtId="0" fontId="107" fillId="40" borderId="32" xfId="0" applyFont="1" applyFill="1" applyBorder="1" applyAlignment="1" applyProtection="1">
      <alignment vertical="center"/>
      <protection locked="0"/>
    </xf>
    <xf numFmtId="0" fontId="81" fillId="32" borderId="32" xfId="0" applyFont="1" applyFill="1" applyBorder="1" applyAlignment="1" applyProtection="1">
      <alignment horizontal="justify" vertical="center"/>
      <protection locked="0"/>
    </xf>
    <xf numFmtId="0" fontId="81" fillId="32" borderId="32" xfId="0" applyFont="1" applyFill="1" applyBorder="1" applyAlignment="1" applyProtection="1">
      <alignment horizontal="center" vertical="center"/>
      <protection locked="0"/>
    </xf>
    <xf numFmtId="4" fontId="81" fillId="32" borderId="32" xfId="0" applyNumberFormat="1" applyFont="1" applyFill="1" applyBorder="1" applyAlignment="1" applyProtection="1">
      <alignment horizontal="center" vertical="center"/>
      <protection locked="0"/>
    </xf>
    <xf numFmtId="0" fontId="81" fillId="40" borderId="0" xfId="0" applyFont="1" applyFill="1" applyBorder="1" applyAlignment="1" applyProtection="1">
      <alignment horizontal="justify" vertical="center"/>
      <protection locked="0"/>
    </xf>
    <xf numFmtId="0" fontId="81" fillId="0" borderId="0" xfId="0" applyFont="1" applyBorder="1" applyAlignment="1" applyProtection="1">
      <alignment horizontal="justify" vertical="center"/>
      <protection locked="0"/>
    </xf>
    <xf numFmtId="0" fontId="81" fillId="0" borderId="0" xfId="0" applyFont="1" applyBorder="1" applyAlignment="1" applyProtection="1">
      <alignment horizontal="center" vertical="center"/>
      <protection locked="0"/>
    </xf>
    <xf numFmtId="4" fontId="81" fillId="0" borderId="0" xfId="0" applyNumberFormat="1" applyFont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right" vertical="center"/>
      <protection locked="0"/>
    </xf>
    <xf numFmtId="4" fontId="81" fillId="0" borderId="0" xfId="0" applyNumberFormat="1" applyFont="1" applyFill="1" applyBorder="1" applyAlignment="1" applyProtection="1">
      <alignment horizontal="right" vertical="center"/>
      <protection locked="0"/>
    </xf>
    <xf numFmtId="0" fontId="81" fillId="37" borderId="32" xfId="0" applyFont="1" applyFill="1" applyBorder="1" applyAlignment="1" applyProtection="1">
      <alignment horizontal="left" vertical="center"/>
      <protection locked="0"/>
    </xf>
    <xf numFmtId="0" fontId="81" fillId="0" borderId="32" xfId="0" applyFont="1" applyBorder="1" applyAlignment="1" applyProtection="1">
      <alignment horizontal="left" vertical="center"/>
      <protection locked="0"/>
    </xf>
    <xf numFmtId="0" fontId="81" fillId="0" borderId="0" xfId="0" applyFont="1" applyBorder="1" applyAlignment="1" applyProtection="1">
      <alignment horizontal="left" vertical="center"/>
      <protection locked="0"/>
    </xf>
    <xf numFmtId="0" fontId="81" fillId="8" borderId="32" xfId="0" applyFont="1" applyFill="1" applyBorder="1" applyAlignment="1" applyProtection="1">
      <alignment horizontal="justify" vertical="center"/>
      <protection locked="0"/>
    </xf>
    <xf numFmtId="0" fontId="81" fillId="8" borderId="32" xfId="0" applyFont="1" applyFill="1" applyBorder="1" applyAlignment="1" applyProtection="1">
      <alignment horizontal="center" vertical="center"/>
      <protection locked="0"/>
    </xf>
    <xf numFmtId="4" fontId="81" fillId="8" borderId="32" xfId="0" applyNumberFormat="1" applyFont="1" applyFill="1" applyBorder="1" applyAlignment="1" applyProtection="1">
      <alignment horizontal="center" vertical="center"/>
      <protection locked="0"/>
    </xf>
    <xf numFmtId="0" fontId="81" fillId="37" borderId="49" xfId="0" applyFont="1" applyFill="1" applyBorder="1" applyAlignment="1" applyProtection="1">
      <alignment horizontal="justify" vertical="center"/>
      <protection locked="0"/>
    </xf>
    <xf numFmtId="0" fontId="90" fillId="35" borderId="32" xfId="0" applyFont="1" applyFill="1" applyBorder="1" applyAlignment="1" applyProtection="1">
      <alignment horizontal="justify" vertical="center"/>
      <protection locked="0"/>
    </xf>
    <xf numFmtId="0" fontId="100" fillId="35" borderId="32" xfId="0" applyFont="1" applyFill="1" applyBorder="1" applyAlignment="1" applyProtection="1">
      <alignment horizontal="justify" vertical="center"/>
      <protection locked="0"/>
    </xf>
    <xf numFmtId="0" fontId="100" fillId="35" borderId="32" xfId="0" applyFont="1" applyFill="1" applyBorder="1" applyAlignment="1" applyProtection="1">
      <alignment horizontal="center" vertical="center"/>
      <protection locked="0"/>
    </xf>
    <xf numFmtId="4" fontId="100" fillId="35" borderId="32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/>
      <protection/>
    </xf>
    <xf numFmtId="0" fontId="81" fillId="0" borderId="0" xfId="0" applyFont="1" applyAlignment="1" applyProtection="1">
      <alignment horizontal="justify"/>
      <protection/>
    </xf>
    <xf numFmtId="0" fontId="81" fillId="0" borderId="0" xfId="0" applyFont="1" applyAlignment="1" applyProtection="1">
      <alignment horizontal="center"/>
      <protection/>
    </xf>
    <xf numFmtId="0" fontId="89" fillId="2" borderId="15" xfId="0" applyFont="1" applyFill="1" applyBorder="1" applyAlignment="1" applyProtection="1">
      <alignment/>
      <protection/>
    </xf>
    <xf numFmtId="0" fontId="89" fillId="0" borderId="0" xfId="0" applyFont="1" applyFill="1" applyBorder="1" applyAlignment="1" applyProtection="1">
      <alignment horizontal="left"/>
      <protection/>
    </xf>
    <xf numFmtId="14" fontId="89" fillId="0" borderId="0" xfId="0" applyNumberFormat="1" applyFont="1" applyFill="1" applyBorder="1" applyAlignment="1" applyProtection="1">
      <alignment horizontal="center"/>
      <protection/>
    </xf>
    <xf numFmtId="0" fontId="89" fillId="0" borderId="0" xfId="0" applyFont="1" applyFill="1" applyBorder="1" applyAlignment="1" applyProtection="1">
      <alignment horizontal="center"/>
      <protection/>
    </xf>
    <xf numFmtId="0" fontId="82" fillId="0" borderId="0" xfId="0" applyFont="1" applyAlignment="1" applyProtection="1">
      <alignment horizontal="left" vertical="top" wrapText="1"/>
      <protection/>
    </xf>
    <xf numFmtId="0" fontId="81" fillId="0" borderId="0" xfId="0" applyFont="1" applyAlignment="1" applyProtection="1">
      <alignment wrapText="1"/>
      <protection/>
    </xf>
    <xf numFmtId="14" fontId="81" fillId="0" borderId="0" xfId="0" applyNumberFormat="1" applyFont="1" applyAlignment="1" applyProtection="1">
      <alignment/>
      <protection/>
    </xf>
    <xf numFmtId="14" fontId="81" fillId="0" borderId="0" xfId="0" applyNumberFormat="1" applyFont="1" applyAlignment="1" applyProtection="1">
      <alignment horizontal="right"/>
      <protection/>
    </xf>
    <xf numFmtId="14" fontId="82" fillId="0" borderId="0" xfId="0" applyNumberFormat="1" applyFont="1" applyAlignment="1" applyProtection="1">
      <alignment horizontal="right"/>
      <protection/>
    </xf>
    <xf numFmtId="0" fontId="82" fillId="0" borderId="0" xfId="0" applyFont="1" applyAlignment="1" applyProtection="1">
      <alignment horizontal="left"/>
      <protection/>
    </xf>
    <xf numFmtId="4" fontId="81" fillId="14" borderId="32" xfId="0" applyNumberFormat="1" applyFont="1" applyFill="1" applyBorder="1" applyAlignment="1" applyProtection="1">
      <alignment horizontal="center" vertical="center" wrapText="1"/>
      <protection locked="0"/>
    </xf>
    <xf numFmtId="4" fontId="81" fillId="14" borderId="33" xfId="0" applyNumberFormat="1" applyFont="1" applyFill="1" applyBorder="1" applyAlignment="1" applyProtection="1">
      <alignment horizontal="center" vertical="center" wrapText="1"/>
      <protection locked="0"/>
    </xf>
    <xf numFmtId="4" fontId="89" fillId="16" borderId="32" xfId="0" applyNumberFormat="1" applyFont="1" applyFill="1" applyBorder="1" applyAlignment="1" applyProtection="1">
      <alignment horizontal="center" vertical="center" wrapText="1"/>
      <protection locked="0"/>
    </xf>
    <xf numFmtId="0" fontId="81" fillId="40" borderId="32" xfId="0" applyFont="1" applyFill="1" applyBorder="1" applyAlignment="1" applyProtection="1">
      <alignment horizontal="justify" vertical="center"/>
      <protection locked="0"/>
    </xf>
    <xf numFmtId="0" fontId="107" fillId="40" borderId="0" xfId="0" applyFont="1" applyFill="1" applyBorder="1" applyAlignment="1" applyProtection="1">
      <alignment vertical="center"/>
      <protection locked="0"/>
    </xf>
    <xf numFmtId="0" fontId="107" fillId="0" borderId="0" xfId="0" applyFont="1" applyBorder="1" applyAlignment="1" applyProtection="1">
      <alignment vertical="center"/>
      <protection locked="0"/>
    </xf>
    <xf numFmtId="0" fontId="90" fillId="35" borderId="0" xfId="0" applyFont="1" applyFill="1" applyBorder="1" applyAlignment="1" applyProtection="1">
      <alignment horizontal="justify" vertical="center"/>
      <protection locked="0"/>
    </xf>
    <xf numFmtId="0" fontId="100" fillId="35" borderId="61" xfId="0" applyFont="1" applyFill="1" applyBorder="1" applyAlignment="1" applyProtection="1">
      <alignment horizontal="justify" vertical="center"/>
      <protection locked="0"/>
    </xf>
    <xf numFmtId="4" fontId="100" fillId="35" borderId="0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Alignment="1" applyProtection="1">
      <alignment horizontal="center" vertical="center"/>
      <protection/>
    </xf>
    <xf numFmtId="0" fontId="100" fillId="0" borderId="0" xfId="0" applyFont="1" applyAlignment="1" applyProtection="1">
      <alignment horizontal="center"/>
      <protection/>
    </xf>
    <xf numFmtId="0" fontId="101" fillId="0" borderId="0" xfId="0" applyFont="1" applyFill="1" applyAlignment="1" applyProtection="1">
      <alignment horizontal="center"/>
      <protection/>
    </xf>
    <xf numFmtId="4" fontId="81" fillId="0" borderId="0" xfId="0" applyNumberFormat="1" applyFont="1" applyAlignment="1" applyProtection="1">
      <alignment horizontal="center"/>
      <protection/>
    </xf>
    <xf numFmtId="4" fontId="81" fillId="0" borderId="0" xfId="0" applyNumberFormat="1" applyFont="1" applyAlignment="1" applyProtection="1">
      <alignment/>
      <protection/>
    </xf>
    <xf numFmtId="0" fontId="85" fillId="2" borderId="51" xfId="0" applyFont="1" applyFill="1" applyBorder="1" applyAlignment="1" applyProtection="1">
      <alignment/>
      <protection/>
    </xf>
    <xf numFmtId="4" fontId="89" fillId="2" borderId="15" xfId="0" applyNumberFormat="1" applyFont="1" applyFill="1" applyBorder="1" applyAlignment="1" applyProtection="1">
      <alignment/>
      <protection/>
    </xf>
    <xf numFmtId="0" fontId="85" fillId="2" borderId="52" xfId="0" applyFont="1" applyFill="1" applyBorder="1" applyAlignment="1" applyProtection="1">
      <alignment/>
      <protection/>
    </xf>
    <xf numFmtId="4" fontId="89" fillId="2" borderId="13" xfId="0" applyNumberFormat="1" applyFont="1" applyFill="1" applyBorder="1" applyAlignment="1" applyProtection="1">
      <alignment/>
      <protection/>
    </xf>
    <xf numFmtId="4" fontId="89" fillId="2" borderId="13" xfId="0" applyNumberFormat="1" applyFont="1" applyFill="1" applyBorder="1" applyAlignment="1" applyProtection="1">
      <alignment horizontal="center"/>
      <protection/>
    </xf>
    <xf numFmtId="0" fontId="82" fillId="19" borderId="0" xfId="0" applyFont="1" applyFill="1" applyBorder="1" applyAlignment="1" applyProtection="1">
      <alignment/>
      <protection locked="0"/>
    </xf>
    <xf numFmtId="0" fontId="108" fillId="37" borderId="11" xfId="0" applyFont="1" applyFill="1" applyBorder="1" applyAlignment="1" applyProtection="1">
      <alignment horizontal="center" textRotation="90" wrapText="1"/>
      <protection locked="0"/>
    </xf>
    <xf numFmtId="0" fontId="86" fillId="37" borderId="30" xfId="0" applyFont="1" applyFill="1" applyBorder="1" applyAlignment="1" applyProtection="1">
      <alignment horizontal="center" vertical="center" wrapText="1"/>
      <protection locked="0"/>
    </xf>
    <xf numFmtId="2" fontId="86" fillId="37" borderId="62" xfId="0" applyNumberFormat="1" applyFont="1" applyFill="1" applyBorder="1" applyAlignment="1" applyProtection="1">
      <alignment horizontal="center" vertical="center" wrapText="1"/>
      <protection locked="0"/>
    </xf>
    <xf numFmtId="0" fontId="86" fillId="37" borderId="62" xfId="0" applyFont="1" applyFill="1" applyBorder="1" applyAlignment="1" applyProtection="1">
      <alignment horizontal="center" vertical="center" wrapText="1"/>
      <protection locked="0"/>
    </xf>
    <xf numFmtId="0" fontId="86" fillId="37" borderId="30" xfId="0" applyFont="1" applyFill="1" applyBorder="1" applyAlignment="1" applyProtection="1">
      <alignment horizontal="center" wrapText="1"/>
      <protection locked="0"/>
    </xf>
    <xf numFmtId="0" fontId="86" fillId="37" borderId="31" xfId="0" applyFont="1" applyFill="1" applyBorder="1" applyAlignment="1" applyProtection="1">
      <alignment horizontal="center" wrapText="1"/>
      <protection locked="0"/>
    </xf>
    <xf numFmtId="0" fontId="82" fillId="34" borderId="63" xfId="0" applyFont="1" applyFill="1" applyBorder="1" applyAlignment="1" applyProtection="1">
      <alignment horizontal="center"/>
      <protection locked="0"/>
    </xf>
    <xf numFmtId="165" fontId="97" fillId="0" borderId="32" xfId="0" applyNumberFormat="1" applyFont="1" applyBorder="1" applyAlignment="1" applyProtection="1">
      <alignment horizontal="right"/>
      <protection locked="0"/>
    </xf>
    <xf numFmtId="165" fontId="97" fillId="0" borderId="32" xfId="0" applyNumberFormat="1" applyFont="1" applyBorder="1" applyAlignment="1" applyProtection="1">
      <alignment horizontal="center"/>
      <protection locked="0"/>
    </xf>
    <xf numFmtId="174" fontId="97" fillId="0" borderId="32" xfId="0" applyNumberFormat="1" applyFont="1" applyBorder="1" applyAlignment="1" applyProtection="1">
      <alignment horizontal="center"/>
      <protection locked="0"/>
    </xf>
    <xf numFmtId="0" fontId="82" fillId="34" borderId="64" xfId="0" applyFont="1" applyFill="1" applyBorder="1" applyAlignment="1" applyProtection="1">
      <alignment horizontal="center"/>
      <protection locked="0"/>
    </xf>
    <xf numFmtId="2" fontId="97" fillId="0" borderId="32" xfId="0" applyNumberFormat="1" applyFont="1" applyBorder="1" applyAlignment="1" applyProtection="1">
      <alignment horizontal="center"/>
      <protection locked="0"/>
    </xf>
    <xf numFmtId="0" fontId="97" fillId="0" borderId="32" xfId="0" applyNumberFormat="1" applyFont="1" applyBorder="1" applyAlignment="1" applyProtection="1">
      <alignment horizontal="center"/>
      <protection locked="0"/>
    </xf>
    <xf numFmtId="0" fontId="82" fillId="0" borderId="64" xfId="0" applyFont="1" applyBorder="1" applyAlignment="1" applyProtection="1">
      <alignment horizontal="center"/>
      <protection locked="0"/>
    </xf>
    <xf numFmtId="0" fontId="82" fillId="34" borderId="0" xfId="0" applyFont="1" applyFill="1" applyBorder="1" applyAlignment="1" applyProtection="1">
      <alignment horizontal="center"/>
      <protection locked="0"/>
    </xf>
    <xf numFmtId="0" fontId="82" fillId="34" borderId="65" xfId="0" applyFont="1" applyFill="1" applyBorder="1" applyAlignment="1" applyProtection="1">
      <alignment/>
      <protection locked="0"/>
    </xf>
    <xf numFmtId="165" fontId="97" fillId="34" borderId="33" xfId="0" applyNumberFormat="1" applyFont="1" applyFill="1" applyBorder="1" applyAlignment="1" applyProtection="1">
      <alignment horizontal="center"/>
      <protection locked="0"/>
    </xf>
    <xf numFmtId="2" fontId="97" fillId="34" borderId="33" xfId="0" applyNumberFormat="1" applyFont="1" applyFill="1" applyBorder="1" applyAlignment="1" applyProtection="1">
      <alignment horizontal="center"/>
      <protection locked="0"/>
    </xf>
    <xf numFmtId="0" fontId="97" fillId="34" borderId="33" xfId="0" applyNumberFormat="1" applyFont="1" applyFill="1" applyBorder="1" applyAlignment="1" applyProtection="1">
      <alignment horizontal="center"/>
      <protection locked="0"/>
    </xf>
    <xf numFmtId="0" fontId="82" fillId="0" borderId="0" xfId="0" applyFont="1" applyFill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0" fontId="82" fillId="0" borderId="0" xfId="0" applyFont="1" applyFill="1" applyBorder="1" applyAlignment="1" applyProtection="1">
      <alignment horizontal="center"/>
      <protection/>
    </xf>
    <xf numFmtId="0" fontId="81" fillId="0" borderId="0" xfId="0" applyFont="1" applyBorder="1" applyAlignment="1" applyProtection="1">
      <alignment horizontal="justify"/>
      <protection/>
    </xf>
    <xf numFmtId="0" fontId="81" fillId="0" borderId="0" xfId="0" applyFont="1" applyBorder="1" applyAlignment="1" applyProtection="1">
      <alignment horizontal="center"/>
      <protection/>
    </xf>
    <xf numFmtId="14" fontId="82" fillId="0" borderId="0" xfId="0" applyNumberFormat="1" applyFont="1" applyFill="1" applyBorder="1" applyAlignment="1" applyProtection="1">
      <alignment horizontal="center"/>
      <protection/>
    </xf>
    <xf numFmtId="0" fontId="82" fillId="0" borderId="0" xfId="0" applyFont="1" applyFill="1" applyAlignment="1" applyProtection="1">
      <alignment/>
      <protection/>
    </xf>
    <xf numFmtId="0" fontId="109" fillId="0" borderId="0" xfId="0" applyFont="1" applyBorder="1" applyAlignment="1" applyProtection="1">
      <alignment horizontal="left"/>
      <protection/>
    </xf>
    <xf numFmtId="0" fontId="82" fillId="0" borderId="0" xfId="0" applyFont="1" applyBorder="1" applyAlignment="1" applyProtection="1">
      <alignment horizontal="center"/>
      <protection/>
    </xf>
    <xf numFmtId="2" fontId="82" fillId="0" borderId="0" xfId="0" applyNumberFormat="1" applyFont="1" applyBorder="1" applyAlignment="1" applyProtection="1">
      <alignment horizontal="center"/>
      <protection/>
    </xf>
    <xf numFmtId="0" fontId="109" fillId="0" borderId="0" xfId="0" applyFont="1" applyBorder="1" applyAlignment="1" applyProtection="1">
      <alignment horizontal="center"/>
      <protection/>
    </xf>
    <xf numFmtId="0" fontId="97" fillId="0" borderId="0" xfId="0" applyFont="1" applyBorder="1" applyAlignment="1" applyProtection="1">
      <alignment wrapText="1"/>
      <protection/>
    </xf>
    <xf numFmtId="0" fontId="82" fillId="36" borderId="0" xfId="0" applyFont="1" applyFill="1" applyBorder="1" applyAlignment="1" applyProtection="1">
      <alignment/>
      <protection/>
    </xf>
    <xf numFmtId="0" fontId="82" fillId="36" borderId="0" xfId="0" applyFont="1" applyFill="1" applyBorder="1" applyAlignment="1" applyProtection="1">
      <alignment vertical="top" wrapText="1"/>
      <protection/>
    </xf>
    <xf numFmtId="0" fontId="82" fillId="36" borderId="0" xfId="0" applyFont="1" applyFill="1" applyBorder="1" applyAlignment="1" applyProtection="1">
      <alignment horizontal="center"/>
      <protection/>
    </xf>
    <xf numFmtId="0" fontId="82" fillId="36" borderId="0" xfId="0" applyFont="1" applyFill="1" applyBorder="1" applyAlignment="1" applyProtection="1">
      <alignment horizontal="center" wrapText="1"/>
      <protection/>
    </xf>
    <xf numFmtId="0" fontId="3" fillId="36" borderId="0" xfId="0" applyFont="1" applyFill="1" applyAlignment="1" applyProtection="1">
      <alignment horizontal="left" vertical="top" wrapText="1"/>
      <protection/>
    </xf>
    <xf numFmtId="0" fontId="82" fillId="0" borderId="0" xfId="0" applyFont="1" applyBorder="1" applyAlignment="1" applyProtection="1">
      <alignment horizontal="justify" vertical="top" wrapText="1"/>
      <protection/>
    </xf>
    <xf numFmtId="0" fontId="0" fillId="0" borderId="16" xfId="0" applyBorder="1" applyAlignment="1" applyProtection="1">
      <alignment/>
      <protection/>
    </xf>
    <xf numFmtId="0" fontId="82" fillId="0" borderId="16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82" fillId="0" borderId="0" xfId="0" applyFont="1" applyBorder="1" applyAlignment="1" applyProtection="1">
      <alignment horizontal="left" indent="7"/>
      <protection/>
    </xf>
    <xf numFmtId="0" fontId="82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wrapText="1"/>
      <protection/>
    </xf>
    <xf numFmtId="0" fontId="82" fillId="0" borderId="15" xfId="0" applyFont="1" applyBorder="1" applyAlignment="1" applyProtection="1">
      <alignment wrapText="1"/>
      <protection/>
    </xf>
    <xf numFmtId="0" fontId="82" fillId="0" borderId="66" xfId="0" applyFont="1" applyBorder="1" applyAlignment="1" applyProtection="1">
      <alignment wrapText="1"/>
      <protection/>
    </xf>
    <xf numFmtId="0" fontId="82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wrapText="1"/>
      <protection/>
    </xf>
    <xf numFmtId="0" fontId="82" fillId="0" borderId="13" xfId="0" applyFont="1" applyBorder="1" applyAlignment="1" applyProtection="1">
      <alignment wrapText="1"/>
      <protection/>
    </xf>
    <xf numFmtId="0" fontId="82" fillId="0" borderId="24" xfId="0" applyFont="1" applyBorder="1" applyAlignment="1" applyProtection="1">
      <alignment wrapText="1"/>
      <protection/>
    </xf>
    <xf numFmtId="0" fontId="82" fillId="0" borderId="13" xfId="0" applyFont="1" applyFill="1" applyBorder="1" applyAlignment="1" applyProtection="1">
      <alignment vertical="top"/>
      <protection/>
    </xf>
    <xf numFmtId="0" fontId="82" fillId="0" borderId="13" xfId="0" applyFont="1" applyFill="1" applyBorder="1" applyAlignment="1" applyProtection="1">
      <alignment vertical="top" wrapText="1"/>
      <protection/>
    </xf>
    <xf numFmtId="0" fontId="82" fillId="0" borderId="24" xfId="0" applyFont="1" applyFill="1" applyBorder="1" applyAlignment="1" applyProtection="1">
      <alignment vertical="top" wrapText="1"/>
      <protection/>
    </xf>
    <xf numFmtId="0" fontId="82" fillId="0" borderId="13" xfId="0" applyFont="1" applyBorder="1" applyAlignment="1" applyProtection="1">
      <alignment/>
      <protection/>
    </xf>
    <xf numFmtId="0" fontId="82" fillId="0" borderId="13" xfId="0" applyFont="1" applyBorder="1" applyAlignment="1" applyProtection="1">
      <alignment horizontal="left" wrapText="1"/>
      <protection/>
    </xf>
    <xf numFmtId="0" fontId="82" fillId="0" borderId="24" xfId="0" applyFont="1" applyBorder="1" applyAlignment="1" applyProtection="1">
      <alignment horizontal="left" wrapText="1"/>
      <protection/>
    </xf>
    <xf numFmtId="0" fontId="8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82" fillId="0" borderId="0" xfId="0" applyFont="1" applyBorder="1" applyAlignment="1" applyProtection="1">
      <alignment horizontal="left" wrapText="1"/>
      <protection/>
    </xf>
    <xf numFmtId="0" fontId="82" fillId="0" borderId="20" xfId="0" applyFont="1" applyBorder="1" applyAlignment="1" applyProtection="1">
      <alignment horizontal="left" wrapText="1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81" fillId="0" borderId="20" xfId="0" applyFont="1" applyBorder="1" applyAlignment="1" applyProtection="1">
      <alignment horizontal="center" vertical="center"/>
      <protection/>
    </xf>
    <xf numFmtId="0" fontId="90" fillId="0" borderId="67" xfId="0" applyFont="1" applyBorder="1" applyAlignment="1" applyProtection="1">
      <alignment horizontal="center" vertical="center" wrapText="1"/>
      <protection locked="0"/>
    </xf>
    <xf numFmtId="0" fontId="90" fillId="2" borderId="68" xfId="0" applyFont="1" applyFill="1" applyBorder="1" applyAlignment="1" applyProtection="1">
      <alignment horizontal="center" vertical="center" wrapText="1"/>
      <protection locked="0"/>
    </xf>
    <xf numFmtId="0" fontId="90" fillId="2" borderId="69" xfId="0" applyFont="1" applyFill="1" applyBorder="1" applyAlignment="1" applyProtection="1">
      <alignment horizontal="center" vertical="center"/>
      <protection locked="0"/>
    </xf>
    <xf numFmtId="0" fontId="90" fillId="0" borderId="49" xfId="0" applyFont="1" applyBorder="1" applyAlignment="1" applyProtection="1">
      <alignment horizontal="center" vertical="center" wrapText="1"/>
      <protection locked="0"/>
    </xf>
    <xf numFmtId="0" fontId="81" fillId="0" borderId="45" xfId="0" applyFont="1" applyBorder="1" applyAlignment="1" applyProtection="1">
      <alignment horizontal="center" vertical="center" wrapText="1"/>
      <protection locked="0"/>
    </xf>
    <xf numFmtId="0" fontId="81" fillId="0" borderId="29" xfId="0" applyFont="1" applyBorder="1" applyAlignment="1" applyProtection="1">
      <alignment horizontal="center" vertical="center" wrapText="1"/>
      <protection locked="0"/>
    </xf>
    <xf numFmtId="0" fontId="110" fillId="0" borderId="32" xfId="0" applyFont="1" applyBorder="1" applyAlignment="1" applyProtection="1">
      <alignment horizontal="center" vertical="center" wrapText="1"/>
      <protection locked="0"/>
    </xf>
    <xf numFmtId="0" fontId="92" fillId="0" borderId="32" xfId="0" applyFont="1" applyBorder="1" applyAlignment="1" applyProtection="1">
      <alignment horizontal="center" vertical="center" wrapText="1"/>
      <protection locked="0"/>
    </xf>
    <xf numFmtId="0" fontId="90" fillId="12" borderId="70" xfId="0" applyFont="1" applyFill="1" applyBorder="1" applyAlignment="1" applyProtection="1">
      <alignment horizontal="center" vertical="center" wrapText="1"/>
      <protection locked="0"/>
    </xf>
    <xf numFmtId="0" fontId="81" fillId="3" borderId="71" xfId="0" applyFont="1" applyFill="1" applyBorder="1" applyAlignment="1" applyProtection="1">
      <alignment horizontal="center" vertical="center" wrapText="1"/>
      <protection locked="0"/>
    </xf>
    <xf numFmtId="0" fontId="90" fillId="11" borderId="49" xfId="0" applyFont="1" applyFill="1" applyBorder="1" applyAlignment="1" applyProtection="1">
      <alignment horizontal="justify" vertical="center"/>
      <protection locked="0"/>
    </xf>
    <xf numFmtId="44" fontId="81" fillId="11" borderId="45" xfId="0" applyNumberFormat="1" applyFont="1" applyFill="1" applyBorder="1" applyAlignment="1" applyProtection="1">
      <alignment horizontal="center" vertical="center"/>
      <protection locked="0"/>
    </xf>
    <xf numFmtId="10" fontId="81" fillId="11" borderId="71" xfId="0" applyNumberFormat="1" applyFont="1" applyFill="1" applyBorder="1" applyAlignment="1" applyProtection="1">
      <alignment horizontal="center" vertical="center"/>
      <protection locked="0"/>
    </xf>
    <xf numFmtId="0" fontId="90" fillId="38" borderId="49" xfId="0" applyFont="1" applyFill="1" applyBorder="1" applyAlignment="1" applyProtection="1">
      <alignment horizontal="justify" vertical="center" wrapText="1"/>
      <protection locked="0"/>
    </xf>
    <xf numFmtId="44" fontId="81" fillId="38" borderId="45" xfId="0" applyNumberFormat="1" applyFont="1" applyFill="1" applyBorder="1" applyAlignment="1" applyProtection="1">
      <alignment horizontal="center" vertical="center" wrapText="1"/>
      <protection locked="0"/>
    </xf>
    <xf numFmtId="9" fontId="81" fillId="38" borderId="71" xfId="0" applyNumberFormat="1" applyFont="1" applyFill="1" applyBorder="1" applyAlignment="1" applyProtection="1">
      <alignment horizontal="center" vertical="center"/>
      <protection locked="0"/>
    </xf>
    <xf numFmtId="0" fontId="81" fillId="0" borderId="49" xfId="0" applyFont="1" applyBorder="1" applyAlignment="1" applyProtection="1">
      <alignment horizontal="justify" vertical="center"/>
      <protection locked="0"/>
    </xf>
    <xf numFmtId="44" fontId="81" fillId="0" borderId="45" xfId="0" applyNumberFormat="1" applyFont="1" applyBorder="1" applyAlignment="1" applyProtection="1">
      <alignment horizontal="center" vertical="center" wrapText="1"/>
      <protection locked="0"/>
    </xf>
    <xf numFmtId="44" fontId="81" fillId="0" borderId="70" xfId="0" applyNumberFormat="1" applyFont="1" applyBorder="1" applyAlignment="1" applyProtection="1">
      <alignment horizontal="center" vertical="center" wrapText="1"/>
      <protection locked="0"/>
    </xf>
    <xf numFmtId="9" fontId="81" fillId="0" borderId="71" xfId="53" applyFont="1" applyBorder="1" applyAlignment="1" applyProtection="1">
      <alignment horizontal="center" vertical="center"/>
      <protection locked="0"/>
    </xf>
    <xf numFmtId="9" fontId="81" fillId="0" borderId="71" xfId="0" applyNumberFormat="1" applyFont="1" applyBorder="1" applyAlignment="1" applyProtection="1">
      <alignment horizontal="center" vertical="center"/>
      <protection locked="0"/>
    </xf>
    <xf numFmtId="0" fontId="107" fillId="0" borderId="49" xfId="0" applyFont="1" applyBorder="1" applyAlignment="1" applyProtection="1">
      <alignment vertical="center"/>
      <protection locked="0"/>
    </xf>
    <xf numFmtId="0" fontId="90" fillId="38" borderId="49" xfId="0" applyFont="1" applyFill="1" applyBorder="1" applyAlignment="1" applyProtection="1">
      <alignment horizontal="justify" vertical="center"/>
      <protection locked="0"/>
    </xf>
    <xf numFmtId="44" fontId="81" fillId="38" borderId="45" xfId="0" applyNumberFormat="1" applyFont="1" applyFill="1" applyBorder="1" applyAlignment="1" applyProtection="1">
      <alignment horizontal="center" vertical="center"/>
      <protection locked="0"/>
    </xf>
    <xf numFmtId="44" fontId="81" fillId="0" borderId="45" xfId="0" applyNumberFormat="1" applyFont="1" applyBorder="1" applyAlignment="1" applyProtection="1">
      <alignment horizontal="center" vertical="center"/>
      <protection locked="0"/>
    </xf>
    <xf numFmtId="0" fontId="84" fillId="34" borderId="72" xfId="0" applyFont="1" applyFill="1" applyBorder="1" applyAlignment="1" applyProtection="1">
      <alignment horizontal="justify" vertical="center"/>
      <protection locked="0"/>
    </xf>
    <xf numFmtId="44" fontId="84" fillId="34" borderId="73" xfId="0" applyNumberFormat="1" applyFont="1" applyFill="1" applyBorder="1" applyAlignment="1" applyProtection="1">
      <alignment horizontal="center" vertical="center"/>
      <protection locked="0"/>
    </xf>
    <xf numFmtId="10" fontId="84" fillId="34" borderId="74" xfId="0" applyNumberFormat="1" applyFont="1" applyFill="1" applyBorder="1" applyAlignment="1" applyProtection="1">
      <alignment horizontal="center" vertical="center"/>
      <protection locked="0"/>
    </xf>
    <xf numFmtId="0" fontId="101" fillId="0" borderId="0" xfId="0" applyFont="1" applyFill="1" applyAlignment="1" applyProtection="1">
      <alignment horizontal="center"/>
      <protection/>
    </xf>
    <xf numFmtId="0" fontId="100" fillId="0" borderId="0" xfId="0" applyFont="1" applyAlignment="1" applyProtection="1">
      <alignment horizontal="center" vertical="center"/>
      <protection/>
    </xf>
    <xf numFmtId="0" fontId="100" fillId="0" borderId="0" xfId="0" applyFont="1" applyAlignment="1" applyProtection="1">
      <alignment horizontal="center"/>
      <protection/>
    </xf>
    <xf numFmtId="0" fontId="81" fillId="0" borderId="0" xfId="0" applyFont="1" applyAlignment="1" applyProtection="1">
      <alignment horizontal="left"/>
      <protection/>
    </xf>
    <xf numFmtId="4" fontId="81" fillId="0" borderId="0" xfId="0" applyNumberFormat="1" applyFont="1" applyBorder="1" applyAlignment="1">
      <alignment horizontal="left" wrapText="1"/>
    </xf>
    <xf numFmtId="0" fontId="81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 applyProtection="1">
      <alignment horizontal="left" vertical="top" wrapText="1"/>
      <protection locked="0"/>
    </xf>
    <xf numFmtId="176" fontId="90" fillId="34" borderId="59" xfId="49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4" fontId="89" fillId="2" borderId="0" xfId="0" applyNumberFormat="1" applyFont="1" applyFill="1" applyBorder="1" applyAlignment="1" applyProtection="1">
      <alignment/>
      <protection/>
    </xf>
    <xf numFmtId="4" fontId="89" fillId="2" borderId="0" xfId="0" applyNumberFormat="1" applyFont="1" applyFill="1" applyBorder="1" applyAlignment="1" applyProtection="1">
      <alignment horizontal="center"/>
      <protection/>
    </xf>
    <xf numFmtId="0" fontId="101" fillId="0" borderId="0" xfId="0" applyFont="1" applyFill="1" applyAlignment="1" applyProtection="1">
      <alignment horizontal="center"/>
      <protection/>
    </xf>
    <xf numFmtId="0" fontId="100" fillId="0" borderId="0" xfId="0" applyFont="1" applyAlignment="1" applyProtection="1">
      <alignment horizontal="center" vertical="center"/>
      <protection/>
    </xf>
    <xf numFmtId="0" fontId="100" fillId="0" borderId="0" xfId="0" applyFont="1" applyAlignment="1" applyProtection="1">
      <alignment horizontal="center"/>
      <protection/>
    </xf>
    <xf numFmtId="4" fontId="81" fillId="0" borderId="0" xfId="0" applyNumberFormat="1" applyFont="1" applyBorder="1" applyAlignment="1">
      <alignment horizontal="left" wrapText="1"/>
    </xf>
    <xf numFmtId="0" fontId="81" fillId="0" borderId="0" xfId="0" applyFont="1" applyAlignment="1" applyProtection="1">
      <alignment horizontal="left" vertical="top" wrapText="1"/>
      <protection/>
    </xf>
    <xf numFmtId="0" fontId="81" fillId="0" borderId="0" xfId="0" applyFont="1" applyBorder="1" applyAlignment="1">
      <alignment horizontal="left" wrapText="1"/>
    </xf>
    <xf numFmtId="0" fontId="81" fillId="0" borderId="0" xfId="0" applyFont="1" applyAlignment="1" applyProtection="1">
      <alignment horizontal="left"/>
      <protection/>
    </xf>
    <xf numFmtId="0" fontId="81" fillId="0" borderId="32" xfId="0" applyFont="1" applyFill="1" applyBorder="1" applyAlignment="1">
      <alignment horizontal="center" vertical="center" wrapText="1"/>
    </xf>
    <xf numFmtId="0" fontId="81" fillId="0" borderId="33" xfId="0" applyFont="1" applyFill="1" applyBorder="1" applyAlignment="1">
      <alignment horizontal="center" vertical="center" wrapText="1"/>
    </xf>
    <xf numFmtId="0" fontId="90" fillId="0" borderId="33" xfId="0" applyFont="1" applyFill="1" applyBorder="1" applyAlignment="1">
      <alignment horizontal="center" vertical="center" wrapText="1"/>
    </xf>
    <xf numFmtId="14" fontId="82" fillId="0" borderId="15" xfId="0" applyNumberFormat="1" applyFont="1" applyBorder="1" applyAlignment="1" applyProtection="1">
      <alignment horizontal="right" wrapText="1"/>
      <protection locked="0"/>
    </xf>
    <xf numFmtId="0" fontId="82" fillId="0" borderId="13" xfId="0" applyNumberFormat="1" applyFont="1" applyFill="1" applyBorder="1" applyAlignment="1" applyProtection="1">
      <alignment wrapText="1"/>
      <protection locked="0"/>
    </xf>
    <xf numFmtId="0" fontId="82" fillId="0" borderId="13" xfId="0" applyFont="1" applyBorder="1" applyAlignment="1" applyProtection="1">
      <alignment horizontal="left" wrapText="1"/>
      <protection locked="0"/>
    </xf>
    <xf numFmtId="9" fontId="97" fillId="34" borderId="32" xfId="53" applyFont="1" applyFill="1" applyBorder="1" applyAlignment="1" applyProtection="1">
      <alignment horizontal="center"/>
      <protection/>
    </xf>
    <xf numFmtId="9" fontId="97" fillId="0" borderId="32" xfId="53" applyFont="1" applyBorder="1" applyAlignment="1" applyProtection="1">
      <alignment horizontal="center"/>
      <protection/>
    </xf>
    <xf numFmtId="9" fontId="97" fillId="34" borderId="33" xfId="53" applyFont="1" applyFill="1" applyBorder="1" applyAlignment="1" applyProtection="1">
      <alignment horizontal="center"/>
      <protection/>
    </xf>
    <xf numFmtId="0" fontId="99" fillId="35" borderId="16" xfId="0" applyFont="1" applyFill="1" applyBorder="1" applyAlignment="1">
      <alignment horizontal="center" wrapText="1"/>
    </xf>
    <xf numFmtId="0" fontId="99" fillId="35" borderId="0" xfId="0" applyFont="1" applyFill="1" applyBorder="1" applyAlignment="1">
      <alignment horizontal="center" wrapText="1"/>
    </xf>
    <xf numFmtId="0" fontId="99" fillId="35" borderId="20" xfId="0" applyFont="1" applyFill="1" applyBorder="1" applyAlignment="1">
      <alignment horizontal="center" wrapText="1"/>
    </xf>
    <xf numFmtId="14" fontId="82" fillId="0" borderId="13" xfId="0" applyNumberFormat="1" applyFont="1" applyBorder="1" applyAlignment="1" applyProtection="1">
      <alignment horizontal="center"/>
      <protection locked="0"/>
    </xf>
    <xf numFmtId="0" fontId="82" fillId="0" borderId="24" xfId="0" applyFont="1" applyBorder="1" applyAlignment="1" applyProtection="1">
      <alignment horizontal="center"/>
      <protection locked="0"/>
    </xf>
    <xf numFmtId="0" fontId="85" fillId="2" borderId="13" xfId="0" applyFont="1" applyFill="1" applyBorder="1" applyAlignment="1">
      <alignment horizontal="left" wrapText="1"/>
    </xf>
    <xf numFmtId="0" fontId="82" fillId="0" borderId="0" xfId="0" applyFont="1" applyBorder="1" applyAlignment="1">
      <alignment horizontal="left" vertical="top" wrapText="1"/>
    </xf>
    <xf numFmtId="0" fontId="111" fillId="0" borderId="0" xfId="0" applyFont="1" applyBorder="1" applyAlignment="1">
      <alignment horizontal="left" vertical="top" wrapText="1"/>
    </xf>
    <xf numFmtId="0" fontId="111" fillId="0" borderId="20" xfId="0" applyFont="1" applyBorder="1" applyAlignment="1">
      <alignment horizontal="left" vertical="top" wrapText="1"/>
    </xf>
    <xf numFmtId="0" fontId="88" fillId="0" borderId="10" xfId="0" applyFont="1" applyBorder="1" applyAlignment="1">
      <alignment horizontal="left" vertical="top"/>
    </xf>
    <xf numFmtId="0" fontId="102" fillId="0" borderId="10" xfId="0" applyFont="1" applyBorder="1" applyAlignment="1">
      <alignment horizontal="left" vertical="top"/>
    </xf>
    <xf numFmtId="0" fontId="102" fillId="0" borderId="27" xfId="0" applyFont="1" applyBorder="1" applyAlignment="1">
      <alignment horizontal="left" vertical="top"/>
    </xf>
    <xf numFmtId="0" fontId="82" fillId="0" borderId="0" xfId="0" applyFont="1" applyBorder="1" applyAlignment="1">
      <alignment horizontal="left" vertical="center" wrapText="1"/>
    </xf>
    <xf numFmtId="0" fontId="111" fillId="0" borderId="0" xfId="0" applyFont="1" applyBorder="1" applyAlignment="1">
      <alignment horizontal="left" vertical="center" wrapText="1"/>
    </xf>
    <xf numFmtId="0" fontId="111" fillId="0" borderId="2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justify" vertical="top" wrapText="1"/>
    </xf>
    <xf numFmtId="0" fontId="111" fillId="0" borderId="0" xfId="0" applyFont="1" applyBorder="1" applyAlignment="1">
      <alignment horizontal="justify" vertical="top" wrapText="1"/>
    </xf>
    <xf numFmtId="0" fontId="111" fillId="0" borderId="2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82" fillId="0" borderId="20" xfId="0" applyFont="1" applyBorder="1" applyAlignment="1">
      <alignment horizontal="left" vertical="center" wrapText="1"/>
    </xf>
    <xf numFmtId="0" fontId="82" fillId="0" borderId="20" xfId="0" applyFont="1" applyBorder="1" applyAlignment="1">
      <alignment horizontal="justify" vertical="top" wrapText="1"/>
    </xf>
    <xf numFmtId="0" fontId="82" fillId="0" borderId="0" xfId="0" applyFont="1" applyBorder="1" applyAlignment="1">
      <alignment horizontal="justify" vertical="top"/>
    </xf>
    <xf numFmtId="0" fontId="82" fillId="0" borderId="20" xfId="0" applyFont="1" applyBorder="1" applyAlignment="1">
      <alignment horizontal="justify" vertical="top"/>
    </xf>
    <xf numFmtId="0" fontId="82" fillId="0" borderId="0" xfId="0" applyFont="1" applyBorder="1" applyAlignment="1">
      <alignment horizontal="left" vertical="top" wrapText="1"/>
    </xf>
    <xf numFmtId="0" fontId="82" fillId="0" borderId="20" xfId="0" applyFont="1" applyBorder="1" applyAlignment="1">
      <alignment horizontal="left" vertical="top" wrapText="1"/>
    </xf>
    <xf numFmtId="0" fontId="8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82" fillId="0" borderId="2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6" fillId="0" borderId="20" xfId="0" applyFont="1" applyBorder="1" applyAlignment="1">
      <alignment horizontal="left" wrapText="1"/>
    </xf>
    <xf numFmtId="0" fontId="82" fillId="0" borderId="13" xfId="0" applyFont="1" applyFill="1" applyBorder="1" applyAlignment="1" applyProtection="1">
      <alignment horizontal="left"/>
      <protection locked="0"/>
    </xf>
    <xf numFmtId="0" fontId="82" fillId="0" borderId="24" xfId="0" applyFont="1" applyFill="1" applyBorder="1" applyAlignment="1" applyProtection="1">
      <alignment horizontal="left"/>
      <protection locked="0"/>
    </xf>
    <xf numFmtId="0" fontId="82" fillId="0" borderId="15" xfId="0" applyFont="1" applyFill="1" applyBorder="1" applyAlignment="1" applyProtection="1">
      <alignment horizontal="left" wrapText="1"/>
      <protection locked="0"/>
    </xf>
    <xf numFmtId="0" fontId="82" fillId="0" borderId="66" xfId="0" applyFont="1" applyFill="1" applyBorder="1" applyAlignment="1" applyProtection="1">
      <alignment horizontal="left" wrapText="1"/>
      <protection locked="0"/>
    </xf>
    <xf numFmtId="0" fontId="82" fillId="0" borderId="13" xfId="0" applyFont="1" applyFill="1" applyBorder="1" applyAlignment="1" applyProtection="1">
      <alignment horizontal="left" wrapText="1"/>
      <protection locked="0"/>
    </xf>
    <xf numFmtId="0" fontId="82" fillId="0" borderId="24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justify" vertical="top" wrapText="1"/>
    </xf>
    <xf numFmtId="0" fontId="82" fillId="0" borderId="20" xfId="0" applyFont="1" applyBorder="1" applyAlignment="1">
      <alignment horizontal="justify" vertical="top" wrapText="1"/>
    </xf>
    <xf numFmtId="0" fontId="88" fillId="0" borderId="0" xfId="0" applyFont="1" applyBorder="1" applyAlignment="1">
      <alignment horizontal="left" vertical="top" wrapText="1"/>
    </xf>
    <xf numFmtId="0" fontId="112" fillId="0" borderId="0" xfId="0" applyFont="1" applyAlignment="1" applyProtection="1">
      <alignment horizontal="left" wrapText="1"/>
      <protection/>
    </xf>
    <xf numFmtId="0" fontId="92" fillId="0" borderId="31" xfId="0" applyFont="1" applyBorder="1" applyAlignment="1" applyProtection="1">
      <alignment horizontal="left" vertical="top" wrapText="1"/>
      <protection/>
    </xf>
    <xf numFmtId="0" fontId="89" fillId="0" borderId="75" xfId="0" applyFont="1" applyBorder="1" applyAlignment="1" applyProtection="1">
      <alignment horizontal="left" vertical="top" wrapText="1"/>
      <protection/>
    </xf>
    <xf numFmtId="0" fontId="89" fillId="0" borderId="47" xfId="0" applyFont="1" applyBorder="1" applyAlignment="1" applyProtection="1">
      <alignment horizontal="left" vertical="top" wrapText="1"/>
      <protection/>
    </xf>
    <xf numFmtId="0" fontId="84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89" fillId="0" borderId="1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89" fillId="0" borderId="0" xfId="0" applyFont="1" applyFill="1" applyAlignment="1" applyProtection="1">
      <alignment horizontal="left" wrapText="1"/>
      <protection/>
    </xf>
    <xf numFmtId="0" fontId="89" fillId="0" borderId="0" xfId="0" applyFont="1" applyAlignment="1" applyProtection="1">
      <alignment horizontal="left" wrapText="1"/>
      <protection/>
    </xf>
    <xf numFmtId="0" fontId="82" fillId="2" borderId="15" xfId="0" applyFont="1" applyFill="1" applyBorder="1" applyAlignment="1" applyProtection="1">
      <alignment horizontal="left"/>
      <protection/>
    </xf>
    <xf numFmtId="0" fontId="82" fillId="2" borderId="13" xfId="0" applyFont="1" applyFill="1" applyBorder="1" applyAlignment="1" applyProtection="1">
      <alignment horizontal="left"/>
      <protection/>
    </xf>
    <xf numFmtId="0" fontId="100" fillId="36" borderId="0" xfId="0" applyFont="1" applyFill="1" applyAlignment="1" applyProtection="1">
      <alignment horizontal="center" vertical="center" wrapText="1"/>
      <protection/>
    </xf>
    <xf numFmtId="0" fontId="100" fillId="36" borderId="0" xfId="0" applyFont="1" applyFill="1" applyAlignment="1" applyProtection="1">
      <alignment horizontal="center" vertical="center"/>
      <protection/>
    </xf>
    <xf numFmtId="0" fontId="18" fillId="36" borderId="0" xfId="0" applyFont="1" applyFill="1" applyAlignment="1" applyProtection="1">
      <alignment horizontal="center" vertical="center" wrapText="1"/>
      <protection/>
    </xf>
    <xf numFmtId="0" fontId="113" fillId="36" borderId="0" xfId="0" applyFont="1" applyFill="1" applyAlignment="1" applyProtection="1">
      <alignment horizontal="center" vertical="center"/>
      <protection/>
    </xf>
    <xf numFmtId="0" fontId="80" fillId="36" borderId="0" xfId="0" applyFont="1" applyFill="1" applyAlignment="1" applyProtection="1">
      <alignment horizontal="center" vertical="center"/>
      <protection/>
    </xf>
    <xf numFmtId="0" fontId="104" fillId="0" borderId="76" xfId="0" applyFont="1" applyBorder="1" applyAlignment="1" applyProtection="1">
      <alignment horizontal="center" vertical="center"/>
      <protection locked="0"/>
    </xf>
    <xf numFmtId="0" fontId="104" fillId="0" borderId="46" xfId="0" applyFont="1" applyBorder="1" applyAlignment="1" applyProtection="1">
      <alignment horizontal="center" vertical="center"/>
      <protection locked="0"/>
    </xf>
    <xf numFmtId="0" fontId="104" fillId="14" borderId="77" xfId="0" applyFont="1" applyFill="1" applyBorder="1" applyAlignment="1" applyProtection="1">
      <alignment horizontal="center" vertical="center"/>
      <protection locked="0"/>
    </xf>
    <xf numFmtId="0" fontId="104" fillId="14" borderId="78" xfId="0" applyFont="1" applyFill="1" applyBorder="1" applyAlignment="1" applyProtection="1">
      <alignment horizontal="center" vertical="center"/>
      <protection locked="0"/>
    </xf>
    <xf numFmtId="0" fontId="104" fillId="14" borderId="50" xfId="0" applyFont="1" applyFill="1" applyBorder="1" applyAlignment="1" applyProtection="1">
      <alignment horizontal="center" vertical="center"/>
      <protection locked="0"/>
    </xf>
    <xf numFmtId="0" fontId="104" fillId="14" borderId="79" xfId="0" applyFont="1" applyFill="1" applyBorder="1" applyAlignment="1" applyProtection="1">
      <alignment horizontal="center" vertical="center"/>
      <protection locked="0"/>
    </xf>
    <xf numFmtId="0" fontId="104" fillId="14" borderId="80" xfId="0" applyFont="1" applyFill="1" applyBorder="1" applyAlignment="1" applyProtection="1">
      <alignment horizontal="center" vertical="center"/>
      <protection locked="0"/>
    </xf>
    <xf numFmtId="0" fontId="104" fillId="32" borderId="46" xfId="0" applyFont="1" applyFill="1" applyBorder="1" applyAlignment="1" applyProtection="1">
      <alignment horizontal="center" vertical="center" wrapText="1"/>
      <protection locked="0"/>
    </xf>
    <xf numFmtId="0" fontId="104" fillId="32" borderId="29" xfId="0" applyFont="1" applyFill="1" applyBorder="1" applyAlignment="1" applyProtection="1">
      <alignment horizontal="center" vertical="center" wrapText="1"/>
      <protection locked="0"/>
    </xf>
    <xf numFmtId="0" fontId="104" fillId="0" borderId="39" xfId="0" applyFont="1" applyBorder="1" applyAlignment="1" applyProtection="1">
      <alignment horizontal="center" vertical="center" wrapText="1"/>
      <protection locked="0"/>
    </xf>
    <xf numFmtId="0" fontId="104" fillId="0" borderId="29" xfId="0" applyFont="1" applyBorder="1" applyAlignment="1" applyProtection="1">
      <alignment horizontal="center" vertical="center" wrapText="1"/>
      <protection locked="0"/>
    </xf>
    <xf numFmtId="0" fontId="91" fillId="0" borderId="0" xfId="0" applyFont="1" applyAlignment="1">
      <alignment horizontal="left" vertical="top" wrapText="1"/>
    </xf>
    <xf numFmtId="0" fontId="104" fillId="0" borderId="30" xfId="0" applyFont="1" applyBorder="1" applyAlignment="1" applyProtection="1">
      <alignment horizontal="center" vertical="center" wrapText="1"/>
      <protection locked="0"/>
    </xf>
    <xf numFmtId="4" fontId="89" fillId="2" borderId="13" xfId="0" applyNumberFormat="1" applyFont="1" applyFill="1" applyBorder="1" applyAlignment="1" applyProtection="1">
      <alignment horizontal="right"/>
      <protection/>
    </xf>
    <xf numFmtId="0" fontId="104" fillId="39" borderId="81" xfId="0" applyFont="1" applyFill="1" applyBorder="1" applyAlignment="1" applyProtection="1">
      <alignment horizontal="center" vertical="center" wrapText="1"/>
      <protection locked="0"/>
    </xf>
    <xf numFmtId="0" fontId="104" fillId="39" borderId="82" xfId="0" applyFont="1" applyFill="1" applyBorder="1" applyAlignment="1" applyProtection="1">
      <alignment horizontal="center" vertical="center" wrapText="1"/>
      <protection locked="0"/>
    </xf>
    <xf numFmtId="0" fontId="104" fillId="39" borderId="83" xfId="0" applyFont="1" applyFill="1" applyBorder="1" applyAlignment="1" applyProtection="1">
      <alignment horizontal="center" vertical="center" wrapText="1"/>
      <protection locked="0"/>
    </xf>
    <xf numFmtId="0" fontId="104" fillId="39" borderId="84" xfId="0" applyFont="1" applyFill="1" applyBorder="1" applyAlignment="1" applyProtection="1">
      <alignment horizontal="center" vertical="center" wrapText="1"/>
      <protection locked="0"/>
    </xf>
    <xf numFmtId="0" fontId="104" fillId="34" borderId="85" xfId="0" applyFont="1" applyFill="1" applyBorder="1" applyAlignment="1" applyProtection="1">
      <alignment horizontal="center" vertical="center" wrapText="1"/>
      <protection locked="0"/>
    </xf>
    <xf numFmtId="0" fontId="104" fillId="34" borderId="44" xfId="0" applyFont="1" applyFill="1" applyBorder="1" applyAlignment="1" applyProtection="1">
      <alignment horizontal="center" vertical="center" wrapText="1"/>
      <protection locked="0"/>
    </xf>
    <xf numFmtId="0" fontId="101" fillId="0" borderId="0" xfId="0" applyFont="1" applyFill="1" applyAlignment="1" applyProtection="1">
      <alignment horizontal="center"/>
      <protection/>
    </xf>
    <xf numFmtId="0" fontId="104" fillId="16" borderId="86" xfId="0" applyFont="1" applyFill="1" applyBorder="1" applyAlignment="1" applyProtection="1">
      <alignment horizontal="center" vertical="center"/>
      <protection locked="0"/>
    </xf>
    <xf numFmtId="0" fontId="104" fillId="16" borderId="87" xfId="0" applyFont="1" applyFill="1" applyBorder="1" applyAlignment="1" applyProtection="1">
      <alignment horizontal="center" vertical="center"/>
      <protection locked="0"/>
    </xf>
    <xf numFmtId="0" fontId="104" fillId="16" borderId="88" xfId="0" applyFont="1" applyFill="1" applyBorder="1" applyAlignment="1" applyProtection="1">
      <alignment horizontal="center" vertical="center"/>
      <protection locked="0"/>
    </xf>
    <xf numFmtId="0" fontId="104" fillId="16" borderId="89" xfId="0" applyFont="1" applyFill="1" applyBorder="1" applyAlignment="1" applyProtection="1">
      <alignment horizontal="center" vertical="center"/>
      <protection locked="0"/>
    </xf>
    <xf numFmtId="0" fontId="104" fillId="16" borderId="90" xfId="0" applyFont="1" applyFill="1" applyBorder="1" applyAlignment="1" applyProtection="1">
      <alignment horizontal="center" vertical="center"/>
      <protection locked="0"/>
    </xf>
    <xf numFmtId="0" fontId="104" fillId="34" borderId="30" xfId="0" applyFont="1" applyFill="1" applyBorder="1" applyAlignment="1" applyProtection="1">
      <alignment horizontal="center" vertical="center" wrapText="1"/>
      <protection locked="0"/>
    </xf>
    <xf numFmtId="0" fontId="113" fillId="36" borderId="0" xfId="0" applyFont="1" applyFill="1" applyAlignment="1" applyProtection="1">
      <alignment horizontal="center" vertical="center" wrapText="1"/>
      <protection/>
    </xf>
    <xf numFmtId="0" fontId="103" fillId="0" borderId="31" xfId="0" applyFont="1" applyBorder="1" applyAlignment="1">
      <alignment horizontal="left" vertical="top" wrapText="1"/>
    </xf>
    <xf numFmtId="0" fontId="103" fillId="0" borderId="75" xfId="0" applyFont="1" applyBorder="1" applyAlignment="1">
      <alignment horizontal="left" vertical="top" wrapText="1"/>
    </xf>
    <xf numFmtId="0" fontId="103" fillId="0" borderId="4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0" fontId="104" fillId="0" borderId="31" xfId="0" applyFont="1" applyBorder="1" applyAlignment="1" applyProtection="1">
      <alignment horizontal="center" vertical="center" wrapText="1"/>
      <protection locked="0"/>
    </xf>
    <xf numFmtId="0" fontId="104" fillId="0" borderId="47" xfId="0" applyFont="1" applyBorder="1" applyAlignment="1" applyProtection="1">
      <alignment horizontal="center" vertical="center" wrapText="1"/>
      <protection locked="0"/>
    </xf>
    <xf numFmtId="0" fontId="89" fillId="2" borderId="15" xfId="0" applyFont="1" applyFill="1" applyBorder="1" applyAlignment="1" applyProtection="1">
      <alignment horizontal="left"/>
      <protection/>
    </xf>
    <xf numFmtId="0" fontId="89" fillId="2" borderId="13" xfId="0" applyFont="1" applyFill="1" applyBorder="1" applyAlignment="1" applyProtection="1">
      <alignment horizontal="left"/>
      <protection/>
    </xf>
    <xf numFmtId="0" fontId="14" fillId="0" borderId="0" xfId="0" applyFont="1" applyAlignment="1">
      <alignment horizontal="left" vertical="top" wrapText="1"/>
    </xf>
    <xf numFmtId="0" fontId="9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00" fillId="0" borderId="0" xfId="0" applyFont="1" applyAlignment="1" applyProtection="1">
      <alignment horizontal="center" vertical="center"/>
      <protection/>
    </xf>
    <xf numFmtId="0" fontId="100" fillId="0" borderId="0" xfId="0" applyFont="1" applyAlignment="1" applyProtection="1">
      <alignment horizontal="center"/>
      <protection/>
    </xf>
    <xf numFmtId="0" fontId="13" fillId="0" borderId="0" xfId="0" applyFont="1" applyBorder="1" applyAlignment="1">
      <alignment horizontal="left" wrapText="1"/>
    </xf>
    <xf numFmtId="0" fontId="81" fillId="0" borderId="0" xfId="0" applyFont="1" applyAlignment="1" applyProtection="1">
      <alignment horizontal="left"/>
      <protection/>
    </xf>
    <xf numFmtId="0" fontId="81" fillId="34" borderId="91" xfId="0" applyFont="1" applyFill="1" applyBorder="1" applyAlignment="1" applyProtection="1">
      <alignment horizontal="right" vertical="center"/>
      <protection locked="0"/>
    </xf>
    <xf numFmtId="0" fontId="81" fillId="34" borderId="92" xfId="0" applyFont="1" applyFill="1" applyBorder="1" applyAlignment="1" applyProtection="1">
      <alignment horizontal="right" vertical="center"/>
      <protection locked="0"/>
    </xf>
    <xf numFmtId="0" fontId="81" fillId="34" borderId="93" xfId="0" applyFont="1" applyFill="1" applyBorder="1" applyAlignment="1" applyProtection="1">
      <alignment horizontal="right" vertical="center"/>
      <protection locked="0"/>
    </xf>
    <xf numFmtId="0" fontId="81" fillId="34" borderId="94" xfId="0" applyFont="1" applyFill="1" applyBorder="1" applyAlignment="1" applyProtection="1">
      <alignment horizontal="right" vertical="center"/>
      <protection locked="0"/>
    </xf>
    <xf numFmtId="0" fontId="81" fillId="34" borderId="0" xfId="0" applyFont="1" applyFill="1" applyBorder="1" applyAlignment="1" applyProtection="1">
      <alignment horizontal="right" vertical="center"/>
      <protection locked="0"/>
    </xf>
    <xf numFmtId="0" fontId="81" fillId="34" borderId="95" xfId="0" applyFont="1" applyFill="1" applyBorder="1" applyAlignment="1" applyProtection="1">
      <alignment horizontal="right" vertical="center"/>
      <protection locked="0"/>
    </xf>
    <xf numFmtId="0" fontId="81" fillId="34" borderId="46" xfId="0" applyFont="1" applyFill="1" applyBorder="1" applyAlignment="1" applyProtection="1">
      <alignment horizontal="right" vertical="center"/>
      <protection locked="0"/>
    </xf>
    <xf numFmtId="0" fontId="81" fillId="34" borderId="12" xfId="0" applyFont="1" applyFill="1" applyBorder="1" applyAlignment="1" applyProtection="1">
      <alignment horizontal="right" vertical="center"/>
      <protection locked="0"/>
    </xf>
    <xf numFmtId="0" fontId="81" fillId="34" borderId="29" xfId="0" applyFont="1" applyFill="1" applyBorder="1" applyAlignment="1" applyProtection="1">
      <alignment horizontal="right" vertical="center"/>
      <protection locked="0"/>
    </xf>
    <xf numFmtId="0" fontId="81" fillId="0" borderId="0" xfId="0" applyFont="1" applyAlignment="1" applyProtection="1">
      <alignment horizontal="justify"/>
      <protection/>
    </xf>
    <xf numFmtId="0" fontId="81" fillId="0" borderId="0" xfId="0" applyFont="1" applyBorder="1" applyAlignment="1">
      <alignment horizontal="left" wrapText="1"/>
    </xf>
    <xf numFmtId="0" fontId="15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 wrapText="1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 horizontal="left" wrapText="1"/>
    </xf>
    <xf numFmtId="0" fontId="81" fillId="0" borderId="0" xfId="0" applyFont="1" applyAlignment="1" applyProtection="1">
      <alignment horizontal="left" vertical="top" wrapText="1"/>
      <protection/>
    </xf>
    <xf numFmtId="0" fontId="81" fillId="34" borderId="31" xfId="0" applyFont="1" applyFill="1" applyBorder="1" applyAlignment="1" applyProtection="1">
      <alignment horizontal="right" vertical="center"/>
      <protection locked="0"/>
    </xf>
    <xf numFmtId="0" fontId="81" fillId="34" borderId="75" xfId="0" applyFont="1" applyFill="1" applyBorder="1" applyAlignment="1" applyProtection="1">
      <alignment horizontal="right" vertical="center"/>
      <protection locked="0"/>
    </xf>
    <xf numFmtId="0" fontId="81" fillId="34" borderId="47" xfId="0" applyFont="1" applyFill="1" applyBorder="1" applyAlignment="1" applyProtection="1">
      <alignment horizontal="right" vertical="center"/>
      <protection locked="0"/>
    </xf>
    <xf numFmtId="4" fontId="100" fillId="35" borderId="96" xfId="0" applyNumberFormat="1" applyFont="1" applyFill="1" applyBorder="1" applyAlignment="1" applyProtection="1">
      <alignment horizontal="center" vertical="center"/>
      <protection locked="0"/>
    </xf>
    <xf numFmtId="4" fontId="100" fillId="35" borderId="97" xfId="0" applyNumberFormat="1" applyFont="1" applyFill="1" applyBorder="1" applyAlignment="1" applyProtection="1">
      <alignment horizontal="center" vertical="center"/>
      <protection locked="0"/>
    </xf>
    <xf numFmtId="4" fontId="100" fillId="35" borderId="55" xfId="0" applyNumberFormat="1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Border="1" applyAlignment="1" applyProtection="1">
      <alignment horizontal="left" vertical="top" wrapText="1"/>
      <protection/>
    </xf>
    <xf numFmtId="0" fontId="97" fillId="0" borderId="0" xfId="0" applyFont="1" applyBorder="1" applyAlignment="1" applyProtection="1">
      <alignment horizontal="center" wrapText="1"/>
      <protection/>
    </xf>
    <xf numFmtId="0" fontId="86" fillId="37" borderId="31" xfId="0" applyFont="1" applyFill="1" applyBorder="1" applyAlignment="1" applyProtection="1">
      <alignment horizontal="center" vertical="center" wrapText="1"/>
      <protection locked="0"/>
    </xf>
    <xf numFmtId="0" fontId="86" fillId="37" borderId="47" xfId="0" applyFont="1" applyFill="1" applyBorder="1" applyAlignment="1" applyProtection="1">
      <alignment horizontal="center" vertical="center" wrapText="1"/>
      <protection locked="0"/>
    </xf>
    <xf numFmtId="0" fontId="82" fillId="0" borderId="12" xfId="0" applyFont="1" applyBorder="1" applyAlignment="1">
      <alignment horizontal="center"/>
    </xf>
    <xf numFmtId="0" fontId="97" fillId="0" borderId="44" xfId="0" applyFont="1" applyBorder="1" applyAlignment="1">
      <alignment horizontal="center"/>
    </xf>
    <xf numFmtId="0" fontId="2" fillId="36" borderId="0" xfId="0" applyFont="1" applyFill="1" applyAlignment="1" applyProtection="1">
      <alignment horizontal="left" vertical="top" wrapText="1"/>
      <protection/>
    </xf>
    <xf numFmtId="0" fontId="100" fillId="36" borderId="18" xfId="0" applyFont="1" applyFill="1" applyBorder="1" applyAlignment="1">
      <alignment horizontal="center" vertical="center" wrapText="1"/>
    </xf>
    <xf numFmtId="0" fontId="100" fillId="36" borderId="18" xfId="0" applyFont="1" applyFill="1" applyBorder="1" applyAlignment="1">
      <alignment horizontal="center" vertical="center"/>
    </xf>
    <xf numFmtId="0" fontId="88" fillId="19" borderId="0" xfId="0" applyFont="1" applyFill="1" applyBorder="1" applyAlignment="1" applyProtection="1">
      <alignment horizontal="left" wrapText="1"/>
      <protection locked="0"/>
    </xf>
    <xf numFmtId="0" fontId="18" fillId="36" borderId="0" xfId="0" applyFont="1" applyFill="1" applyBorder="1" applyAlignment="1" applyProtection="1">
      <alignment horizontal="center" vertical="center" wrapText="1"/>
      <protection/>
    </xf>
    <xf numFmtId="0" fontId="113" fillId="36" borderId="0" xfId="0" applyFont="1" applyFill="1" applyBorder="1" applyAlignment="1" applyProtection="1">
      <alignment horizontal="center" vertical="center" wrapText="1"/>
      <protection/>
    </xf>
    <xf numFmtId="0" fontId="100" fillId="36" borderId="0" xfId="0" applyFont="1" applyFill="1" applyBorder="1" applyAlignment="1" applyProtection="1">
      <alignment horizontal="center" vertical="center"/>
      <protection/>
    </xf>
    <xf numFmtId="0" fontId="86" fillId="37" borderId="82" xfId="0" applyFont="1" applyFill="1" applyBorder="1" applyAlignment="1" applyProtection="1">
      <alignment horizontal="center" textRotation="90" wrapText="1"/>
      <protection locked="0"/>
    </xf>
    <xf numFmtId="0" fontId="86" fillId="37" borderId="84" xfId="0" applyFont="1" applyFill="1" applyBorder="1" applyAlignment="1" applyProtection="1">
      <alignment horizontal="center" textRotation="90" wrapText="1"/>
      <protection locked="0"/>
    </xf>
    <xf numFmtId="43" fontId="86" fillId="37" borderId="31" xfId="37" applyFont="1" applyFill="1" applyBorder="1" applyAlignment="1" applyProtection="1">
      <alignment horizontal="center" vertical="center" wrapText="1"/>
      <protection locked="0"/>
    </xf>
    <xf numFmtId="43" fontId="86" fillId="37" borderId="75" xfId="37" applyFont="1" applyFill="1" applyBorder="1" applyAlignment="1" applyProtection="1">
      <alignment horizontal="center" vertical="center" wrapText="1"/>
      <protection locked="0"/>
    </xf>
    <xf numFmtId="0" fontId="82" fillId="36" borderId="31" xfId="0" applyFont="1" applyFill="1" applyBorder="1" applyAlignment="1" applyProtection="1">
      <alignment horizontal="left" vertical="top" wrapText="1"/>
      <protection/>
    </xf>
    <xf numFmtId="0" fontId="82" fillId="36" borderId="75" xfId="0" applyFont="1" applyFill="1" applyBorder="1" applyAlignment="1" applyProtection="1">
      <alignment horizontal="left" vertical="top" wrapText="1"/>
      <protection/>
    </xf>
    <xf numFmtId="0" fontId="82" fillId="36" borderId="47" xfId="0" applyFont="1" applyFill="1" applyBorder="1" applyAlignment="1" applyProtection="1">
      <alignment horizontal="left" vertical="top" wrapText="1"/>
      <protection/>
    </xf>
    <xf numFmtId="0" fontId="84" fillId="36" borderId="0" xfId="0" applyFont="1" applyFill="1" applyBorder="1" applyAlignment="1" applyProtection="1">
      <alignment horizontal="center"/>
      <protection/>
    </xf>
    <xf numFmtId="0" fontId="100" fillId="0" borderId="0" xfId="0" applyFont="1" applyFill="1" applyBorder="1" applyAlignment="1" applyProtection="1">
      <alignment horizontal="center" vertical="center"/>
      <protection/>
    </xf>
    <xf numFmtId="0" fontId="100" fillId="0" borderId="20" xfId="0" applyFont="1" applyFill="1" applyBorder="1" applyAlignment="1" applyProtection="1">
      <alignment horizontal="center" vertical="center"/>
      <protection/>
    </xf>
    <xf numFmtId="0" fontId="82" fillId="0" borderId="0" xfId="0" applyFont="1" applyBorder="1" applyAlignment="1" applyProtection="1">
      <alignment horizontal="left" vertical="top" wrapText="1"/>
      <protection/>
    </xf>
    <xf numFmtId="0" fontId="82" fillId="0" borderId="20" xfId="0" applyFont="1" applyBorder="1" applyAlignment="1" applyProtection="1">
      <alignment horizontal="left" vertical="top" wrapText="1"/>
      <protection/>
    </xf>
    <xf numFmtId="0" fontId="22" fillId="36" borderId="16" xfId="0" applyFont="1" applyFill="1" applyBorder="1" applyAlignment="1" applyProtection="1">
      <alignment horizontal="center" vertical="center" wrapText="1"/>
      <protection/>
    </xf>
    <xf numFmtId="0" fontId="22" fillId="36" borderId="0" xfId="0" applyFont="1" applyFill="1" applyBorder="1" applyAlignment="1" applyProtection="1">
      <alignment horizontal="center" vertical="center" wrapText="1"/>
      <protection/>
    </xf>
    <xf numFmtId="0" fontId="84" fillId="36" borderId="16" xfId="0" applyFont="1" applyFill="1" applyBorder="1" applyAlignment="1" applyProtection="1">
      <alignment horizontal="center"/>
      <protection/>
    </xf>
    <xf numFmtId="0" fontId="8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6" fillId="0" borderId="20" xfId="0" applyFont="1" applyBorder="1" applyAlignment="1">
      <alignment horizontal="left" vertical="top" wrapText="1"/>
    </xf>
    <xf numFmtId="0" fontId="84" fillId="0" borderId="0" xfId="0" applyFont="1" applyBorder="1" applyAlignment="1" applyProtection="1">
      <alignment horizontal="center"/>
      <protection/>
    </xf>
    <xf numFmtId="0" fontId="84" fillId="0" borderId="20" xfId="0" applyFont="1" applyBorder="1" applyAlignment="1" applyProtection="1">
      <alignment horizontal="center"/>
      <protection/>
    </xf>
    <xf numFmtId="0" fontId="82" fillId="0" borderId="14" xfId="0" applyFont="1" applyBorder="1" applyAlignment="1" applyProtection="1">
      <alignment horizontal="center"/>
      <protection/>
    </xf>
    <xf numFmtId="0" fontId="82" fillId="0" borderId="25" xfId="0" applyFont="1" applyBorder="1" applyAlignment="1" applyProtection="1">
      <alignment horizontal="center"/>
      <protection/>
    </xf>
    <xf numFmtId="0" fontId="114" fillId="0" borderId="0" xfId="0" applyFont="1" applyBorder="1" applyAlignment="1">
      <alignment horizontal="left"/>
    </xf>
    <xf numFmtId="0" fontId="114" fillId="0" borderId="20" xfId="0" applyFont="1" applyBorder="1" applyAlignment="1">
      <alignment horizontal="left"/>
    </xf>
    <xf numFmtId="0" fontId="86" fillId="0" borderId="0" xfId="0" applyFont="1" applyBorder="1" applyAlignment="1" applyProtection="1">
      <alignment horizontal="left" vertical="top" wrapText="1"/>
      <protection locked="0"/>
    </xf>
    <xf numFmtId="0" fontId="86" fillId="0" borderId="20" xfId="0" applyFont="1" applyBorder="1" applyAlignment="1" applyProtection="1">
      <alignment horizontal="left" vertical="top" wrapText="1"/>
      <protection locked="0"/>
    </xf>
    <xf numFmtId="0" fontId="84" fillId="36" borderId="0" xfId="0" applyFont="1" applyFill="1" applyBorder="1" applyAlignment="1">
      <alignment horizontal="center" vertical="center" wrapText="1"/>
    </xf>
    <xf numFmtId="0" fontId="84" fillId="36" borderId="2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0" fillId="2" borderId="77" xfId="0" applyFont="1" applyFill="1" applyBorder="1" applyAlignment="1" applyProtection="1">
      <alignment horizontal="center" vertical="center" wrapText="1"/>
      <protection locked="0"/>
    </xf>
    <xf numFmtId="0" fontId="90" fillId="2" borderId="78" xfId="0" applyFont="1" applyFill="1" applyBorder="1" applyAlignment="1" applyProtection="1">
      <alignment horizontal="center" vertical="center" wrapText="1"/>
      <protection locked="0"/>
    </xf>
    <xf numFmtId="0" fontId="90" fillId="2" borderId="50" xfId="0" applyFont="1" applyFill="1" applyBorder="1" applyAlignment="1" applyProtection="1">
      <alignment horizontal="center" vertical="center" wrapText="1"/>
      <protection locked="0"/>
    </xf>
    <xf numFmtId="0" fontId="90" fillId="2" borderId="80" xfId="0" applyFont="1" applyFill="1" applyBorder="1" applyAlignment="1" applyProtection="1">
      <alignment horizontal="center" vertical="center" wrapText="1"/>
      <protection locked="0"/>
    </xf>
    <xf numFmtId="0" fontId="110" fillId="36" borderId="98" xfId="0" applyFont="1" applyFill="1" applyBorder="1" applyAlignment="1">
      <alignment horizontal="left" vertical="center" wrapText="1"/>
    </xf>
    <xf numFmtId="0" fontId="90" fillId="36" borderId="99" xfId="0" applyFont="1" applyFill="1" applyBorder="1" applyAlignment="1">
      <alignment horizontal="left" vertical="center" wrapText="1"/>
    </xf>
    <xf numFmtId="0" fontId="90" fillId="36" borderId="100" xfId="0" applyFont="1" applyFill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top" wrapText="1"/>
    </xf>
    <xf numFmtId="0" fontId="81" fillId="0" borderId="2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7" fillId="36" borderId="18" xfId="0" applyFont="1" applyFill="1" applyBorder="1" applyAlignment="1">
      <alignment horizontal="center" vertical="center" wrapText="1"/>
    </xf>
    <xf numFmtId="0" fontId="91" fillId="36" borderId="18" xfId="0" applyFont="1" applyFill="1" applyBorder="1" applyAlignment="1">
      <alignment horizontal="center" vertical="center" wrapText="1"/>
    </xf>
    <xf numFmtId="0" fontId="91" fillId="36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0" xfId="0" applyBorder="1" applyAlignment="1">
      <alignment horizontal="left"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19</xdr:row>
      <xdr:rowOff>66675</xdr:rowOff>
    </xdr:from>
    <xdr:to>
      <xdr:col>1</xdr:col>
      <xdr:colOff>647700</xdr:colOff>
      <xdr:row>19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657225" y="3714750"/>
          <a:ext cx="209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35</xdr:row>
      <xdr:rowOff>76200</xdr:rowOff>
    </xdr:from>
    <xdr:to>
      <xdr:col>1</xdr:col>
      <xdr:colOff>742950</xdr:colOff>
      <xdr:row>35</xdr:row>
      <xdr:rowOff>266700</xdr:rowOff>
    </xdr:to>
    <xdr:sp>
      <xdr:nvSpPr>
        <xdr:cNvPr id="2" name="Rectangle 15"/>
        <xdr:cNvSpPr>
          <a:spLocks/>
        </xdr:cNvSpPr>
      </xdr:nvSpPr>
      <xdr:spPr>
        <a:xfrm>
          <a:off x="752475" y="9658350"/>
          <a:ext cx="209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42</xdr:row>
      <xdr:rowOff>38100</xdr:rowOff>
    </xdr:from>
    <xdr:to>
      <xdr:col>1</xdr:col>
      <xdr:colOff>714375</xdr:colOff>
      <xdr:row>42</xdr:row>
      <xdr:rowOff>228600</xdr:rowOff>
    </xdr:to>
    <xdr:sp>
      <xdr:nvSpPr>
        <xdr:cNvPr id="3" name="Rectangle 17"/>
        <xdr:cNvSpPr>
          <a:spLocks/>
        </xdr:cNvSpPr>
      </xdr:nvSpPr>
      <xdr:spPr>
        <a:xfrm>
          <a:off x="723900" y="12582525"/>
          <a:ext cx="209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57150</xdr:rowOff>
    </xdr:from>
    <xdr:to>
      <xdr:col>1</xdr:col>
      <xdr:colOff>638175</xdr:colOff>
      <xdr:row>20</xdr:row>
      <xdr:rowOff>276225</xdr:rowOff>
    </xdr:to>
    <xdr:sp>
      <xdr:nvSpPr>
        <xdr:cNvPr id="4" name="Rectangle 1"/>
        <xdr:cNvSpPr>
          <a:spLocks/>
        </xdr:cNvSpPr>
      </xdr:nvSpPr>
      <xdr:spPr>
        <a:xfrm>
          <a:off x="647700" y="4038600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21</xdr:row>
      <xdr:rowOff>57150</xdr:rowOff>
    </xdr:from>
    <xdr:to>
      <xdr:col>1</xdr:col>
      <xdr:colOff>647700</xdr:colOff>
      <xdr:row>21</xdr:row>
      <xdr:rowOff>276225</xdr:rowOff>
    </xdr:to>
    <xdr:sp>
      <xdr:nvSpPr>
        <xdr:cNvPr id="5" name="Rectangle 1"/>
        <xdr:cNvSpPr>
          <a:spLocks/>
        </xdr:cNvSpPr>
      </xdr:nvSpPr>
      <xdr:spPr>
        <a:xfrm>
          <a:off x="657225" y="4352925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22</xdr:row>
      <xdr:rowOff>66675</xdr:rowOff>
    </xdr:from>
    <xdr:to>
      <xdr:col>1</xdr:col>
      <xdr:colOff>647700</xdr:colOff>
      <xdr:row>22</xdr:row>
      <xdr:rowOff>285750</xdr:rowOff>
    </xdr:to>
    <xdr:sp>
      <xdr:nvSpPr>
        <xdr:cNvPr id="6" name="Rectangle 1"/>
        <xdr:cNvSpPr>
          <a:spLocks/>
        </xdr:cNvSpPr>
      </xdr:nvSpPr>
      <xdr:spPr>
        <a:xfrm>
          <a:off x="657225" y="4676775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24</xdr:row>
      <xdr:rowOff>95250</xdr:rowOff>
    </xdr:from>
    <xdr:to>
      <xdr:col>1</xdr:col>
      <xdr:colOff>647700</xdr:colOff>
      <xdr:row>24</xdr:row>
      <xdr:rowOff>314325</xdr:rowOff>
    </xdr:to>
    <xdr:sp>
      <xdr:nvSpPr>
        <xdr:cNvPr id="7" name="Rectangle 1"/>
        <xdr:cNvSpPr>
          <a:spLocks/>
        </xdr:cNvSpPr>
      </xdr:nvSpPr>
      <xdr:spPr>
        <a:xfrm>
          <a:off x="657225" y="5334000"/>
          <a:ext cx="209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25</xdr:row>
      <xdr:rowOff>57150</xdr:rowOff>
    </xdr:from>
    <xdr:to>
      <xdr:col>1</xdr:col>
      <xdr:colOff>647700</xdr:colOff>
      <xdr:row>25</xdr:row>
      <xdr:rowOff>276225</xdr:rowOff>
    </xdr:to>
    <xdr:sp>
      <xdr:nvSpPr>
        <xdr:cNvPr id="8" name="Rectangle 1"/>
        <xdr:cNvSpPr>
          <a:spLocks/>
        </xdr:cNvSpPr>
      </xdr:nvSpPr>
      <xdr:spPr>
        <a:xfrm>
          <a:off x="657225" y="5676900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26</xdr:row>
      <xdr:rowOff>57150</xdr:rowOff>
    </xdr:from>
    <xdr:to>
      <xdr:col>1</xdr:col>
      <xdr:colOff>638175</xdr:colOff>
      <xdr:row>26</xdr:row>
      <xdr:rowOff>257175</xdr:rowOff>
    </xdr:to>
    <xdr:sp>
      <xdr:nvSpPr>
        <xdr:cNvPr id="9" name="Rectangle 1"/>
        <xdr:cNvSpPr>
          <a:spLocks/>
        </xdr:cNvSpPr>
      </xdr:nvSpPr>
      <xdr:spPr>
        <a:xfrm>
          <a:off x="647700" y="6029325"/>
          <a:ext cx="209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95250</xdr:rowOff>
    </xdr:from>
    <xdr:to>
      <xdr:col>1</xdr:col>
      <xdr:colOff>638175</xdr:colOff>
      <xdr:row>27</xdr:row>
      <xdr:rowOff>304800</xdr:rowOff>
    </xdr:to>
    <xdr:sp>
      <xdr:nvSpPr>
        <xdr:cNvPr id="10" name="Rectangle 1"/>
        <xdr:cNvSpPr>
          <a:spLocks/>
        </xdr:cNvSpPr>
      </xdr:nvSpPr>
      <xdr:spPr>
        <a:xfrm>
          <a:off x="647700" y="6381750"/>
          <a:ext cx="209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28</xdr:row>
      <xdr:rowOff>57150</xdr:rowOff>
    </xdr:from>
    <xdr:to>
      <xdr:col>1</xdr:col>
      <xdr:colOff>638175</xdr:colOff>
      <xdr:row>28</xdr:row>
      <xdr:rowOff>276225</xdr:rowOff>
    </xdr:to>
    <xdr:sp>
      <xdr:nvSpPr>
        <xdr:cNvPr id="11" name="Rectangle 1"/>
        <xdr:cNvSpPr>
          <a:spLocks/>
        </xdr:cNvSpPr>
      </xdr:nvSpPr>
      <xdr:spPr>
        <a:xfrm>
          <a:off x="647700" y="6705600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30</xdr:row>
      <xdr:rowOff>76200</xdr:rowOff>
    </xdr:from>
    <xdr:to>
      <xdr:col>1</xdr:col>
      <xdr:colOff>638175</xdr:colOff>
      <xdr:row>30</xdr:row>
      <xdr:rowOff>295275</xdr:rowOff>
    </xdr:to>
    <xdr:sp>
      <xdr:nvSpPr>
        <xdr:cNvPr id="12" name="Rectangle 1"/>
        <xdr:cNvSpPr>
          <a:spLocks/>
        </xdr:cNvSpPr>
      </xdr:nvSpPr>
      <xdr:spPr>
        <a:xfrm>
          <a:off x="647700" y="7400925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31</xdr:row>
      <xdr:rowOff>57150</xdr:rowOff>
    </xdr:from>
    <xdr:to>
      <xdr:col>1</xdr:col>
      <xdr:colOff>647700</xdr:colOff>
      <xdr:row>31</xdr:row>
      <xdr:rowOff>276225</xdr:rowOff>
    </xdr:to>
    <xdr:sp>
      <xdr:nvSpPr>
        <xdr:cNvPr id="13" name="Rectangle 1"/>
        <xdr:cNvSpPr>
          <a:spLocks/>
        </xdr:cNvSpPr>
      </xdr:nvSpPr>
      <xdr:spPr>
        <a:xfrm>
          <a:off x="666750" y="8258175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36</xdr:row>
      <xdr:rowOff>76200</xdr:rowOff>
    </xdr:from>
    <xdr:to>
      <xdr:col>1</xdr:col>
      <xdr:colOff>742950</xdr:colOff>
      <xdr:row>36</xdr:row>
      <xdr:rowOff>266700</xdr:rowOff>
    </xdr:to>
    <xdr:sp>
      <xdr:nvSpPr>
        <xdr:cNvPr id="14" name="Rectangle 15"/>
        <xdr:cNvSpPr>
          <a:spLocks/>
        </xdr:cNvSpPr>
      </xdr:nvSpPr>
      <xdr:spPr>
        <a:xfrm>
          <a:off x="752475" y="10020300"/>
          <a:ext cx="209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29</xdr:row>
      <xdr:rowOff>76200</xdr:rowOff>
    </xdr:from>
    <xdr:to>
      <xdr:col>1</xdr:col>
      <xdr:colOff>666750</xdr:colOff>
      <xdr:row>29</xdr:row>
      <xdr:rowOff>295275</xdr:rowOff>
    </xdr:to>
    <xdr:sp>
      <xdr:nvSpPr>
        <xdr:cNvPr id="15" name="Rectangle 1"/>
        <xdr:cNvSpPr>
          <a:spLocks/>
        </xdr:cNvSpPr>
      </xdr:nvSpPr>
      <xdr:spPr>
        <a:xfrm>
          <a:off x="676275" y="7038975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23</xdr:row>
      <xdr:rowOff>95250</xdr:rowOff>
    </xdr:from>
    <xdr:to>
      <xdr:col>1</xdr:col>
      <xdr:colOff>647700</xdr:colOff>
      <xdr:row>24</xdr:row>
      <xdr:rowOff>0</xdr:rowOff>
    </xdr:to>
    <xdr:sp>
      <xdr:nvSpPr>
        <xdr:cNvPr id="16" name="Rectangle 1"/>
        <xdr:cNvSpPr>
          <a:spLocks/>
        </xdr:cNvSpPr>
      </xdr:nvSpPr>
      <xdr:spPr>
        <a:xfrm>
          <a:off x="657225" y="5019675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114300</xdr:rowOff>
    </xdr:from>
    <xdr:to>
      <xdr:col>1</xdr:col>
      <xdr:colOff>542925</xdr:colOff>
      <xdr:row>20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533400" y="4686300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24</xdr:row>
      <xdr:rowOff>114300</xdr:rowOff>
    </xdr:from>
    <xdr:to>
      <xdr:col>1</xdr:col>
      <xdr:colOff>523875</xdr:colOff>
      <xdr:row>24</xdr:row>
      <xdr:rowOff>314325</xdr:rowOff>
    </xdr:to>
    <xdr:sp>
      <xdr:nvSpPr>
        <xdr:cNvPr id="2" name="Rectangle 1"/>
        <xdr:cNvSpPr>
          <a:spLocks/>
        </xdr:cNvSpPr>
      </xdr:nvSpPr>
      <xdr:spPr>
        <a:xfrm>
          <a:off x="514350" y="6029325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8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28125" style="27" customWidth="1"/>
    <col min="2" max="2" width="18.00390625" style="27" customWidth="1"/>
    <col min="3" max="3" width="24.7109375" style="27" customWidth="1"/>
    <col min="4" max="4" width="28.140625" style="27" customWidth="1"/>
    <col min="5" max="5" width="9.140625" style="27" customWidth="1"/>
    <col min="6" max="6" width="10.57421875" style="27" customWidth="1"/>
    <col min="7" max="7" width="9.140625" style="27" customWidth="1"/>
    <col min="8" max="8" width="9.140625" style="82" customWidth="1"/>
    <col min="9" max="10" width="9.140625" style="83" customWidth="1"/>
    <col min="11" max="13" width="9.140625" style="82" customWidth="1"/>
    <col min="14" max="14" width="9.140625" style="84" customWidth="1"/>
    <col min="15" max="15" width="9.140625" style="85" customWidth="1"/>
    <col min="16" max="16" width="9.140625" style="84" customWidth="1"/>
    <col min="17" max="62" width="9.140625" style="85" customWidth="1"/>
    <col min="63" max="16384" width="9.140625" style="18" customWidth="1"/>
  </cols>
  <sheetData>
    <row r="1" spans="1:7" ht="13.5" thickTop="1">
      <c r="A1" s="68"/>
      <c r="B1" s="69"/>
      <c r="C1" s="69"/>
      <c r="D1" s="69"/>
      <c r="E1" s="69"/>
      <c r="F1" s="69"/>
      <c r="G1" s="70"/>
    </row>
    <row r="2" spans="1:62" s="27" customFormat="1" ht="18" customHeight="1">
      <c r="A2" s="543" t="s">
        <v>212</v>
      </c>
      <c r="B2" s="544"/>
      <c r="C2" s="544"/>
      <c r="D2" s="544"/>
      <c r="E2" s="544"/>
      <c r="F2" s="544"/>
      <c r="G2" s="545"/>
      <c r="H2" s="82"/>
      <c r="I2" s="83"/>
      <c r="J2" s="83"/>
      <c r="K2" s="82"/>
      <c r="L2" s="82"/>
      <c r="M2" s="82"/>
      <c r="N2" s="84"/>
      <c r="O2" s="85"/>
      <c r="P2" s="84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</row>
    <row r="3" spans="1:62" s="27" customFormat="1" ht="18" customHeight="1">
      <c r="A3" s="148"/>
      <c r="B3" s="149"/>
      <c r="C3" s="149"/>
      <c r="D3" s="149"/>
      <c r="E3" s="149"/>
      <c r="F3" s="149"/>
      <c r="G3" s="150"/>
      <c r="H3" s="82"/>
      <c r="I3" s="83"/>
      <c r="J3" s="83"/>
      <c r="K3" s="82"/>
      <c r="L3" s="82"/>
      <c r="M3" s="82"/>
      <c r="N3" s="84"/>
      <c r="O3" s="85"/>
      <c r="P3" s="84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</row>
    <row r="4" spans="1:7" ht="12.75">
      <c r="A4" s="71"/>
      <c r="B4" s="53"/>
      <c r="C4" s="53"/>
      <c r="D4" s="53"/>
      <c r="E4" s="53"/>
      <c r="F4" s="53"/>
      <c r="G4" s="72"/>
    </row>
    <row r="5" spans="1:62" s="11" customFormat="1" ht="13.5">
      <c r="A5" s="55" t="s">
        <v>26</v>
      </c>
      <c r="B5" s="50" t="s">
        <v>208</v>
      </c>
      <c r="C5" s="50"/>
      <c r="D5" s="125"/>
      <c r="E5" s="125"/>
      <c r="F5" s="125"/>
      <c r="G5" s="98"/>
      <c r="H5" s="82"/>
      <c r="I5" s="83"/>
      <c r="J5" s="83"/>
      <c r="K5" s="63"/>
      <c r="L5" s="63"/>
      <c r="M5" s="63"/>
      <c r="N5" s="86"/>
      <c r="O5" s="62"/>
      <c r="P5" s="86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</row>
    <row r="6" spans="1:62" s="11" customFormat="1" ht="24.75" customHeight="1">
      <c r="A6" s="55"/>
      <c r="B6" s="203" t="s">
        <v>27</v>
      </c>
      <c r="C6" s="50"/>
      <c r="D6" s="576"/>
      <c r="E6" s="576"/>
      <c r="F6" s="576"/>
      <c r="G6" s="577"/>
      <c r="H6" s="82"/>
      <c r="I6" s="83"/>
      <c r="J6" s="83"/>
      <c r="K6" s="63"/>
      <c r="L6" s="63"/>
      <c r="M6" s="63"/>
      <c r="N6" s="86"/>
      <c r="O6" s="62"/>
      <c r="P6" s="86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</row>
    <row r="7" spans="1:62" s="11" customFormat="1" ht="13.5">
      <c r="A7" s="55"/>
      <c r="B7" s="50" t="s">
        <v>28</v>
      </c>
      <c r="C7" s="50"/>
      <c r="D7" s="126"/>
      <c r="E7" s="49" t="s">
        <v>10</v>
      </c>
      <c r="F7" s="49"/>
      <c r="G7" s="127"/>
      <c r="H7" s="82"/>
      <c r="I7" s="83"/>
      <c r="J7" s="83"/>
      <c r="K7" s="63"/>
      <c r="L7" s="63"/>
      <c r="M7" s="63"/>
      <c r="N7" s="86"/>
      <c r="O7" s="62"/>
      <c r="P7" s="86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</row>
    <row r="8" spans="1:62" s="11" customFormat="1" ht="13.5">
      <c r="A8" s="55"/>
      <c r="B8" s="50" t="s">
        <v>29</v>
      </c>
      <c r="C8" s="50"/>
      <c r="D8" s="126"/>
      <c r="E8" s="49" t="s">
        <v>10</v>
      </c>
      <c r="F8" s="49"/>
      <c r="G8" s="127"/>
      <c r="H8" s="82"/>
      <c r="I8" s="83"/>
      <c r="J8" s="83"/>
      <c r="K8" s="63"/>
      <c r="L8" s="63"/>
      <c r="M8" s="63"/>
      <c r="N8" s="86"/>
      <c r="O8" s="62"/>
      <c r="P8" s="86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</row>
    <row r="9" spans="1:62" s="11" customFormat="1" ht="13.5">
      <c r="A9" s="55"/>
      <c r="B9" s="50" t="s">
        <v>30</v>
      </c>
      <c r="C9" s="50"/>
      <c r="D9" s="537"/>
      <c r="E9" s="28" t="s">
        <v>11</v>
      </c>
      <c r="F9" s="546"/>
      <c r="G9" s="547"/>
      <c r="H9" s="82"/>
      <c r="I9" s="83"/>
      <c r="J9" s="83"/>
      <c r="K9" s="63"/>
      <c r="L9" s="63"/>
      <c r="M9" s="63"/>
      <c r="N9" s="86"/>
      <c r="O9" s="62"/>
      <c r="P9" s="86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s="11" customFormat="1" ht="13.5">
      <c r="A10" s="55"/>
      <c r="B10" s="73"/>
      <c r="C10" s="73"/>
      <c r="D10" s="35"/>
      <c r="E10" s="35"/>
      <c r="F10" s="35"/>
      <c r="G10" s="99"/>
      <c r="H10" s="82"/>
      <c r="I10" s="83"/>
      <c r="J10" s="83"/>
      <c r="K10" s="63"/>
      <c r="L10" s="63"/>
      <c r="M10" s="63"/>
      <c r="N10" s="86"/>
      <c r="O10" s="62"/>
      <c r="P10" s="86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</row>
    <row r="11" spans="1:62" s="14" customFormat="1" ht="13.5">
      <c r="A11" s="55"/>
      <c r="B11" s="36" t="s">
        <v>23</v>
      </c>
      <c r="C11" s="36"/>
      <c r="D11" s="578"/>
      <c r="E11" s="578"/>
      <c r="F11" s="578"/>
      <c r="G11" s="579"/>
      <c r="H11" s="86"/>
      <c r="I11" s="87"/>
      <c r="J11" s="87"/>
      <c r="K11" s="87"/>
      <c r="L11" s="87"/>
      <c r="M11" s="87"/>
      <c r="N11" s="87"/>
      <c r="O11" s="87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</row>
    <row r="12" spans="1:62" s="14" customFormat="1" ht="13.5">
      <c r="A12" s="55"/>
      <c r="B12" s="39" t="s">
        <v>13</v>
      </c>
      <c r="C12" s="39"/>
      <c r="D12" s="538"/>
      <c r="E12" s="37"/>
      <c r="F12" s="37"/>
      <c r="G12" s="128"/>
      <c r="H12" s="86"/>
      <c r="I12" s="87"/>
      <c r="J12" s="87"/>
      <c r="K12" s="87"/>
      <c r="L12" s="87"/>
      <c r="M12" s="87"/>
      <c r="N12" s="87"/>
      <c r="O12" s="87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</row>
    <row r="13" spans="1:62" s="14" customFormat="1" ht="23.25" customHeight="1">
      <c r="A13" s="55"/>
      <c r="B13" s="548" t="s">
        <v>209</v>
      </c>
      <c r="C13" s="548"/>
      <c r="D13" s="580"/>
      <c r="E13" s="580"/>
      <c r="F13" s="580"/>
      <c r="G13" s="581"/>
      <c r="H13" s="86"/>
      <c r="I13" s="87"/>
      <c r="J13" s="87"/>
      <c r="K13" s="87"/>
      <c r="L13" s="87"/>
      <c r="M13" s="87"/>
      <c r="N13" s="87"/>
      <c r="O13" s="87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</row>
    <row r="14" spans="1:62" s="14" customFormat="1" ht="13.5">
      <c r="A14" s="55"/>
      <c r="B14" s="39" t="s">
        <v>14</v>
      </c>
      <c r="C14" s="39"/>
      <c r="D14" s="539"/>
      <c r="E14" s="38"/>
      <c r="F14" s="38"/>
      <c r="G14" s="100"/>
      <c r="H14" s="86"/>
      <c r="I14" s="87"/>
      <c r="J14" s="87"/>
      <c r="K14" s="87"/>
      <c r="L14" s="87"/>
      <c r="M14" s="87"/>
      <c r="N14" s="87"/>
      <c r="O14" s="87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</row>
    <row r="15" spans="1:62" s="14" customFormat="1" ht="13.5">
      <c r="A15" s="55"/>
      <c r="B15" s="19"/>
      <c r="C15" s="19"/>
      <c r="D15" s="16"/>
      <c r="E15" s="16"/>
      <c r="F15" s="16"/>
      <c r="G15" s="101"/>
      <c r="H15" s="86"/>
      <c r="I15" s="87"/>
      <c r="J15" s="87"/>
      <c r="K15" s="87"/>
      <c r="L15" s="87"/>
      <c r="M15" s="87"/>
      <c r="N15" s="87"/>
      <c r="O15" s="87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</row>
    <row r="16" spans="1:75" s="14" customFormat="1" ht="15">
      <c r="A16" s="102" t="s">
        <v>18</v>
      </c>
      <c r="B16" s="19"/>
      <c r="C16" s="19"/>
      <c r="D16" s="16"/>
      <c r="E16" s="16"/>
      <c r="F16" s="16"/>
      <c r="G16" s="101"/>
      <c r="H16" s="86"/>
      <c r="I16" s="87"/>
      <c r="J16" s="87"/>
      <c r="K16" s="87"/>
      <c r="L16" s="87"/>
      <c r="M16" s="87"/>
      <c r="N16" s="87"/>
      <c r="O16" s="87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</row>
    <row r="17" spans="1:75" s="14" customFormat="1" ht="15.75" customHeight="1">
      <c r="A17" s="103" t="s">
        <v>19</v>
      </c>
      <c r="B17" s="552" t="s">
        <v>31</v>
      </c>
      <c r="C17" s="553"/>
      <c r="D17" s="553"/>
      <c r="E17" s="553"/>
      <c r="F17" s="553"/>
      <c r="G17" s="554"/>
      <c r="H17" s="88"/>
      <c r="I17" s="88"/>
      <c r="J17" s="88"/>
      <c r="K17" s="88"/>
      <c r="L17" s="88"/>
      <c r="M17" s="88"/>
      <c r="N17" s="88"/>
      <c r="O17" s="88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</row>
    <row r="18" spans="1:75" s="14" customFormat="1" ht="12.75" customHeight="1">
      <c r="A18" s="55"/>
      <c r="B18" s="568" t="s">
        <v>210</v>
      </c>
      <c r="C18" s="568"/>
      <c r="D18" s="568"/>
      <c r="E18" s="568"/>
      <c r="F18" s="568"/>
      <c r="G18" s="569"/>
      <c r="H18" s="88"/>
      <c r="I18" s="88"/>
      <c r="J18" s="88"/>
      <c r="K18" s="88"/>
      <c r="L18" s="88"/>
      <c r="M18" s="88"/>
      <c r="N18" s="88"/>
      <c r="O18" s="88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</row>
    <row r="19" spans="1:75" s="14" customFormat="1" ht="12" customHeight="1">
      <c r="A19" s="55"/>
      <c r="B19" s="104"/>
      <c r="C19" s="104"/>
      <c r="D19" s="104"/>
      <c r="E19" s="104"/>
      <c r="F19" s="104"/>
      <c r="G19" s="105"/>
      <c r="H19" s="63"/>
      <c r="I19" s="89"/>
      <c r="J19" s="89"/>
      <c r="K19" s="63"/>
      <c r="L19" s="63"/>
      <c r="M19" s="63"/>
      <c r="N19" s="86"/>
      <c r="O19" s="62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</row>
    <row r="20" spans="1:75" s="14" customFormat="1" ht="26.25" customHeight="1">
      <c r="A20" s="55"/>
      <c r="B20" s="163"/>
      <c r="C20" s="549" t="s">
        <v>32</v>
      </c>
      <c r="D20" s="550"/>
      <c r="E20" s="550"/>
      <c r="F20" s="550"/>
      <c r="G20" s="551"/>
      <c r="H20" s="88"/>
      <c r="I20" s="88"/>
      <c r="J20" s="88"/>
      <c r="K20" s="88"/>
      <c r="L20" s="88"/>
      <c r="M20" s="88"/>
      <c r="N20" s="88"/>
      <c r="O20" s="88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</row>
    <row r="21" spans="1:75" s="15" customFormat="1" ht="24.75" customHeight="1">
      <c r="A21" s="55"/>
      <c r="B21" s="74"/>
      <c r="C21" s="555" t="s">
        <v>33</v>
      </c>
      <c r="D21" s="556"/>
      <c r="E21" s="556"/>
      <c r="F21" s="556"/>
      <c r="G21" s="557"/>
      <c r="H21" s="63"/>
      <c r="I21" s="89"/>
      <c r="J21" s="89"/>
      <c r="K21" s="63"/>
      <c r="L21" s="63"/>
      <c r="M21" s="63"/>
      <c r="N21" s="86"/>
      <c r="O21" s="62"/>
      <c r="P21" s="86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</row>
    <row r="22" spans="1:75" s="15" customFormat="1" ht="24.75" customHeight="1">
      <c r="A22" s="55"/>
      <c r="B22" s="74"/>
      <c r="C22" s="555" t="s">
        <v>34</v>
      </c>
      <c r="D22" s="556"/>
      <c r="E22" s="556"/>
      <c r="F22" s="556"/>
      <c r="G22" s="557"/>
      <c r="H22" s="63"/>
      <c r="I22" s="89"/>
      <c r="J22" s="89"/>
      <c r="K22" s="63"/>
      <c r="L22" s="63"/>
      <c r="M22" s="63"/>
      <c r="N22" s="86"/>
      <c r="O22" s="62"/>
      <c r="P22" s="86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</row>
    <row r="23" spans="1:75" s="15" customFormat="1" ht="24.75" customHeight="1">
      <c r="A23" s="55"/>
      <c r="B23" s="74"/>
      <c r="C23" s="555" t="s">
        <v>35</v>
      </c>
      <c r="D23" s="556"/>
      <c r="E23" s="556"/>
      <c r="F23" s="556"/>
      <c r="G23" s="557"/>
      <c r="H23" s="63"/>
      <c r="I23" s="89"/>
      <c r="J23" s="89"/>
      <c r="K23" s="63"/>
      <c r="L23" s="63"/>
      <c r="M23" s="63"/>
      <c r="N23" s="86"/>
      <c r="O23" s="62"/>
      <c r="P23" s="86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</row>
    <row r="24" spans="1:75" s="15" customFormat="1" ht="24.75" customHeight="1">
      <c r="A24" s="55"/>
      <c r="B24" s="74"/>
      <c r="C24" s="549" t="s">
        <v>195</v>
      </c>
      <c r="D24" s="550"/>
      <c r="E24" s="550"/>
      <c r="F24" s="550"/>
      <c r="G24" s="551"/>
      <c r="H24" s="63"/>
      <c r="I24" s="89"/>
      <c r="J24" s="89"/>
      <c r="K24" s="63"/>
      <c r="L24" s="63"/>
      <c r="M24" s="63"/>
      <c r="N24" s="86"/>
      <c r="O24" s="62"/>
      <c r="P24" s="86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</row>
    <row r="25" spans="1:75" s="15" customFormat="1" ht="30" customHeight="1">
      <c r="A25" s="55"/>
      <c r="B25" s="74"/>
      <c r="C25" s="549" t="s">
        <v>189</v>
      </c>
      <c r="D25" s="550"/>
      <c r="E25" s="550"/>
      <c r="F25" s="550"/>
      <c r="G25" s="551"/>
      <c r="H25" s="63"/>
      <c r="I25" s="89"/>
      <c r="J25" s="89"/>
      <c r="K25" s="63"/>
      <c r="L25" s="63"/>
      <c r="M25" s="63"/>
      <c r="N25" s="86"/>
      <c r="O25" s="62"/>
      <c r="P25" s="86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</row>
    <row r="26" spans="1:75" s="15" customFormat="1" ht="27.75" customHeight="1">
      <c r="A26" s="55"/>
      <c r="B26" s="74"/>
      <c r="C26" s="549" t="s">
        <v>190</v>
      </c>
      <c r="D26" s="550"/>
      <c r="E26" s="550"/>
      <c r="F26" s="550"/>
      <c r="G26" s="551"/>
      <c r="H26" s="63"/>
      <c r="I26" s="89"/>
      <c r="J26" s="89"/>
      <c r="K26" s="63"/>
      <c r="L26" s="63"/>
      <c r="M26" s="63"/>
      <c r="N26" s="86"/>
      <c r="O26" s="62"/>
      <c r="P26" s="86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</row>
    <row r="27" spans="1:75" s="15" customFormat="1" ht="24.75" customHeight="1">
      <c r="A27" s="55"/>
      <c r="B27" s="74"/>
      <c r="C27" s="555" t="s">
        <v>191</v>
      </c>
      <c r="D27" s="555"/>
      <c r="E27" s="555"/>
      <c r="F27" s="555"/>
      <c r="G27" s="564"/>
      <c r="H27" s="63"/>
      <c r="I27" s="89"/>
      <c r="J27" s="89"/>
      <c r="K27" s="63"/>
      <c r="L27" s="63"/>
      <c r="M27" s="63"/>
      <c r="N27" s="86"/>
      <c r="O27" s="62"/>
      <c r="P27" s="86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</row>
    <row r="28" spans="1:75" s="15" customFormat="1" ht="28.5" customHeight="1">
      <c r="A28" s="55"/>
      <c r="B28" s="74"/>
      <c r="C28" s="549" t="s">
        <v>192</v>
      </c>
      <c r="D28" s="549"/>
      <c r="E28" s="549"/>
      <c r="F28" s="549"/>
      <c r="G28" s="573"/>
      <c r="H28" s="63"/>
      <c r="I28" s="89"/>
      <c r="J28" s="89"/>
      <c r="K28" s="63"/>
      <c r="L28" s="63"/>
      <c r="M28" s="63"/>
      <c r="N28" s="86"/>
      <c r="O28" s="62"/>
      <c r="P28" s="86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</row>
    <row r="29" spans="1:75" s="15" customFormat="1" ht="24.75" customHeight="1">
      <c r="A29" s="55"/>
      <c r="B29" s="74"/>
      <c r="C29" s="555" t="s">
        <v>193</v>
      </c>
      <c r="D29" s="556"/>
      <c r="E29" s="556"/>
      <c r="F29" s="556"/>
      <c r="G29" s="557"/>
      <c r="H29" s="63"/>
      <c r="I29" s="89"/>
      <c r="J29" s="89"/>
      <c r="K29" s="63"/>
      <c r="L29" s="63"/>
      <c r="M29" s="63"/>
      <c r="N29" s="86"/>
      <c r="O29" s="62"/>
      <c r="P29" s="86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</row>
    <row r="30" spans="1:75" s="15" customFormat="1" ht="28.5" customHeight="1">
      <c r="A30" s="55"/>
      <c r="B30" s="74"/>
      <c r="C30" s="555" t="s">
        <v>196</v>
      </c>
      <c r="D30" s="556"/>
      <c r="E30" s="556"/>
      <c r="F30" s="556"/>
      <c r="G30" s="557"/>
      <c r="H30" s="63"/>
      <c r="I30" s="89"/>
      <c r="J30" s="89"/>
      <c r="K30" s="63"/>
      <c r="L30" s="63"/>
      <c r="M30" s="63"/>
      <c r="N30" s="86"/>
      <c r="O30" s="62"/>
      <c r="P30" s="86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</row>
    <row r="31" spans="1:75" s="15" customFormat="1" ht="69" customHeight="1">
      <c r="A31" s="55"/>
      <c r="B31" s="74"/>
      <c r="C31" s="558" t="s">
        <v>36</v>
      </c>
      <c r="D31" s="559"/>
      <c r="E31" s="559"/>
      <c r="F31" s="559"/>
      <c r="G31" s="560"/>
      <c r="H31" s="63"/>
      <c r="I31" s="89"/>
      <c r="J31" s="89"/>
      <c r="K31" s="63"/>
      <c r="L31" s="63"/>
      <c r="M31" s="63"/>
      <c r="N31" s="86"/>
      <c r="O31" s="62"/>
      <c r="P31" s="86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</row>
    <row r="32" spans="1:75" s="40" customFormat="1" ht="27.75" customHeight="1">
      <c r="A32" s="180"/>
      <c r="B32" s="74"/>
      <c r="C32" s="561" t="s">
        <v>194</v>
      </c>
      <c r="D32" s="562"/>
      <c r="E32" s="562"/>
      <c r="F32" s="562"/>
      <c r="G32" s="563"/>
      <c r="H32" s="111"/>
      <c r="I32" s="112"/>
      <c r="J32" s="112"/>
      <c r="K32" s="111"/>
      <c r="L32" s="111"/>
      <c r="M32" s="111"/>
      <c r="N32" s="113"/>
      <c r="O32" s="114"/>
      <c r="P32" s="113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</row>
    <row r="33" spans="1:75" s="15" customFormat="1" ht="14.25">
      <c r="A33" s="107"/>
      <c r="B33" s="56"/>
      <c r="C33" s="159"/>
      <c r="D33" s="159"/>
      <c r="E33" s="159"/>
      <c r="F33" s="159"/>
      <c r="G33" s="77"/>
      <c r="H33" s="63"/>
      <c r="I33" s="89"/>
      <c r="J33" s="89"/>
      <c r="K33" s="63"/>
      <c r="L33" s="63"/>
      <c r="M33" s="63"/>
      <c r="N33" s="86"/>
      <c r="O33" s="62"/>
      <c r="P33" s="86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</row>
    <row r="34" spans="1:75" s="15" customFormat="1" ht="24.75" customHeight="1">
      <c r="A34" s="103" t="s">
        <v>20</v>
      </c>
      <c r="B34" s="41" t="s">
        <v>37</v>
      </c>
      <c r="C34" s="42"/>
      <c r="D34" s="42"/>
      <c r="E34" s="42"/>
      <c r="F34" s="42"/>
      <c r="G34" s="106"/>
      <c r="H34" s="63"/>
      <c r="I34" s="89"/>
      <c r="J34" s="89"/>
      <c r="K34" s="63"/>
      <c r="L34" s="63"/>
      <c r="M34" s="63"/>
      <c r="N34" s="86"/>
      <c r="O34" s="62"/>
      <c r="P34" s="86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</row>
    <row r="35" spans="1:75" s="15" customFormat="1" ht="42" customHeight="1">
      <c r="A35" s="55"/>
      <c r="B35" s="584" t="s">
        <v>38</v>
      </c>
      <c r="C35" s="584"/>
      <c r="D35" s="584"/>
      <c r="E35" s="584"/>
      <c r="F35" s="584"/>
      <c r="G35" s="585"/>
      <c r="H35" s="63"/>
      <c r="I35" s="89"/>
      <c r="J35" s="89"/>
      <c r="K35" s="63"/>
      <c r="L35" s="63"/>
      <c r="M35" s="63"/>
      <c r="N35" s="86"/>
      <c r="O35" s="62"/>
      <c r="P35" s="86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</row>
    <row r="36" spans="1:75" s="15" customFormat="1" ht="28.5" customHeight="1">
      <c r="A36" s="55"/>
      <c r="B36" s="74"/>
      <c r="C36" s="582" t="s">
        <v>39</v>
      </c>
      <c r="D36" s="559"/>
      <c r="E36" s="559"/>
      <c r="F36" s="559"/>
      <c r="G36" s="560"/>
      <c r="H36" s="63"/>
      <c r="I36" s="89"/>
      <c r="J36" s="89"/>
      <c r="K36" s="63"/>
      <c r="L36" s="63"/>
      <c r="M36" s="63"/>
      <c r="N36" s="86"/>
      <c r="O36" s="62"/>
      <c r="P36" s="86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</row>
    <row r="37" spans="1:75" s="15" customFormat="1" ht="60" customHeight="1">
      <c r="A37" s="55"/>
      <c r="B37" s="74"/>
      <c r="C37" s="582" t="s">
        <v>40</v>
      </c>
      <c r="D37" s="559"/>
      <c r="E37" s="559"/>
      <c r="F37" s="559"/>
      <c r="G37" s="560"/>
      <c r="H37" s="63"/>
      <c r="I37" s="89"/>
      <c r="J37" s="89"/>
      <c r="K37" s="63"/>
      <c r="L37" s="63"/>
      <c r="M37" s="63"/>
      <c r="N37" s="86"/>
      <c r="O37" s="62"/>
      <c r="P37" s="86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</row>
    <row r="38" spans="1:75" s="15" customFormat="1" ht="11.25" customHeight="1">
      <c r="A38" s="107"/>
      <c r="B38" s="56"/>
      <c r="C38" s="159"/>
      <c r="D38" s="159"/>
      <c r="E38" s="159"/>
      <c r="F38" s="159"/>
      <c r="G38" s="77"/>
      <c r="H38" s="63"/>
      <c r="I38" s="89"/>
      <c r="J38" s="89"/>
      <c r="K38" s="63"/>
      <c r="L38" s="63"/>
      <c r="M38" s="63"/>
      <c r="N38" s="86"/>
      <c r="O38" s="62"/>
      <c r="P38" s="86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</row>
    <row r="39" spans="1:75" s="15" customFormat="1" ht="63.75" customHeight="1">
      <c r="A39" s="108" t="s">
        <v>21</v>
      </c>
      <c r="B39" s="583" t="s">
        <v>41</v>
      </c>
      <c r="C39" s="549"/>
      <c r="D39" s="549"/>
      <c r="E39" s="549"/>
      <c r="F39" s="549"/>
      <c r="G39" s="573"/>
      <c r="H39" s="63"/>
      <c r="I39" s="89"/>
      <c r="J39" s="89"/>
      <c r="K39" s="63"/>
      <c r="L39" s="63"/>
      <c r="M39" s="63"/>
      <c r="N39" s="86"/>
      <c r="O39" s="62"/>
      <c r="P39" s="86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</row>
    <row r="40" spans="1:75" s="15" customFormat="1" ht="13.5" customHeight="1">
      <c r="A40" s="107"/>
      <c r="B40" s="56"/>
      <c r="C40" s="159"/>
      <c r="D40" s="159"/>
      <c r="E40" s="159"/>
      <c r="F40" s="159"/>
      <c r="G40" s="77"/>
      <c r="H40" s="63"/>
      <c r="I40" s="89"/>
      <c r="J40" s="89"/>
      <c r="K40" s="63"/>
      <c r="L40" s="63"/>
      <c r="M40" s="63"/>
      <c r="N40" s="86"/>
      <c r="O40" s="62"/>
      <c r="P40" s="86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</row>
    <row r="41" spans="1:75" s="15" customFormat="1" ht="31.5" customHeight="1">
      <c r="A41" s="181" t="s">
        <v>22</v>
      </c>
      <c r="B41" s="586" t="s">
        <v>42</v>
      </c>
      <c r="C41" s="586"/>
      <c r="D41" s="586"/>
      <c r="E41" s="586"/>
      <c r="F41" s="586"/>
      <c r="G41" s="586"/>
      <c r="H41" s="63"/>
      <c r="I41" s="89"/>
      <c r="J41" s="89"/>
      <c r="K41" s="63"/>
      <c r="L41" s="63"/>
      <c r="M41" s="63"/>
      <c r="N41" s="86"/>
      <c r="O41" s="62"/>
      <c r="P41" s="86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</row>
    <row r="42" spans="1:75" ht="24.75" customHeight="1">
      <c r="A42" s="71"/>
      <c r="B42" s="109"/>
      <c r="C42" s="18"/>
      <c r="D42" s="53"/>
      <c r="E42" s="53"/>
      <c r="F42" s="53"/>
      <c r="G42" s="72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</row>
    <row r="43" spans="1:75" s="15" customFormat="1" ht="27.75" customHeight="1">
      <c r="A43" s="55"/>
      <c r="B43" s="74"/>
      <c r="C43" s="558" t="s">
        <v>43</v>
      </c>
      <c r="D43" s="558"/>
      <c r="E43" s="558"/>
      <c r="F43" s="558"/>
      <c r="G43" s="565"/>
      <c r="H43" s="63"/>
      <c r="I43" s="89"/>
      <c r="J43" s="89"/>
      <c r="K43" s="63"/>
      <c r="L43" s="63"/>
      <c r="M43" s="63"/>
      <c r="N43" s="86"/>
      <c r="O43" s="62"/>
      <c r="P43" s="86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</row>
    <row r="44" spans="1:75" ht="24.75" customHeight="1">
      <c r="A44" s="71"/>
      <c r="B44" s="53"/>
      <c r="C44" s="53"/>
      <c r="D44" s="53"/>
      <c r="E44" s="53"/>
      <c r="F44" s="53"/>
      <c r="G44" s="72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</row>
    <row r="45" spans="1:75" ht="42.75" customHeight="1">
      <c r="A45" s="182" t="s">
        <v>24</v>
      </c>
      <c r="B45" s="570" t="s">
        <v>44</v>
      </c>
      <c r="C45" s="571"/>
      <c r="D45" s="571"/>
      <c r="E45" s="571"/>
      <c r="F45" s="571"/>
      <c r="G45" s="572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</row>
    <row r="46" spans="1:75" ht="28.5" customHeight="1">
      <c r="A46" s="71"/>
      <c r="B46" s="53"/>
      <c r="C46" s="558" t="s">
        <v>45</v>
      </c>
      <c r="D46" s="558"/>
      <c r="E46" s="558"/>
      <c r="F46" s="558"/>
      <c r="G46" s="56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</row>
    <row r="47" spans="1:75" ht="31.5" customHeight="1">
      <c r="A47" s="71"/>
      <c r="B47" s="53"/>
      <c r="C47" s="558" t="s">
        <v>46</v>
      </c>
      <c r="D47" s="558"/>
      <c r="E47" s="558"/>
      <c r="F47" s="558"/>
      <c r="G47" s="56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</row>
    <row r="48" spans="1:75" ht="61.5" customHeight="1">
      <c r="A48" s="71"/>
      <c r="B48" s="53"/>
      <c r="C48" s="566" t="s">
        <v>47</v>
      </c>
      <c r="D48" s="566"/>
      <c r="E48" s="566"/>
      <c r="F48" s="566"/>
      <c r="G48" s="567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</row>
    <row r="49" spans="1:75" ht="12.75">
      <c r="A49" s="71"/>
      <c r="B49" s="78"/>
      <c r="C49" s="53"/>
      <c r="D49" s="53"/>
      <c r="E49" s="53"/>
      <c r="F49" s="53"/>
      <c r="G49" s="110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</row>
    <row r="50" spans="1:75" ht="12.75">
      <c r="A50" s="71"/>
      <c r="B50" s="53"/>
      <c r="C50" s="53"/>
      <c r="D50" s="53"/>
      <c r="E50" s="53"/>
      <c r="F50" s="53"/>
      <c r="G50" s="72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</row>
    <row r="51" spans="1:75" ht="15">
      <c r="A51" s="183"/>
      <c r="B51" s="184"/>
      <c r="C51" s="184"/>
      <c r="D51" s="184"/>
      <c r="E51" s="185"/>
      <c r="F51" s="185"/>
      <c r="G51" s="186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</row>
    <row r="52" spans="1:75" ht="12.75">
      <c r="A52" s="71"/>
      <c r="B52" s="574" t="s">
        <v>211</v>
      </c>
      <c r="C52" s="574"/>
      <c r="D52" s="574"/>
      <c r="E52" s="574"/>
      <c r="F52" s="574"/>
      <c r="G52" s="57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</row>
    <row r="53" spans="1:75" ht="12.75">
      <c r="A53" s="71"/>
      <c r="B53" s="574"/>
      <c r="C53" s="574"/>
      <c r="D53" s="574"/>
      <c r="E53" s="574"/>
      <c r="F53" s="574"/>
      <c r="G53" s="57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</row>
    <row r="54" spans="1:7" ht="13.5">
      <c r="A54" s="115"/>
      <c r="B54" s="53"/>
      <c r="C54" s="53"/>
      <c r="D54" s="53"/>
      <c r="E54" s="53"/>
      <c r="F54" s="53"/>
      <c r="G54" s="72"/>
    </row>
    <row r="55" spans="1:7" ht="12.75">
      <c r="A55" s="71"/>
      <c r="B55" s="53"/>
      <c r="C55" s="53"/>
      <c r="D55" s="53"/>
      <c r="E55" s="53"/>
      <c r="F55" s="53"/>
      <c r="G55" s="72"/>
    </row>
    <row r="56" spans="1:7" ht="13.5" thickBot="1">
      <c r="A56" s="79"/>
      <c r="B56" s="80"/>
      <c r="C56" s="80"/>
      <c r="D56" s="80"/>
      <c r="E56" s="80"/>
      <c r="F56" s="80"/>
      <c r="G56" s="81"/>
    </row>
    <row r="57" spans="1:16" s="85" customFormat="1" ht="13.5" thickTop="1">
      <c r="A57" s="82"/>
      <c r="B57" s="82"/>
      <c r="C57" s="82"/>
      <c r="D57" s="82"/>
      <c r="E57" s="82"/>
      <c r="F57" s="82"/>
      <c r="G57" s="82"/>
      <c r="H57" s="82"/>
      <c r="I57" s="83"/>
      <c r="J57" s="83"/>
      <c r="K57" s="82"/>
      <c r="L57" s="82"/>
      <c r="M57" s="82"/>
      <c r="N57" s="84"/>
      <c r="P57" s="84"/>
    </row>
    <row r="58" spans="1:16" s="85" customFormat="1" ht="12.75">
      <c r="A58" s="82"/>
      <c r="B58" s="82"/>
      <c r="C58" s="82"/>
      <c r="D58" s="82"/>
      <c r="E58" s="82"/>
      <c r="F58" s="82"/>
      <c r="G58" s="82"/>
      <c r="H58" s="82"/>
      <c r="I58" s="83"/>
      <c r="J58" s="83"/>
      <c r="K58" s="82"/>
      <c r="L58" s="82"/>
      <c r="M58" s="82"/>
      <c r="N58" s="84"/>
      <c r="P58" s="84"/>
    </row>
    <row r="59" spans="1:16" s="85" customFormat="1" ht="12.75">
      <c r="A59" s="82"/>
      <c r="B59" s="82"/>
      <c r="C59" s="82"/>
      <c r="D59" s="82"/>
      <c r="E59" s="82"/>
      <c r="F59" s="82"/>
      <c r="G59" s="82"/>
      <c r="H59" s="82"/>
      <c r="I59" s="83"/>
      <c r="J59" s="83"/>
      <c r="K59" s="82"/>
      <c r="L59" s="82"/>
      <c r="M59" s="82"/>
      <c r="N59" s="84"/>
      <c r="P59" s="84"/>
    </row>
    <row r="60" spans="1:16" s="85" customFormat="1" ht="12.75">
      <c r="A60" s="82"/>
      <c r="B60" s="82"/>
      <c r="C60" s="82"/>
      <c r="D60" s="82"/>
      <c r="E60" s="82"/>
      <c r="F60" s="82"/>
      <c r="G60" s="82"/>
      <c r="H60" s="82"/>
      <c r="I60" s="83"/>
      <c r="J60" s="83"/>
      <c r="K60" s="82"/>
      <c r="L60" s="82"/>
      <c r="M60" s="82"/>
      <c r="N60" s="84"/>
      <c r="P60" s="84"/>
    </row>
    <row r="61" spans="1:16" s="85" customFormat="1" ht="12.75">
      <c r="A61" s="82"/>
      <c r="B61" s="82"/>
      <c r="C61" s="82"/>
      <c r="D61" s="82"/>
      <c r="E61" s="82"/>
      <c r="F61" s="82"/>
      <c r="G61" s="82"/>
      <c r="H61" s="82"/>
      <c r="I61" s="83"/>
      <c r="J61" s="83"/>
      <c r="K61" s="82"/>
      <c r="L61" s="82"/>
      <c r="M61" s="82"/>
      <c r="N61" s="84"/>
      <c r="P61" s="84"/>
    </row>
    <row r="62" spans="1:16" s="85" customFormat="1" ht="12.75">
      <c r="A62" s="82"/>
      <c r="B62" s="82"/>
      <c r="C62" s="82"/>
      <c r="D62" s="82"/>
      <c r="E62" s="82"/>
      <c r="F62" s="82"/>
      <c r="G62" s="82"/>
      <c r="H62" s="82"/>
      <c r="I62" s="83"/>
      <c r="J62" s="83"/>
      <c r="K62" s="82"/>
      <c r="L62" s="82"/>
      <c r="M62" s="82"/>
      <c r="N62" s="84"/>
      <c r="P62" s="84"/>
    </row>
    <row r="63" spans="1:16" s="85" customFormat="1" ht="12.75">
      <c r="A63" s="82"/>
      <c r="B63" s="82"/>
      <c r="C63" s="82"/>
      <c r="D63" s="82"/>
      <c r="E63" s="82"/>
      <c r="F63" s="82"/>
      <c r="G63" s="82"/>
      <c r="H63" s="82"/>
      <c r="I63" s="83"/>
      <c r="J63" s="83"/>
      <c r="K63" s="82"/>
      <c r="L63" s="82"/>
      <c r="M63" s="82"/>
      <c r="N63" s="84"/>
      <c r="P63" s="84"/>
    </row>
    <row r="64" spans="1:16" s="85" customFormat="1" ht="12.75">
      <c r="A64" s="82"/>
      <c r="B64" s="82"/>
      <c r="C64" s="82"/>
      <c r="D64" s="82"/>
      <c r="E64" s="82"/>
      <c r="F64" s="82"/>
      <c r="G64" s="82"/>
      <c r="H64" s="82"/>
      <c r="I64" s="83"/>
      <c r="J64" s="83"/>
      <c r="K64" s="82"/>
      <c r="L64" s="82"/>
      <c r="M64" s="82"/>
      <c r="N64" s="84"/>
      <c r="P64" s="84"/>
    </row>
    <row r="65" spans="1:16" s="85" customFormat="1" ht="12.75">
      <c r="A65" s="82"/>
      <c r="B65" s="82"/>
      <c r="C65" s="82"/>
      <c r="D65" s="82"/>
      <c r="E65" s="82"/>
      <c r="F65" s="82"/>
      <c r="G65" s="82"/>
      <c r="H65" s="82"/>
      <c r="I65" s="83"/>
      <c r="J65" s="83"/>
      <c r="K65" s="82"/>
      <c r="L65" s="82"/>
      <c r="M65" s="82"/>
      <c r="N65" s="84"/>
      <c r="P65" s="84"/>
    </row>
    <row r="66" spans="1:16" s="85" customFormat="1" ht="12.75">
      <c r="A66" s="82"/>
      <c r="B66" s="82"/>
      <c r="C66" s="82"/>
      <c r="D66" s="82"/>
      <c r="E66" s="82"/>
      <c r="F66" s="82"/>
      <c r="G66" s="82"/>
      <c r="H66" s="82"/>
      <c r="I66" s="83"/>
      <c r="J66" s="83"/>
      <c r="K66" s="82"/>
      <c r="L66" s="82"/>
      <c r="M66" s="82"/>
      <c r="N66" s="84"/>
      <c r="P66" s="84"/>
    </row>
    <row r="67" spans="1:16" s="85" customFormat="1" ht="12.75">
      <c r="A67" s="82"/>
      <c r="B67" s="82"/>
      <c r="C67" s="82"/>
      <c r="D67" s="82"/>
      <c r="E67" s="82"/>
      <c r="F67" s="82"/>
      <c r="G67" s="82"/>
      <c r="H67" s="82"/>
      <c r="I67" s="83"/>
      <c r="J67" s="83"/>
      <c r="K67" s="82"/>
      <c r="L67" s="82"/>
      <c r="M67" s="82"/>
      <c r="N67" s="84"/>
      <c r="P67" s="84"/>
    </row>
    <row r="68" spans="1:16" s="85" customFormat="1" ht="12.75">
      <c r="A68" s="82"/>
      <c r="B68" s="82"/>
      <c r="C68" s="82"/>
      <c r="D68" s="82"/>
      <c r="E68" s="82"/>
      <c r="F68" s="82"/>
      <c r="G68" s="82"/>
      <c r="H68" s="82"/>
      <c r="I68" s="83"/>
      <c r="J68" s="83"/>
      <c r="K68" s="82"/>
      <c r="L68" s="82"/>
      <c r="M68" s="82"/>
      <c r="N68" s="84"/>
      <c r="P68" s="84"/>
    </row>
    <row r="69" spans="1:16" s="85" customFormat="1" ht="12.75">
      <c r="A69" s="82"/>
      <c r="B69" s="82"/>
      <c r="C69" s="82"/>
      <c r="D69" s="82"/>
      <c r="E69" s="82"/>
      <c r="F69" s="82"/>
      <c r="G69" s="82"/>
      <c r="H69" s="82"/>
      <c r="I69" s="83"/>
      <c r="J69" s="83"/>
      <c r="K69" s="82"/>
      <c r="L69" s="82"/>
      <c r="M69" s="82"/>
      <c r="N69" s="84"/>
      <c r="P69" s="84"/>
    </row>
    <row r="70" spans="1:16" s="85" customFormat="1" ht="12.75">
      <c r="A70" s="82"/>
      <c r="B70" s="82"/>
      <c r="C70" s="82"/>
      <c r="D70" s="82"/>
      <c r="E70" s="82"/>
      <c r="F70" s="82"/>
      <c r="G70" s="82"/>
      <c r="H70" s="82"/>
      <c r="I70" s="83"/>
      <c r="J70" s="83"/>
      <c r="K70" s="82"/>
      <c r="L70" s="82"/>
      <c r="M70" s="82"/>
      <c r="N70" s="84"/>
      <c r="P70" s="84"/>
    </row>
    <row r="71" spans="1:16" s="85" customFormat="1" ht="12.75">
      <c r="A71" s="82"/>
      <c r="B71" s="82"/>
      <c r="C71" s="82"/>
      <c r="D71" s="82"/>
      <c r="E71" s="82"/>
      <c r="F71" s="82"/>
      <c r="G71" s="82"/>
      <c r="H71" s="82"/>
      <c r="I71" s="83"/>
      <c r="J71" s="83"/>
      <c r="K71" s="82"/>
      <c r="L71" s="82"/>
      <c r="M71" s="82"/>
      <c r="N71" s="84"/>
      <c r="P71" s="84"/>
    </row>
    <row r="72" spans="1:16" s="85" customFormat="1" ht="12.75">
      <c r="A72" s="82"/>
      <c r="B72" s="82"/>
      <c r="C72" s="82"/>
      <c r="D72" s="82"/>
      <c r="E72" s="82"/>
      <c r="F72" s="82"/>
      <c r="G72" s="82"/>
      <c r="H72" s="82"/>
      <c r="I72" s="83"/>
      <c r="J72" s="83"/>
      <c r="K72" s="82"/>
      <c r="L72" s="82"/>
      <c r="M72" s="82"/>
      <c r="N72" s="84"/>
      <c r="P72" s="84"/>
    </row>
    <row r="73" spans="1:16" s="85" customFormat="1" ht="12.75">
      <c r="A73" s="82"/>
      <c r="B73" s="82"/>
      <c r="C73" s="82"/>
      <c r="D73" s="82"/>
      <c r="E73" s="82"/>
      <c r="F73" s="82"/>
      <c r="G73" s="82"/>
      <c r="H73" s="82"/>
      <c r="I73" s="83"/>
      <c r="J73" s="83"/>
      <c r="K73" s="82"/>
      <c r="L73" s="82"/>
      <c r="M73" s="82"/>
      <c r="N73" s="84"/>
      <c r="P73" s="84"/>
    </row>
    <row r="74" spans="1:16" s="85" customFormat="1" ht="12.75">
      <c r="A74" s="82"/>
      <c r="B74" s="82"/>
      <c r="C74" s="82"/>
      <c r="D74" s="82"/>
      <c r="E74" s="82"/>
      <c r="F74" s="82"/>
      <c r="G74" s="82"/>
      <c r="H74" s="82"/>
      <c r="I74" s="83"/>
      <c r="J74" s="83"/>
      <c r="K74" s="82"/>
      <c r="L74" s="82"/>
      <c r="M74" s="82"/>
      <c r="N74" s="84"/>
      <c r="P74" s="84"/>
    </row>
    <row r="75" spans="1:16" s="85" customFormat="1" ht="12.75">
      <c r="A75" s="82"/>
      <c r="B75" s="82"/>
      <c r="C75" s="82"/>
      <c r="D75" s="82"/>
      <c r="E75" s="82"/>
      <c r="F75" s="82"/>
      <c r="G75" s="82"/>
      <c r="H75" s="82"/>
      <c r="I75" s="83"/>
      <c r="J75" s="83"/>
      <c r="K75" s="82"/>
      <c r="L75" s="82"/>
      <c r="M75" s="82"/>
      <c r="N75" s="84"/>
      <c r="P75" s="84"/>
    </row>
    <row r="76" spans="1:16" s="85" customFormat="1" ht="12.75">
      <c r="A76" s="82"/>
      <c r="B76" s="82"/>
      <c r="C76" s="82"/>
      <c r="D76" s="82"/>
      <c r="E76" s="82"/>
      <c r="F76" s="82"/>
      <c r="G76" s="82"/>
      <c r="H76" s="82"/>
      <c r="I76" s="83"/>
      <c r="J76" s="83"/>
      <c r="K76" s="82"/>
      <c r="L76" s="82"/>
      <c r="M76" s="82"/>
      <c r="N76" s="84"/>
      <c r="P76" s="84"/>
    </row>
    <row r="77" spans="1:16" s="85" customFormat="1" ht="12.75">
      <c r="A77" s="82"/>
      <c r="B77" s="82"/>
      <c r="C77" s="82"/>
      <c r="D77" s="82"/>
      <c r="E77" s="82"/>
      <c r="F77" s="82"/>
      <c r="G77" s="82"/>
      <c r="H77" s="82"/>
      <c r="I77" s="83"/>
      <c r="J77" s="83"/>
      <c r="K77" s="82"/>
      <c r="L77" s="82"/>
      <c r="M77" s="82"/>
      <c r="N77" s="84"/>
      <c r="P77" s="84"/>
    </row>
    <row r="78" spans="1:16" s="85" customFormat="1" ht="12.75">
      <c r="A78" s="82"/>
      <c r="B78" s="82"/>
      <c r="C78" s="82"/>
      <c r="D78" s="82"/>
      <c r="E78" s="82"/>
      <c r="F78" s="82"/>
      <c r="G78" s="82"/>
      <c r="H78" s="82"/>
      <c r="I78" s="83"/>
      <c r="J78" s="83"/>
      <c r="K78" s="82"/>
      <c r="L78" s="82"/>
      <c r="M78" s="82"/>
      <c r="N78" s="84"/>
      <c r="P78" s="84"/>
    </row>
    <row r="79" spans="1:16" s="85" customFormat="1" ht="12.75">
      <c r="A79" s="82"/>
      <c r="B79" s="82"/>
      <c r="C79" s="82"/>
      <c r="D79" s="82"/>
      <c r="E79" s="82"/>
      <c r="F79" s="82"/>
      <c r="G79" s="82"/>
      <c r="H79" s="82"/>
      <c r="I79" s="83"/>
      <c r="J79" s="83"/>
      <c r="K79" s="82"/>
      <c r="L79" s="82"/>
      <c r="M79" s="82"/>
      <c r="N79" s="84"/>
      <c r="P79" s="84"/>
    </row>
    <row r="80" spans="1:16" s="85" customFormat="1" ht="12.75">
      <c r="A80" s="82"/>
      <c r="B80" s="82"/>
      <c r="C80" s="82"/>
      <c r="D80" s="82"/>
      <c r="E80" s="82"/>
      <c r="F80" s="82"/>
      <c r="G80" s="82"/>
      <c r="H80" s="82"/>
      <c r="I80" s="83"/>
      <c r="J80" s="83"/>
      <c r="K80" s="82"/>
      <c r="L80" s="82"/>
      <c r="M80" s="82"/>
      <c r="N80" s="84"/>
      <c r="P80" s="84"/>
    </row>
    <row r="81" spans="1:16" s="85" customFormat="1" ht="12.75">
      <c r="A81" s="82"/>
      <c r="B81" s="82"/>
      <c r="C81" s="82"/>
      <c r="D81" s="82"/>
      <c r="E81" s="82"/>
      <c r="F81" s="82"/>
      <c r="G81" s="82"/>
      <c r="H81" s="82"/>
      <c r="I81" s="83"/>
      <c r="J81" s="83"/>
      <c r="K81" s="82"/>
      <c r="L81" s="82"/>
      <c r="M81" s="82"/>
      <c r="N81" s="84"/>
      <c r="P81" s="84"/>
    </row>
    <row r="82" spans="1:16" s="85" customFormat="1" ht="12.75">
      <c r="A82" s="82"/>
      <c r="B82" s="82"/>
      <c r="C82" s="82"/>
      <c r="D82" s="82"/>
      <c r="E82" s="82"/>
      <c r="F82" s="82"/>
      <c r="G82" s="82"/>
      <c r="H82" s="82"/>
      <c r="I82" s="83"/>
      <c r="J82" s="83"/>
      <c r="K82" s="82"/>
      <c r="L82" s="82"/>
      <c r="M82" s="82"/>
      <c r="N82" s="84"/>
      <c r="P82" s="84"/>
    </row>
    <row r="83" spans="1:16" s="85" customFormat="1" ht="12.75">
      <c r="A83" s="82"/>
      <c r="B83" s="82"/>
      <c r="C83" s="82"/>
      <c r="D83" s="82"/>
      <c r="E83" s="82"/>
      <c r="F83" s="82"/>
      <c r="G83" s="82"/>
      <c r="H83" s="82"/>
      <c r="I83" s="83"/>
      <c r="J83" s="83"/>
      <c r="K83" s="82"/>
      <c r="L83" s="82"/>
      <c r="M83" s="82"/>
      <c r="N83" s="84"/>
      <c r="P83" s="84"/>
    </row>
    <row r="84" spans="1:16" s="85" customFormat="1" ht="12.75">
      <c r="A84" s="82"/>
      <c r="B84" s="82"/>
      <c r="C84" s="82"/>
      <c r="D84" s="82"/>
      <c r="E84" s="82"/>
      <c r="F84" s="82"/>
      <c r="G84" s="82"/>
      <c r="H84" s="82"/>
      <c r="I84" s="83"/>
      <c r="J84" s="83"/>
      <c r="K84" s="82"/>
      <c r="L84" s="82"/>
      <c r="M84" s="82"/>
      <c r="N84" s="84"/>
      <c r="P84" s="84"/>
    </row>
    <row r="85" spans="1:16" s="85" customFormat="1" ht="12.75">
      <c r="A85" s="82"/>
      <c r="B85" s="82"/>
      <c r="C85" s="82"/>
      <c r="D85" s="82"/>
      <c r="E85" s="82"/>
      <c r="F85" s="82"/>
      <c r="G85" s="82"/>
      <c r="H85" s="82"/>
      <c r="I85" s="83"/>
      <c r="J85" s="83"/>
      <c r="K85" s="82"/>
      <c r="L85" s="82"/>
      <c r="M85" s="82"/>
      <c r="N85" s="84"/>
      <c r="P85" s="84"/>
    </row>
    <row r="86" spans="1:16" s="85" customFormat="1" ht="12.75">
      <c r="A86" s="82"/>
      <c r="B86" s="82"/>
      <c r="C86" s="82"/>
      <c r="D86" s="82"/>
      <c r="E86" s="82"/>
      <c r="F86" s="82"/>
      <c r="G86" s="82"/>
      <c r="H86" s="82"/>
      <c r="I86" s="83"/>
      <c r="J86" s="83"/>
      <c r="K86" s="82"/>
      <c r="L86" s="82"/>
      <c r="M86" s="82"/>
      <c r="N86" s="84"/>
      <c r="P86" s="84"/>
    </row>
    <row r="87" spans="1:16" s="85" customFormat="1" ht="12.75">
      <c r="A87" s="82"/>
      <c r="B87" s="82"/>
      <c r="C87" s="82"/>
      <c r="D87" s="82"/>
      <c r="E87" s="82"/>
      <c r="F87" s="82"/>
      <c r="G87" s="82"/>
      <c r="H87" s="82"/>
      <c r="I87" s="83"/>
      <c r="J87" s="83"/>
      <c r="K87" s="82"/>
      <c r="L87" s="82"/>
      <c r="M87" s="82"/>
      <c r="N87" s="84"/>
      <c r="P87" s="84"/>
    </row>
    <row r="88" spans="1:16" s="85" customFormat="1" ht="12.75">
      <c r="A88" s="82"/>
      <c r="B88" s="82"/>
      <c r="C88" s="82"/>
      <c r="D88" s="82"/>
      <c r="E88" s="82"/>
      <c r="F88" s="82"/>
      <c r="G88" s="82"/>
      <c r="H88" s="82"/>
      <c r="I88" s="83"/>
      <c r="J88" s="83"/>
      <c r="K88" s="82"/>
      <c r="L88" s="82"/>
      <c r="M88" s="82"/>
      <c r="N88" s="84"/>
      <c r="P88" s="84"/>
    </row>
    <row r="89" spans="1:16" s="85" customFormat="1" ht="12.75">
      <c r="A89" s="82"/>
      <c r="B89" s="82"/>
      <c r="C89" s="82"/>
      <c r="D89" s="82"/>
      <c r="E89" s="82"/>
      <c r="F89" s="82"/>
      <c r="G89" s="82"/>
      <c r="H89" s="82"/>
      <c r="I89" s="83"/>
      <c r="J89" s="83"/>
      <c r="K89" s="82"/>
      <c r="L89" s="82"/>
      <c r="M89" s="82"/>
      <c r="N89" s="84"/>
      <c r="P89" s="84"/>
    </row>
    <row r="90" spans="1:16" s="85" customFormat="1" ht="12.75">
      <c r="A90" s="82"/>
      <c r="B90" s="82"/>
      <c r="C90" s="82"/>
      <c r="D90" s="82"/>
      <c r="E90" s="82"/>
      <c r="F90" s="82"/>
      <c r="G90" s="82"/>
      <c r="H90" s="82"/>
      <c r="I90" s="83"/>
      <c r="J90" s="83"/>
      <c r="K90" s="82"/>
      <c r="L90" s="82"/>
      <c r="M90" s="82"/>
      <c r="N90" s="84"/>
      <c r="P90" s="84"/>
    </row>
    <row r="91" spans="1:16" s="85" customFormat="1" ht="12.75">
      <c r="A91" s="82"/>
      <c r="B91" s="82"/>
      <c r="C91" s="82"/>
      <c r="D91" s="82"/>
      <c r="E91" s="82"/>
      <c r="F91" s="82"/>
      <c r="G91" s="82"/>
      <c r="H91" s="82"/>
      <c r="I91" s="83"/>
      <c r="J91" s="83"/>
      <c r="K91" s="82"/>
      <c r="L91" s="82"/>
      <c r="M91" s="82"/>
      <c r="N91" s="84"/>
      <c r="P91" s="84"/>
    </row>
    <row r="92" spans="1:16" s="85" customFormat="1" ht="12.75">
      <c r="A92" s="82"/>
      <c r="B92" s="82"/>
      <c r="C92" s="82"/>
      <c r="D92" s="82"/>
      <c r="E92" s="82"/>
      <c r="F92" s="82"/>
      <c r="G92" s="82"/>
      <c r="H92" s="82"/>
      <c r="I92" s="83"/>
      <c r="J92" s="83"/>
      <c r="K92" s="82"/>
      <c r="L92" s="82"/>
      <c r="M92" s="82"/>
      <c r="N92" s="84"/>
      <c r="P92" s="84"/>
    </row>
    <row r="93" spans="1:16" s="85" customFormat="1" ht="12.75">
      <c r="A93" s="82"/>
      <c r="B93" s="82"/>
      <c r="C93" s="82"/>
      <c r="D93" s="82"/>
      <c r="E93" s="82"/>
      <c r="F93" s="82"/>
      <c r="G93" s="82"/>
      <c r="H93" s="82"/>
      <c r="I93" s="83"/>
      <c r="J93" s="83"/>
      <c r="K93" s="82"/>
      <c r="L93" s="82"/>
      <c r="M93" s="82"/>
      <c r="N93" s="84"/>
      <c r="P93" s="84"/>
    </row>
    <row r="94" spans="1:16" s="85" customFormat="1" ht="12.75">
      <c r="A94" s="82"/>
      <c r="B94" s="82"/>
      <c r="C94" s="82"/>
      <c r="D94" s="82"/>
      <c r="E94" s="82"/>
      <c r="F94" s="82"/>
      <c r="G94" s="82"/>
      <c r="H94" s="82"/>
      <c r="I94" s="83"/>
      <c r="J94" s="83"/>
      <c r="K94" s="82"/>
      <c r="L94" s="82"/>
      <c r="M94" s="82"/>
      <c r="N94" s="84"/>
      <c r="P94" s="84"/>
    </row>
    <row r="95" spans="1:16" s="85" customFormat="1" ht="12.75">
      <c r="A95" s="82"/>
      <c r="B95" s="82"/>
      <c r="C95" s="82"/>
      <c r="D95" s="82"/>
      <c r="E95" s="82"/>
      <c r="F95" s="82"/>
      <c r="G95" s="82"/>
      <c r="H95" s="82"/>
      <c r="I95" s="83"/>
      <c r="J95" s="83"/>
      <c r="K95" s="82"/>
      <c r="L95" s="82"/>
      <c r="M95" s="82"/>
      <c r="N95" s="84"/>
      <c r="P95" s="84"/>
    </row>
    <row r="96" spans="1:16" s="85" customFormat="1" ht="12.75">
      <c r="A96" s="82"/>
      <c r="B96" s="82"/>
      <c r="C96" s="82"/>
      <c r="D96" s="82"/>
      <c r="E96" s="82"/>
      <c r="F96" s="82"/>
      <c r="G96" s="82"/>
      <c r="H96" s="82"/>
      <c r="I96" s="83"/>
      <c r="J96" s="83"/>
      <c r="K96" s="82"/>
      <c r="L96" s="82"/>
      <c r="M96" s="82"/>
      <c r="N96" s="84"/>
      <c r="P96" s="84"/>
    </row>
    <row r="97" spans="1:16" s="85" customFormat="1" ht="12.75">
      <c r="A97" s="82"/>
      <c r="B97" s="82"/>
      <c r="C97" s="82"/>
      <c r="D97" s="82"/>
      <c r="E97" s="82"/>
      <c r="F97" s="82"/>
      <c r="G97" s="82"/>
      <c r="H97" s="82"/>
      <c r="I97" s="83"/>
      <c r="J97" s="83"/>
      <c r="K97" s="82"/>
      <c r="L97" s="82"/>
      <c r="M97" s="82"/>
      <c r="N97" s="84"/>
      <c r="P97" s="84"/>
    </row>
    <row r="98" spans="1:16" s="85" customFormat="1" ht="12.75">
      <c r="A98" s="82"/>
      <c r="B98" s="82"/>
      <c r="C98" s="82"/>
      <c r="D98" s="82"/>
      <c r="E98" s="82"/>
      <c r="F98" s="82"/>
      <c r="G98" s="82"/>
      <c r="H98" s="82"/>
      <c r="I98" s="83"/>
      <c r="J98" s="83"/>
      <c r="K98" s="82"/>
      <c r="L98" s="82"/>
      <c r="M98" s="82"/>
      <c r="N98" s="84"/>
      <c r="P98" s="84"/>
    </row>
    <row r="99" spans="1:16" s="85" customFormat="1" ht="12.75">
      <c r="A99" s="82"/>
      <c r="B99" s="82"/>
      <c r="C99" s="82"/>
      <c r="D99" s="82"/>
      <c r="E99" s="82"/>
      <c r="F99" s="82"/>
      <c r="G99" s="82"/>
      <c r="H99" s="82"/>
      <c r="I99" s="83"/>
      <c r="J99" s="83"/>
      <c r="K99" s="82"/>
      <c r="L99" s="82"/>
      <c r="M99" s="82"/>
      <c r="N99" s="84"/>
      <c r="P99" s="84"/>
    </row>
    <row r="100" spans="1:16" s="85" customFormat="1" ht="12.75">
      <c r="A100" s="82"/>
      <c r="B100" s="82"/>
      <c r="C100" s="82"/>
      <c r="D100" s="82"/>
      <c r="E100" s="82"/>
      <c r="F100" s="82"/>
      <c r="G100" s="82"/>
      <c r="H100" s="82"/>
      <c r="I100" s="83"/>
      <c r="J100" s="83"/>
      <c r="K100" s="82"/>
      <c r="L100" s="82"/>
      <c r="M100" s="82"/>
      <c r="N100" s="84"/>
      <c r="P100" s="84"/>
    </row>
    <row r="101" spans="1:16" s="85" customFormat="1" ht="12.75">
      <c r="A101" s="82"/>
      <c r="B101" s="82"/>
      <c r="C101" s="82"/>
      <c r="D101" s="82"/>
      <c r="E101" s="82"/>
      <c r="F101" s="82"/>
      <c r="G101" s="82"/>
      <c r="H101" s="82"/>
      <c r="I101" s="83"/>
      <c r="J101" s="83"/>
      <c r="K101" s="82"/>
      <c r="L101" s="82"/>
      <c r="M101" s="82"/>
      <c r="N101" s="84"/>
      <c r="P101" s="84"/>
    </row>
    <row r="102" spans="1:16" s="85" customFormat="1" ht="12.75">
      <c r="A102" s="82"/>
      <c r="B102" s="82"/>
      <c r="C102" s="82"/>
      <c r="D102" s="82"/>
      <c r="E102" s="82"/>
      <c r="F102" s="82"/>
      <c r="G102" s="82"/>
      <c r="H102" s="82"/>
      <c r="I102" s="83"/>
      <c r="J102" s="83"/>
      <c r="K102" s="82"/>
      <c r="L102" s="82"/>
      <c r="M102" s="82"/>
      <c r="N102" s="84"/>
      <c r="P102" s="84"/>
    </row>
    <row r="103" spans="1:16" s="85" customFormat="1" ht="12.75">
      <c r="A103" s="82"/>
      <c r="B103" s="82"/>
      <c r="C103" s="82"/>
      <c r="D103" s="82"/>
      <c r="E103" s="82"/>
      <c r="F103" s="82"/>
      <c r="G103" s="82"/>
      <c r="H103" s="82"/>
      <c r="I103" s="83"/>
      <c r="J103" s="83"/>
      <c r="K103" s="82"/>
      <c r="L103" s="82"/>
      <c r="M103" s="82"/>
      <c r="N103" s="84"/>
      <c r="P103" s="84"/>
    </row>
    <row r="104" spans="1:16" s="85" customFormat="1" ht="12.75">
      <c r="A104" s="82"/>
      <c r="B104" s="82"/>
      <c r="C104" s="82"/>
      <c r="D104" s="82"/>
      <c r="E104" s="82"/>
      <c r="F104" s="82"/>
      <c r="G104" s="82"/>
      <c r="H104" s="82"/>
      <c r="I104" s="83"/>
      <c r="J104" s="83"/>
      <c r="K104" s="82"/>
      <c r="L104" s="82"/>
      <c r="M104" s="82"/>
      <c r="N104" s="84"/>
      <c r="P104" s="84"/>
    </row>
    <row r="105" spans="1:16" s="85" customFormat="1" ht="12.75">
      <c r="A105" s="82"/>
      <c r="B105" s="82"/>
      <c r="C105" s="82"/>
      <c r="D105" s="82"/>
      <c r="E105" s="82"/>
      <c r="F105" s="82"/>
      <c r="G105" s="82"/>
      <c r="H105" s="82"/>
      <c r="I105" s="83"/>
      <c r="J105" s="83"/>
      <c r="K105" s="82"/>
      <c r="L105" s="82"/>
      <c r="M105" s="82"/>
      <c r="N105" s="84"/>
      <c r="P105" s="84"/>
    </row>
    <row r="106" spans="1:16" s="85" customFormat="1" ht="12.75">
      <c r="A106" s="82"/>
      <c r="B106" s="82"/>
      <c r="C106" s="82"/>
      <c r="D106" s="82"/>
      <c r="E106" s="82"/>
      <c r="F106" s="82"/>
      <c r="G106" s="82"/>
      <c r="H106" s="82"/>
      <c r="I106" s="83"/>
      <c r="J106" s="83"/>
      <c r="K106" s="82"/>
      <c r="L106" s="82"/>
      <c r="M106" s="82"/>
      <c r="N106" s="84"/>
      <c r="P106" s="84"/>
    </row>
    <row r="107" spans="1:16" s="85" customFormat="1" ht="12.75">
      <c r="A107" s="82"/>
      <c r="B107" s="82"/>
      <c r="C107" s="82"/>
      <c r="D107" s="82"/>
      <c r="E107" s="82"/>
      <c r="F107" s="82"/>
      <c r="G107" s="82"/>
      <c r="H107" s="82"/>
      <c r="I107" s="83"/>
      <c r="J107" s="83"/>
      <c r="K107" s="82"/>
      <c r="L107" s="82"/>
      <c r="M107" s="82"/>
      <c r="N107" s="84"/>
      <c r="P107" s="84"/>
    </row>
    <row r="108" spans="1:16" s="85" customFormat="1" ht="12.75">
      <c r="A108" s="82"/>
      <c r="B108" s="82"/>
      <c r="C108" s="82"/>
      <c r="D108" s="82"/>
      <c r="E108" s="82"/>
      <c r="F108" s="82"/>
      <c r="G108" s="82"/>
      <c r="H108" s="82"/>
      <c r="I108" s="83"/>
      <c r="J108" s="83"/>
      <c r="K108" s="82"/>
      <c r="L108" s="82"/>
      <c r="M108" s="82"/>
      <c r="N108" s="84"/>
      <c r="P108" s="84"/>
    </row>
    <row r="109" spans="1:16" s="85" customFormat="1" ht="12.75">
      <c r="A109" s="82"/>
      <c r="B109" s="82"/>
      <c r="C109" s="82"/>
      <c r="D109" s="82"/>
      <c r="E109" s="82"/>
      <c r="F109" s="82"/>
      <c r="G109" s="82"/>
      <c r="H109" s="82"/>
      <c r="I109" s="83"/>
      <c r="J109" s="83"/>
      <c r="K109" s="82"/>
      <c r="L109" s="82"/>
      <c r="M109" s="82"/>
      <c r="N109" s="84"/>
      <c r="P109" s="84"/>
    </row>
    <row r="110" spans="1:16" s="85" customFormat="1" ht="12.75">
      <c r="A110" s="82"/>
      <c r="B110" s="82"/>
      <c r="C110" s="82"/>
      <c r="D110" s="82"/>
      <c r="E110" s="82"/>
      <c r="F110" s="82"/>
      <c r="G110" s="82"/>
      <c r="H110" s="82"/>
      <c r="I110" s="83"/>
      <c r="J110" s="83"/>
      <c r="K110" s="82"/>
      <c r="L110" s="82"/>
      <c r="M110" s="82"/>
      <c r="N110" s="84"/>
      <c r="P110" s="84"/>
    </row>
    <row r="111" spans="1:16" s="85" customFormat="1" ht="12.75">
      <c r="A111" s="82"/>
      <c r="B111" s="82"/>
      <c r="C111" s="82"/>
      <c r="D111" s="82"/>
      <c r="E111" s="82"/>
      <c r="F111" s="82"/>
      <c r="G111" s="82"/>
      <c r="H111" s="82"/>
      <c r="I111" s="83"/>
      <c r="J111" s="83"/>
      <c r="K111" s="82"/>
      <c r="L111" s="82"/>
      <c r="M111" s="82"/>
      <c r="N111" s="84"/>
      <c r="P111" s="84"/>
    </row>
    <row r="112" spans="1:16" s="85" customFormat="1" ht="12.75">
      <c r="A112" s="82"/>
      <c r="B112" s="82"/>
      <c r="C112" s="82"/>
      <c r="D112" s="82"/>
      <c r="E112" s="82"/>
      <c r="F112" s="82"/>
      <c r="G112" s="82"/>
      <c r="H112" s="82"/>
      <c r="I112" s="83"/>
      <c r="J112" s="83"/>
      <c r="K112" s="82"/>
      <c r="L112" s="82"/>
      <c r="M112" s="82"/>
      <c r="N112" s="84"/>
      <c r="P112" s="84"/>
    </row>
    <row r="113" spans="1:16" s="85" customFormat="1" ht="12.75">
      <c r="A113" s="82"/>
      <c r="B113" s="82"/>
      <c r="C113" s="82"/>
      <c r="D113" s="82"/>
      <c r="E113" s="82"/>
      <c r="F113" s="82"/>
      <c r="G113" s="82"/>
      <c r="H113" s="82"/>
      <c r="I113" s="83"/>
      <c r="J113" s="83"/>
      <c r="K113" s="82"/>
      <c r="L113" s="82"/>
      <c r="M113" s="82"/>
      <c r="N113" s="84"/>
      <c r="P113" s="84"/>
    </row>
    <row r="114" spans="1:16" s="85" customFormat="1" ht="12.75">
      <c r="A114" s="82"/>
      <c r="B114" s="82"/>
      <c r="C114" s="82"/>
      <c r="D114" s="82"/>
      <c r="E114" s="82"/>
      <c r="F114" s="82"/>
      <c r="G114" s="82"/>
      <c r="H114" s="82"/>
      <c r="I114" s="83"/>
      <c r="J114" s="83"/>
      <c r="K114" s="82"/>
      <c r="L114" s="82"/>
      <c r="M114" s="82"/>
      <c r="N114" s="84"/>
      <c r="P114" s="84"/>
    </row>
    <row r="115" spans="1:16" s="85" customFormat="1" ht="12.75">
      <c r="A115" s="82"/>
      <c r="B115" s="82"/>
      <c r="C115" s="82"/>
      <c r="D115" s="82"/>
      <c r="E115" s="82"/>
      <c r="F115" s="82"/>
      <c r="G115" s="82"/>
      <c r="H115" s="82"/>
      <c r="I115" s="83"/>
      <c r="J115" s="83"/>
      <c r="K115" s="82"/>
      <c r="L115" s="82"/>
      <c r="M115" s="82"/>
      <c r="N115" s="84"/>
      <c r="P115" s="84"/>
    </row>
    <row r="116" spans="1:16" s="85" customFormat="1" ht="12.75">
      <c r="A116" s="82"/>
      <c r="B116" s="82"/>
      <c r="C116" s="82"/>
      <c r="D116" s="82"/>
      <c r="E116" s="82"/>
      <c r="F116" s="82"/>
      <c r="G116" s="82"/>
      <c r="H116" s="82"/>
      <c r="I116" s="83"/>
      <c r="J116" s="83"/>
      <c r="K116" s="82"/>
      <c r="L116" s="82"/>
      <c r="M116" s="82"/>
      <c r="N116" s="84"/>
      <c r="P116" s="84"/>
    </row>
    <row r="117" spans="1:16" s="85" customFormat="1" ht="12.75">
      <c r="A117" s="82"/>
      <c r="B117" s="82"/>
      <c r="C117" s="82"/>
      <c r="D117" s="82"/>
      <c r="E117" s="82"/>
      <c r="F117" s="82"/>
      <c r="G117" s="82"/>
      <c r="H117" s="82"/>
      <c r="I117" s="83"/>
      <c r="J117" s="83"/>
      <c r="K117" s="82"/>
      <c r="L117" s="82"/>
      <c r="M117" s="82"/>
      <c r="N117" s="84"/>
      <c r="P117" s="84"/>
    </row>
    <row r="118" spans="1:16" s="85" customFormat="1" ht="12.75">
      <c r="A118" s="82"/>
      <c r="B118" s="82"/>
      <c r="C118" s="82"/>
      <c r="D118" s="82"/>
      <c r="E118" s="82"/>
      <c r="F118" s="82"/>
      <c r="G118" s="82"/>
      <c r="H118" s="82"/>
      <c r="I118" s="83"/>
      <c r="J118" s="83"/>
      <c r="K118" s="82"/>
      <c r="L118" s="82"/>
      <c r="M118" s="82"/>
      <c r="N118" s="84"/>
      <c r="P118" s="84"/>
    </row>
    <row r="119" spans="1:16" s="85" customFormat="1" ht="12.75">
      <c r="A119" s="82"/>
      <c r="B119" s="82"/>
      <c r="C119" s="82"/>
      <c r="D119" s="82"/>
      <c r="E119" s="82"/>
      <c r="F119" s="82"/>
      <c r="G119" s="82"/>
      <c r="H119" s="82"/>
      <c r="I119" s="83"/>
      <c r="J119" s="83"/>
      <c r="K119" s="82"/>
      <c r="L119" s="82"/>
      <c r="M119" s="82"/>
      <c r="N119" s="84"/>
      <c r="P119" s="84"/>
    </row>
    <row r="120" spans="1:16" s="85" customFormat="1" ht="12.75">
      <c r="A120" s="82"/>
      <c r="B120" s="82"/>
      <c r="C120" s="82"/>
      <c r="D120" s="82"/>
      <c r="E120" s="82"/>
      <c r="F120" s="82"/>
      <c r="G120" s="82"/>
      <c r="H120" s="82"/>
      <c r="I120" s="83"/>
      <c r="J120" s="83"/>
      <c r="K120" s="82"/>
      <c r="L120" s="82"/>
      <c r="M120" s="82"/>
      <c r="N120" s="84"/>
      <c r="P120" s="84"/>
    </row>
    <row r="121" spans="1:16" s="85" customFormat="1" ht="12.75">
      <c r="A121" s="82"/>
      <c r="B121" s="82"/>
      <c r="C121" s="82"/>
      <c r="D121" s="82"/>
      <c r="E121" s="82"/>
      <c r="F121" s="82"/>
      <c r="G121" s="82"/>
      <c r="H121" s="82"/>
      <c r="I121" s="83"/>
      <c r="J121" s="83"/>
      <c r="K121" s="82"/>
      <c r="L121" s="82"/>
      <c r="M121" s="82"/>
      <c r="N121" s="84"/>
      <c r="P121" s="84"/>
    </row>
    <row r="122" spans="1:16" s="85" customFormat="1" ht="12.75">
      <c r="A122" s="82"/>
      <c r="B122" s="82"/>
      <c r="C122" s="82"/>
      <c r="D122" s="82"/>
      <c r="E122" s="82"/>
      <c r="F122" s="82"/>
      <c r="G122" s="82"/>
      <c r="H122" s="82"/>
      <c r="I122" s="83"/>
      <c r="J122" s="83"/>
      <c r="K122" s="82"/>
      <c r="L122" s="82"/>
      <c r="M122" s="82"/>
      <c r="N122" s="84"/>
      <c r="P122" s="84"/>
    </row>
    <row r="123" spans="1:16" s="85" customFormat="1" ht="12.75">
      <c r="A123" s="82"/>
      <c r="B123" s="82"/>
      <c r="C123" s="82"/>
      <c r="D123" s="82"/>
      <c r="E123" s="82"/>
      <c r="F123" s="82"/>
      <c r="G123" s="82"/>
      <c r="H123" s="82"/>
      <c r="I123" s="83"/>
      <c r="J123" s="83"/>
      <c r="K123" s="82"/>
      <c r="L123" s="82"/>
      <c r="M123" s="82"/>
      <c r="N123" s="84"/>
      <c r="P123" s="84"/>
    </row>
    <row r="124" spans="1:16" s="85" customFormat="1" ht="12.75">
      <c r="A124" s="82"/>
      <c r="B124" s="82"/>
      <c r="C124" s="82"/>
      <c r="D124" s="82"/>
      <c r="E124" s="82"/>
      <c r="F124" s="82"/>
      <c r="G124" s="82"/>
      <c r="H124" s="82"/>
      <c r="I124" s="83"/>
      <c r="J124" s="83"/>
      <c r="K124" s="82"/>
      <c r="L124" s="82"/>
      <c r="M124" s="82"/>
      <c r="N124" s="84"/>
      <c r="P124" s="84"/>
    </row>
    <row r="125" spans="1:16" s="85" customFormat="1" ht="12.75">
      <c r="A125" s="82"/>
      <c r="B125" s="82"/>
      <c r="C125" s="82"/>
      <c r="D125" s="82"/>
      <c r="E125" s="82"/>
      <c r="F125" s="82"/>
      <c r="G125" s="82"/>
      <c r="H125" s="82"/>
      <c r="I125" s="83"/>
      <c r="J125" s="83"/>
      <c r="K125" s="82"/>
      <c r="L125" s="82"/>
      <c r="M125" s="82"/>
      <c r="N125" s="84"/>
      <c r="P125" s="84"/>
    </row>
    <row r="126" spans="1:16" s="85" customFormat="1" ht="12.75">
      <c r="A126" s="82"/>
      <c r="B126" s="82"/>
      <c r="C126" s="82"/>
      <c r="D126" s="82"/>
      <c r="E126" s="82"/>
      <c r="F126" s="82"/>
      <c r="G126" s="82"/>
      <c r="H126" s="82"/>
      <c r="I126" s="83"/>
      <c r="J126" s="83"/>
      <c r="K126" s="82"/>
      <c r="L126" s="82"/>
      <c r="M126" s="82"/>
      <c r="N126" s="84"/>
      <c r="P126" s="84"/>
    </row>
    <row r="127" spans="1:16" s="85" customFormat="1" ht="12.75">
      <c r="A127" s="82"/>
      <c r="B127" s="82"/>
      <c r="C127" s="82"/>
      <c r="D127" s="82"/>
      <c r="E127" s="82"/>
      <c r="F127" s="82"/>
      <c r="G127" s="82"/>
      <c r="H127" s="82"/>
      <c r="I127" s="83"/>
      <c r="J127" s="83"/>
      <c r="K127" s="82"/>
      <c r="L127" s="82"/>
      <c r="M127" s="82"/>
      <c r="N127" s="84"/>
      <c r="P127" s="84"/>
    </row>
    <row r="128" spans="1:16" s="85" customFormat="1" ht="12.75">
      <c r="A128" s="82"/>
      <c r="B128" s="82"/>
      <c r="C128" s="82"/>
      <c r="D128" s="82"/>
      <c r="E128" s="82"/>
      <c r="F128" s="82"/>
      <c r="G128" s="82"/>
      <c r="H128" s="82"/>
      <c r="I128" s="83"/>
      <c r="J128" s="83"/>
      <c r="K128" s="82"/>
      <c r="L128" s="82"/>
      <c r="M128" s="82"/>
      <c r="N128" s="84"/>
      <c r="P128" s="84"/>
    </row>
    <row r="129" spans="1:16" s="85" customFormat="1" ht="12.75">
      <c r="A129" s="82"/>
      <c r="B129" s="82"/>
      <c r="C129" s="82"/>
      <c r="D129" s="82"/>
      <c r="E129" s="82"/>
      <c r="F129" s="82"/>
      <c r="G129" s="82"/>
      <c r="H129" s="82"/>
      <c r="I129" s="83"/>
      <c r="J129" s="83"/>
      <c r="K129" s="82"/>
      <c r="L129" s="82"/>
      <c r="M129" s="82"/>
      <c r="N129" s="84"/>
      <c r="P129" s="84"/>
    </row>
    <row r="130" spans="1:16" s="85" customFormat="1" ht="12.75">
      <c r="A130" s="82"/>
      <c r="B130" s="82"/>
      <c r="C130" s="82"/>
      <c r="D130" s="82"/>
      <c r="E130" s="82"/>
      <c r="F130" s="82"/>
      <c r="G130" s="82"/>
      <c r="H130" s="82"/>
      <c r="I130" s="83"/>
      <c r="J130" s="83"/>
      <c r="K130" s="82"/>
      <c r="L130" s="82"/>
      <c r="M130" s="82"/>
      <c r="N130" s="84"/>
      <c r="P130" s="84"/>
    </row>
    <row r="131" spans="1:16" s="85" customFormat="1" ht="12.75">
      <c r="A131" s="82"/>
      <c r="B131" s="82"/>
      <c r="C131" s="82"/>
      <c r="D131" s="82"/>
      <c r="E131" s="82"/>
      <c r="F131" s="82"/>
      <c r="G131" s="82"/>
      <c r="H131" s="82"/>
      <c r="I131" s="83"/>
      <c r="J131" s="83"/>
      <c r="K131" s="82"/>
      <c r="L131" s="82"/>
      <c r="M131" s="82"/>
      <c r="N131" s="84"/>
      <c r="P131" s="84"/>
    </row>
    <row r="132" spans="1:16" s="85" customFormat="1" ht="12.75">
      <c r="A132" s="82"/>
      <c r="B132" s="82"/>
      <c r="C132" s="82"/>
      <c r="D132" s="82"/>
      <c r="E132" s="82"/>
      <c r="F132" s="82"/>
      <c r="G132" s="82"/>
      <c r="H132" s="82"/>
      <c r="I132" s="83"/>
      <c r="J132" s="83"/>
      <c r="K132" s="82"/>
      <c r="L132" s="82"/>
      <c r="M132" s="82"/>
      <c r="N132" s="84"/>
      <c r="P132" s="84"/>
    </row>
    <row r="133" spans="1:16" s="85" customFormat="1" ht="12.75">
      <c r="A133" s="82"/>
      <c r="B133" s="82"/>
      <c r="C133" s="82"/>
      <c r="D133" s="82"/>
      <c r="E133" s="82"/>
      <c r="F133" s="82"/>
      <c r="G133" s="82"/>
      <c r="H133" s="82"/>
      <c r="I133" s="83"/>
      <c r="J133" s="83"/>
      <c r="K133" s="82"/>
      <c r="L133" s="82"/>
      <c r="M133" s="82"/>
      <c r="N133" s="84"/>
      <c r="P133" s="84"/>
    </row>
    <row r="134" spans="1:16" s="85" customFormat="1" ht="12.75">
      <c r="A134" s="82"/>
      <c r="B134" s="82"/>
      <c r="C134" s="82"/>
      <c r="D134" s="82"/>
      <c r="E134" s="82"/>
      <c r="F134" s="82"/>
      <c r="G134" s="82"/>
      <c r="H134" s="82"/>
      <c r="I134" s="83"/>
      <c r="J134" s="83"/>
      <c r="K134" s="82"/>
      <c r="L134" s="82"/>
      <c r="M134" s="82"/>
      <c r="N134" s="84"/>
      <c r="P134" s="84"/>
    </row>
    <row r="135" spans="1:16" s="85" customFormat="1" ht="12.75">
      <c r="A135" s="82"/>
      <c r="B135" s="82"/>
      <c r="C135" s="82"/>
      <c r="D135" s="82"/>
      <c r="E135" s="82"/>
      <c r="F135" s="82"/>
      <c r="G135" s="82"/>
      <c r="H135" s="82"/>
      <c r="I135" s="83"/>
      <c r="J135" s="83"/>
      <c r="K135" s="82"/>
      <c r="L135" s="82"/>
      <c r="M135" s="82"/>
      <c r="N135" s="84"/>
      <c r="P135" s="84"/>
    </row>
    <row r="136" spans="1:16" s="85" customFormat="1" ht="12.75">
      <c r="A136" s="82"/>
      <c r="B136" s="82"/>
      <c r="C136" s="82"/>
      <c r="D136" s="82"/>
      <c r="E136" s="82"/>
      <c r="F136" s="82"/>
      <c r="G136" s="82"/>
      <c r="H136" s="82"/>
      <c r="I136" s="83"/>
      <c r="J136" s="83"/>
      <c r="K136" s="82"/>
      <c r="L136" s="82"/>
      <c r="M136" s="82"/>
      <c r="N136" s="84"/>
      <c r="P136" s="84"/>
    </row>
    <row r="137" spans="1:16" s="85" customFormat="1" ht="12.75">
      <c r="A137" s="82"/>
      <c r="B137" s="82"/>
      <c r="C137" s="82"/>
      <c r="D137" s="82"/>
      <c r="E137" s="82"/>
      <c r="F137" s="82"/>
      <c r="G137" s="82"/>
      <c r="H137" s="82"/>
      <c r="I137" s="83"/>
      <c r="J137" s="83"/>
      <c r="K137" s="82"/>
      <c r="L137" s="82"/>
      <c r="M137" s="82"/>
      <c r="N137" s="84"/>
      <c r="P137" s="84"/>
    </row>
    <row r="138" spans="1:16" s="85" customFormat="1" ht="12.75">
      <c r="A138" s="82"/>
      <c r="B138" s="82"/>
      <c r="C138" s="82"/>
      <c r="D138" s="82"/>
      <c r="E138" s="82"/>
      <c r="F138" s="82"/>
      <c r="G138" s="82"/>
      <c r="H138" s="82"/>
      <c r="I138" s="83"/>
      <c r="J138" s="83"/>
      <c r="K138" s="82"/>
      <c r="L138" s="82"/>
      <c r="M138" s="82"/>
      <c r="N138" s="84"/>
      <c r="P138" s="84"/>
    </row>
    <row r="139" spans="1:16" s="85" customFormat="1" ht="12.75">
      <c r="A139" s="82"/>
      <c r="B139" s="82"/>
      <c r="C139" s="82"/>
      <c r="D139" s="82"/>
      <c r="E139" s="82"/>
      <c r="F139" s="82"/>
      <c r="G139" s="82"/>
      <c r="H139" s="82"/>
      <c r="I139" s="83"/>
      <c r="J139" s="83"/>
      <c r="K139" s="82"/>
      <c r="L139" s="82"/>
      <c r="M139" s="82"/>
      <c r="N139" s="84"/>
      <c r="P139" s="84"/>
    </row>
    <row r="140" spans="1:16" s="85" customFormat="1" ht="12.75">
      <c r="A140" s="82"/>
      <c r="B140" s="82"/>
      <c r="C140" s="82"/>
      <c r="D140" s="82"/>
      <c r="E140" s="82"/>
      <c r="F140" s="82"/>
      <c r="G140" s="82"/>
      <c r="H140" s="82"/>
      <c r="I140" s="83"/>
      <c r="J140" s="83"/>
      <c r="K140" s="82"/>
      <c r="L140" s="82"/>
      <c r="M140" s="82"/>
      <c r="N140" s="84"/>
      <c r="P140" s="84"/>
    </row>
    <row r="141" spans="1:16" s="85" customFormat="1" ht="12.75">
      <c r="A141" s="82"/>
      <c r="B141" s="82"/>
      <c r="C141" s="82"/>
      <c r="D141" s="82"/>
      <c r="E141" s="82"/>
      <c r="F141" s="82"/>
      <c r="G141" s="82"/>
      <c r="H141" s="82"/>
      <c r="I141" s="83"/>
      <c r="J141" s="83"/>
      <c r="K141" s="82"/>
      <c r="L141" s="82"/>
      <c r="M141" s="82"/>
      <c r="N141" s="84"/>
      <c r="P141" s="84"/>
    </row>
    <row r="142" spans="1:16" s="85" customFormat="1" ht="12.75">
      <c r="A142" s="82"/>
      <c r="B142" s="82"/>
      <c r="C142" s="82"/>
      <c r="D142" s="82"/>
      <c r="E142" s="82"/>
      <c r="F142" s="82"/>
      <c r="G142" s="82"/>
      <c r="H142" s="82"/>
      <c r="I142" s="83"/>
      <c r="J142" s="83"/>
      <c r="K142" s="82"/>
      <c r="L142" s="82"/>
      <c r="M142" s="82"/>
      <c r="N142" s="84"/>
      <c r="P142" s="84"/>
    </row>
    <row r="143" spans="1:16" s="85" customFormat="1" ht="12.75">
      <c r="A143" s="82"/>
      <c r="B143" s="82"/>
      <c r="C143" s="82"/>
      <c r="D143" s="82"/>
      <c r="E143" s="82"/>
      <c r="F143" s="82"/>
      <c r="G143" s="82"/>
      <c r="H143" s="82"/>
      <c r="I143" s="83"/>
      <c r="J143" s="83"/>
      <c r="K143" s="82"/>
      <c r="L143" s="82"/>
      <c r="M143" s="82"/>
      <c r="N143" s="84"/>
      <c r="P143" s="84"/>
    </row>
    <row r="144" spans="1:16" s="85" customFormat="1" ht="12.75">
      <c r="A144" s="82"/>
      <c r="B144" s="82"/>
      <c r="C144" s="82"/>
      <c r="D144" s="82"/>
      <c r="E144" s="82"/>
      <c r="F144" s="82"/>
      <c r="G144" s="82"/>
      <c r="H144" s="82"/>
      <c r="I144" s="83"/>
      <c r="J144" s="83"/>
      <c r="K144" s="82"/>
      <c r="L144" s="82"/>
      <c r="M144" s="82"/>
      <c r="N144" s="84"/>
      <c r="P144" s="84"/>
    </row>
    <row r="145" spans="1:16" s="85" customFormat="1" ht="12.75">
      <c r="A145" s="82"/>
      <c r="B145" s="82"/>
      <c r="C145" s="82"/>
      <c r="D145" s="82"/>
      <c r="E145" s="82"/>
      <c r="F145" s="82"/>
      <c r="G145" s="82"/>
      <c r="H145" s="82"/>
      <c r="I145" s="83"/>
      <c r="J145" s="83"/>
      <c r="K145" s="82"/>
      <c r="L145" s="82"/>
      <c r="M145" s="82"/>
      <c r="N145" s="84"/>
      <c r="P145" s="84"/>
    </row>
    <row r="146" spans="1:16" s="85" customFormat="1" ht="12.75">
      <c r="A146" s="82"/>
      <c r="B146" s="82"/>
      <c r="C146" s="82"/>
      <c r="D146" s="82"/>
      <c r="E146" s="82"/>
      <c r="F146" s="82"/>
      <c r="G146" s="82"/>
      <c r="H146" s="82"/>
      <c r="I146" s="83"/>
      <c r="J146" s="83"/>
      <c r="K146" s="82"/>
      <c r="L146" s="82"/>
      <c r="M146" s="82"/>
      <c r="N146" s="84"/>
      <c r="P146" s="84"/>
    </row>
    <row r="147" spans="1:16" s="85" customFormat="1" ht="12.75">
      <c r="A147" s="82"/>
      <c r="B147" s="82"/>
      <c r="C147" s="82"/>
      <c r="D147" s="82"/>
      <c r="E147" s="82"/>
      <c r="F147" s="82"/>
      <c r="G147" s="82"/>
      <c r="H147" s="82"/>
      <c r="I147" s="83"/>
      <c r="J147" s="83"/>
      <c r="K147" s="82"/>
      <c r="L147" s="82"/>
      <c r="M147" s="82"/>
      <c r="N147" s="84"/>
      <c r="P147" s="84"/>
    </row>
    <row r="148" spans="1:16" s="85" customFormat="1" ht="12.75">
      <c r="A148" s="82"/>
      <c r="B148" s="82"/>
      <c r="C148" s="82"/>
      <c r="D148" s="82"/>
      <c r="E148" s="82"/>
      <c r="F148" s="82"/>
      <c r="G148" s="82"/>
      <c r="H148" s="82"/>
      <c r="I148" s="83"/>
      <c r="J148" s="83"/>
      <c r="K148" s="82"/>
      <c r="L148" s="82"/>
      <c r="M148" s="82"/>
      <c r="N148" s="84"/>
      <c r="P148" s="84"/>
    </row>
    <row r="149" spans="1:16" s="85" customFormat="1" ht="12.75">
      <c r="A149" s="82"/>
      <c r="B149" s="82"/>
      <c r="C149" s="82"/>
      <c r="D149" s="82"/>
      <c r="E149" s="82"/>
      <c r="F149" s="82"/>
      <c r="G149" s="82"/>
      <c r="H149" s="82"/>
      <c r="I149" s="83"/>
      <c r="J149" s="83"/>
      <c r="K149" s="82"/>
      <c r="L149" s="82"/>
      <c r="M149" s="82"/>
      <c r="N149" s="84"/>
      <c r="P149" s="84"/>
    </row>
    <row r="150" spans="1:16" s="85" customFormat="1" ht="12.75">
      <c r="A150" s="82"/>
      <c r="B150" s="82"/>
      <c r="C150" s="82"/>
      <c r="D150" s="82"/>
      <c r="E150" s="82"/>
      <c r="F150" s="82"/>
      <c r="G150" s="82"/>
      <c r="H150" s="82"/>
      <c r="I150" s="83"/>
      <c r="J150" s="83"/>
      <c r="K150" s="82"/>
      <c r="L150" s="82"/>
      <c r="M150" s="82"/>
      <c r="N150" s="84"/>
      <c r="P150" s="84"/>
    </row>
    <row r="151" spans="1:16" s="85" customFormat="1" ht="12.75">
      <c r="A151" s="82"/>
      <c r="B151" s="82"/>
      <c r="C151" s="82"/>
      <c r="D151" s="82"/>
      <c r="E151" s="82"/>
      <c r="F151" s="82"/>
      <c r="G151" s="82"/>
      <c r="H151" s="82"/>
      <c r="I151" s="83"/>
      <c r="J151" s="83"/>
      <c r="K151" s="82"/>
      <c r="L151" s="82"/>
      <c r="M151" s="82"/>
      <c r="N151" s="84"/>
      <c r="P151" s="84"/>
    </row>
    <row r="152" spans="1:16" s="85" customFormat="1" ht="12.75">
      <c r="A152" s="82"/>
      <c r="B152" s="82"/>
      <c r="C152" s="82"/>
      <c r="D152" s="82"/>
      <c r="E152" s="82"/>
      <c r="F152" s="82"/>
      <c r="G152" s="82"/>
      <c r="H152" s="82"/>
      <c r="I152" s="83"/>
      <c r="J152" s="83"/>
      <c r="K152" s="82"/>
      <c r="L152" s="82"/>
      <c r="M152" s="82"/>
      <c r="N152" s="84"/>
      <c r="P152" s="84"/>
    </row>
    <row r="153" spans="1:16" s="85" customFormat="1" ht="12.75">
      <c r="A153" s="82"/>
      <c r="B153" s="82"/>
      <c r="C153" s="82"/>
      <c r="D153" s="82"/>
      <c r="E153" s="82"/>
      <c r="F153" s="82"/>
      <c r="G153" s="82"/>
      <c r="H153" s="82"/>
      <c r="I153" s="83"/>
      <c r="J153" s="83"/>
      <c r="K153" s="82"/>
      <c r="L153" s="82"/>
      <c r="M153" s="82"/>
      <c r="N153" s="84"/>
      <c r="P153" s="84"/>
    </row>
    <row r="154" spans="1:16" s="85" customFormat="1" ht="12.75">
      <c r="A154" s="82"/>
      <c r="B154" s="82"/>
      <c r="C154" s="82"/>
      <c r="D154" s="82"/>
      <c r="E154" s="82"/>
      <c r="F154" s="82"/>
      <c r="G154" s="82"/>
      <c r="H154" s="82"/>
      <c r="I154" s="83"/>
      <c r="J154" s="83"/>
      <c r="K154" s="82"/>
      <c r="L154" s="82"/>
      <c r="M154" s="82"/>
      <c r="N154" s="84"/>
      <c r="P154" s="84"/>
    </row>
    <row r="155" spans="1:16" s="85" customFormat="1" ht="12.75">
      <c r="A155" s="82"/>
      <c r="B155" s="82"/>
      <c r="C155" s="82"/>
      <c r="D155" s="82"/>
      <c r="E155" s="82"/>
      <c r="F155" s="82"/>
      <c r="G155" s="82"/>
      <c r="H155" s="82"/>
      <c r="I155" s="83"/>
      <c r="J155" s="83"/>
      <c r="K155" s="82"/>
      <c r="L155" s="82"/>
      <c r="M155" s="82"/>
      <c r="N155" s="84"/>
      <c r="P155" s="84"/>
    </row>
    <row r="156" spans="1:16" s="85" customFormat="1" ht="12.75">
      <c r="A156" s="82"/>
      <c r="B156" s="82"/>
      <c r="C156" s="82"/>
      <c r="D156" s="82"/>
      <c r="E156" s="82"/>
      <c r="F156" s="82"/>
      <c r="G156" s="82"/>
      <c r="H156" s="82"/>
      <c r="I156" s="83"/>
      <c r="J156" s="83"/>
      <c r="K156" s="82"/>
      <c r="L156" s="82"/>
      <c r="M156" s="82"/>
      <c r="N156" s="84"/>
      <c r="P156" s="84"/>
    </row>
    <row r="157" spans="1:16" s="85" customFormat="1" ht="12.75">
      <c r="A157" s="82"/>
      <c r="B157" s="82"/>
      <c r="C157" s="82"/>
      <c r="D157" s="82"/>
      <c r="E157" s="82"/>
      <c r="F157" s="82"/>
      <c r="G157" s="82"/>
      <c r="H157" s="82"/>
      <c r="I157" s="83"/>
      <c r="J157" s="83"/>
      <c r="K157" s="82"/>
      <c r="L157" s="82"/>
      <c r="M157" s="82"/>
      <c r="N157" s="84"/>
      <c r="P157" s="84"/>
    </row>
    <row r="158" spans="1:16" s="85" customFormat="1" ht="12.75">
      <c r="A158" s="82"/>
      <c r="B158" s="82"/>
      <c r="C158" s="82"/>
      <c r="D158" s="82"/>
      <c r="E158" s="82"/>
      <c r="F158" s="82"/>
      <c r="G158" s="82"/>
      <c r="H158" s="82"/>
      <c r="I158" s="83"/>
      <c r="J158" s="83"/>
      <c r="K158" s="82"/>
      <c r="L158" s="82"/>
      <c r="M158" s="82"/>
      <c r="N158" s="84"/>
      <c r="P158" s="84"/>
    </row>
    <row r="159" spans="1:16" s="85" customFormat="1" ht="12.75">
      <c r="A159" s="82"/>
      <c r="B159" s="82"/>
      <c r="C159" s="82"/>
      <c r="D159" s="82"/>
      <c r="E159" s="82"/>
      <c r="F159" s="82"/>
      <c r="G159" s="82"/>
      <c r="H159" s="82"/>
      <c r="I159" s="83"/>
      <c r="J159" s="83"/>
      <c r="K159" s="82"/>
      <c r="L159" s="82"/>
      <c r="M159" s="82"/>
      <c r="N159" s="84"/>
      <c r="P159" s="84"/>
    </row>
    <row r="160" spans="1:16" s="85" customFormat="1" ht="12.75">
      <c r="A160" s="82"/>
      <c r="B160" s="82"/>
      <c r="C160" s="82"/>
      <c r="D160" s="82"/>
      <c r="E160" s="82"/>
      <c r="F160" s="82"/>
      <c r="G160" s="82"/>
      <c r="H160" s="82"/>
      <c r="I160" s="83"/>
      <c r="J160" s="83"/>
      <c r="K160" s="82"/>
      <c r="L160" s="82"/>
      <c r="M160" s="82"/>
      <c r="N160" s="84"/>
      <c r="P160" s="84"/>
    </row>
    <row r="161" spans="1:16" s="85" customFormat="1" ht="12.75">
      <c r="A161" s="82"/>
      <c r="B161" s="82"/>
      <c r="C161" s="82"/>
      <c r="D161" s="82"/>
      <c r="E161" s="82"/>
      <c r="F161" s="82"/>
      <c r="G161" s="82"/>
      <c r="H161" s="82"/>
      <c r="I161" s="83"/>
      <c r="J161" s="83"/>
      <c r="K161" s="82"/>
      <c r="L161" s="82"/>
      <c r="M161" s="82"/>
      <c r="N161" s="84"/>
      <c r="P161" s="84"/>
    </row>
    <row r="162" spans="1:16" s="85" customFormat="1" ht="12.75">
      <c r="A162" s="82"/>
      <c r="B162" s="82"/>
      <c r="C162" s="82"/>
      <c r="D162" s="82"/>
      <c r="E162" s="82"/>
      <c r="F162" s="82"/>
      <c r="G162" s="82"/>
      <c r="H162" s="82"/>
      <c r="I162" s="83"/>
      <c r="J162" s="83"/>
      <c r="K162" s="82"/>
      <c r="L162" s="82"/>
      <c r="M162" s="82"/>
      <c r="N162" s="84"/>
      <c r="P162" s="84"/>
    </row>
    <row r="163" spans="1:16" s="85" customFormat="1" ht="12.75">
      <c r="A163" s="82"/>
      <c r="B163" s="82"/>
      <c r="C163" s="82"/>
      <c r="D163" s="82"/>
      <c r="E163" s="82"/>
      <c r="F163" s="82"/>
      <c r="G163" s="82"/>
      <c r="H163" s="82"/>
      <c r="I163" s="83"/>
      <c r="J163" s="83"/>
      <c r="K163" s="82"/>
      <c r="L163" s="82"/>
      <c r="M163" s="82"/>
      <c r="N163" s="84"/>
      <c r="P163" s="84"/>
    </row>
    <row r="164" spans="1:16" s="85" customFormat="1" ht="12.75">
      <c r="A164" s="82"/>
      <c r="B164" s="82"/>
      <c r="C164" s="82"/>
      <c r="D164" s="82"/>
      <c r="E164" s="82"/>
      <c r="F164" s="82"/>
      <c r="G164" s="82"/>
      <c r="H164" s="82"/>
      <c r="I164" s="83"/>
      <c r="J164" s="83"/>
      <c r="K164" s="82"/>
      <c r="L164" s="82"/>
      <c r="M164" s="82"/>
      <c r="N164" s="84"/>
      <c r="P164" s="84"/>
    </row>
    <row r="165" spans="1:16" s="85" customFormat="1" ht="12.75">
      <c r="A165" s="82"/>
      <c r="B165" s="82"/>
      <c r="C165" s="82"/>
      <c r="D165" s="82"/>
      <c r="E165" s="82"/>
      <c r="F165" s="82"/>
      <c r="G165" s="82"/>
      <c r="H165" s="82"/>
      <c r="I165" s="83"/>
      <c r="J165" s="83"/>
      <c r="K165" s="82"/>
      <c r="L165" s="82"/>
      <c r="M165" s="82"/>
      <c r="N165" s="84"/>
      <c r="P165" s="84"/>
    </row>
    <row r="166" spans="1:16" s="85" customFormat="1" ht="12.75">
      <c r="A166" s="82"/>
      <c r="B166" s="82"/>
      <c r="C166" s="82"/>
      <c r="D166" s="82"/>
      <c r="E166" s="82"/>
      <c r="F166" s="82"/>
      <c r="G166" s="82"/>
      <c r="H166" s="82"/>
      <c r="I166" s="83"/>
      <c r="J166" s="83"/>
      <c r="K166" s="82"/>
      <c r="L166" s="82"/>
      <c r="M166" s="82"/>
      <c r="N166" s="84"/>
      <c r="P166" s="84"/>
    </row>
    <row r="167" spans="1:16" s="85" customFormat="1" ht="12.75">
      <c r="A167" s="82"/>
      <c r="B167" s="82"/>
      <c r="C167" s="82"/>
      <c r="D167" s="82"/>
      <c r="E167" s="82"/>
      <c r="F167" s="82"/>
      <c r="G167" s="82"/>
      <c r="H167" s="82"/>
      <c r="I167" s="83"/>
      <c r="J167" s="83"/>
      <c r="K167" s="82"/>
      <c r="L167" s="82"/>
      <c r="M167" s="82"/>
      <c r="N167" s="84"/>
      <c r="P167" s="84"/>
    </row>
    <row r="168" spans="1:16" s="85" customFormat="1" ht="12.75">
      <c r="A168" s="82"/>
      <c r="B168" s="82"/>
      <c r="C168" s="82"/>
      <c r="D168" s="82"/>
      <c r="E168" s="82"/>
      <c r="F168" s="82"/>
      <c r="G168" s="82"/>
      <c r="H168" s="82"/>
      <c r="I168" s="83"/>
      <c r="J168" s="83"/>
      <c r="K168" s="82"/>
      <c r="L168" s="82"/>
      <c r="M168" s="82"/>
      <c r="N168" s="84"/>
      <c r="P168" s="84"/>
    </row>
    <row r="169" spans="1:16" s="85" customFormat="1" ht="12.75">
      <c r="A169" s="82"/>
      <c r="B169" s="82"/>
      <c r="C169" s="82"/>
      <c r="D169" s="82"/>
      <c r="E169" s="82"/>
      <c r="F169" s="82"/>
      <c r="G169" s="82"/>
      <c r="H169" s="82"/>
      <c r="I169" s="83"/>
      <c r="J169" s="83"/>
      <c r="K169" s="82"/>
      <c r="L169" s="82"/>
      <c r="M169" s="82"/>
      <c r="N169" s="84"/>
      <c r="P169" s="84"/>
    </row>
    <row r="170" spans="1:16" s="85" customFormat="1" ht="12.75">
      <c r="A170" s="82"/>
      <c r="B170" s="82"/>
      <c r="C170" s="82"/>
      <c r="D170" s="82"/>
      <c r="E170" s="82"/>
      <c r="F170" s="82"/>
      <c r="G170" s="82"/>
      <c r="H170" s="82"/>
      <c r="I170" s="83"/>
      <c r="J170" s="83"/>
      <c r="K170" s="82"/>
      <c r="L170" s="82"/>
      <c r="M170" s="82"/>
      <c r="N170" s="84"/>
      <c r="P170" s="84"/>
    </row>
    <row r="171" spans="1:16" s="85" customFormat="1" ht="12.75">
      <c r="A171" s="82"/>
      <c r="B171" s="82"/>
      <c r="C171" s="82"/>
      <c r="D171" s="82"/>
      <c r="E171" s="82"/>
      <c r="F171" s="82"/>
      <c r="G171" s="82"/>
      <c r="H171" s="82"/>
      <c r="I171" s="83"/>
      <c r="J171" s="83"/>
      <c r="K171" s="82"/>
      <c r="L171" s="82"/>
      <c r="M171" s="82"/>
      <c r="N171" s="84"/>
      <c r="P171" s="84"/>
    </row>
    <row r="172" spans="1:16" s="85" customFormat="1" ht="12.75">
      <c r="A172" s="82"/>
      <c r="B172" s="82"/>
      <c r="C172" s="82"/>
      <c r="D172" s="82"/>
      <c r="E172" s="82"/>
      <c r="F172" s="82"/>
      <c r="G172" s="82"/>
      <c r="H172" s="82"/>
      <c r="I172" s="83"/>
      <c r="J172" s="83"/>
      <c r="K172" s="82"/>
      <c r="L172" s="82"/>
      <c r="M172" s="82"/>
      <c r="N172" s="84"/>
      <c r="P172" s="84"/>
    </row>
    <row r="173" spans="1:16" s="85" customFormat="1" ht="12.75">
      <c r="A173" s="82"/>
      <c r="B173" s="82"/>
      <c r="C173" s="82"/>
      <c r="D173" s="82"/>
      <c r="E173" s="82"/>
      <c r="F173" s="82"/>
      <c r="G173" s="82"/>
      <c r="H173" s="82"/>
      <c r="I173" s="83"/>
      <c r="J173" s="83"/>
      <c r="K173" s="82"/>
      <c r="L173" s="82"/>
      <c r="M173" s="82"/>
      <c r="N173" s="84"/>
      <c r="P173" s="84"/>
    </row>
    <row r="174" spans="1:16" s="85" customFormat="1" ht="12.75">
      <c r="A174" s="82"/>
      <c r="B174" s="82"/>
      <c r="C174" s="82"/>
      <c r="D174" s="82"/>
      <c r="E174" s="82"/>
      <c r="F174" s="82"/>
      <c r="G174" s="82"/>
      <c r="H174" s="82"/>
      <c r="I174" s="83"/>
      <c r="J174" s="83"/>
      <c r="K174" s="82"/>
      <c r="L174" s="82"/>
      <c r="M174" s="82"/>
      <c r="N174" s="84"/>
      <c r="P174" s="84"/>
    </row>
    <row r="175" spans="1:16" s="85" customFormat="1" ht="12.75">
      <c r="A175" s="82"/>
      <c r="B175" s="82"/>
      <c r="C175" s="82"/>
      <c r="D175" s="82"/>
      <c r="E175" s="82"/>
      <c r="F175" s="82"/>
      <c r="G175" s="82"/>
      <c r="H175" s="82"/>
      <c r="I175" s="83"/>
      <c r="J175" s="83"/>
      <c r="K175" s="82"/>
      <c r="L175" s="82"/>
      <c r="M175" s="82"/>
      <c r="N175" s="84"/>
      <c r="P175" s="84"/>
    </row>
    <row r="176" spans="1:16" s="85" customFormat="1" ht="12.75">
      <c r="A176" s="82"/>
      <c r="B176" s="82"/>
      <c r="C176" s="82"/>
      <c r="D176" s="82"/>
      <c r="E176" s="82"/>
      <c r="F176" s="82"/>
      <c r="G176" s="82"/>
      <c r="H176" s="82"/>
      <c r="I176" s="83"/>
      <c r="J176" s="83"/>
      <c r="K176" s="82"/>
      <c r="L176" s="82"/>
      <c r="M176" s="82"/>
      <c r="N176" s="84"/>
      <c r="P176" s="84"/>
    </row>
    <row r="177" spans="1:16" s="85" customFormat="1" ht="12.75">
      <c r="A177" s="82"/>
      <c r="B177" s="82"/>
      <c r="C177" s="82"/>
      <c r="D177" s="82"/>
      <c r="E177" s="82"/>
      <c r="F177" s="82"/>
      <c r="G177" s="82"/>
      <c r="H177" s="82"/>
      <c r="I177" s="83"/>
      <c r="J177" s="83"/>
      <c r="K177" s="82"/>
      <c r="L177" s="82"/>
      <c r="M177" s="82"/>
      <c r="N177" s="84"/>
      <c r="P177" s="84"/>
    </row>
    <row r="178" spans="1:16" s="85" customFormat="1" ht="12.75">
      <c r="A178" s="82"/>
      <c r="B178" s="82"/>
      <c r="C178" s="82"/>
      <c r="D178" s="82"/>
      <c r="E178" s="82"/>
      <c r="F178" s="82"/>
      <c r="G178" s="82"/>
      <c r="H178" s="82"/>
      <c r="I178" s="83"/>
      <c r="J178" s="83"/>
      <c r="K178" s="82"/>
      <c r="L178" s="82"/>
      <c r="M178" s="82"/>
      <c r="N178" s="84"/>
      <c r="P178" s="84"/>
    </row>
    <row r="179" spans="1:16" s="85" customFormat="1" ht="12.75">
      <c r="A179" s="82"/>
      <c r="B179" s="82"/>
      <c r="C179" s="82"/>
      <c r="D179" s="82"/>
      <c r="E179" s="82"/>
      <c r="F179" s="82"/>
      <c r="G179" s="82"/>
      <c r="H179" s="82"/>
      <c r="I179" s="83"/>
      <c r="J179" s="83"/>
      <c r="K179" s="82"/>
      <c r="L179" s="82"/>
      <c r="M179" s="82"/>
      <c r="N179" s="84"/>
      <c r="P179" s="84"/>
    </row>
    <row r="180" spans="1:16" s="85" customFormat="1" ht="12.75">
      <c r="A180" s="82"/>
      <c r="B180" s="82"/>
      <c r="C180" s="82"/>
      <c r="D180" s="82"/>
      <c r="E180" s="82"/>
      <c r="F180" s="82"/>
      <c r="G180" s="82"/>
      <c r="H180" s="82"/>
      <c r="I180" s="83"/>
      <c r="J180" s="83"/>
      <c r="K180" s="82"/>
      <c r="L180" s="82"/>
      <c r="M180" s="82"/>
      <c r="N180" s="84"/>
      <c r="P180" s="84"/>
    </row>
    <row r="181" spans="1:16" s="85" customFormat="1" ht="12.75">
      <c r="A181" s="82"/>
      <c r="B181" s="82"/>
      <c r="C181" s="82"/>
      <c r="D181" s="82"/>
      <c r="E181" s="82"/>
      <c r="F181" s="82"/>
      <c r="G181" s="82"/>
      <c r="H181" s="82"/>
      <c r="I181" s="83"/>
      <c r="J181" s="83"/>
      <c r="K181" s="82"/>
      <c r="L181" s="82"/>
      <c r="M181" s="82"/>
      <c r="N181" s="84"/>
      <c r="P181" s="84"/>
    </row>
    <row r="182" spans="1:16" s="85" customFormat="1" ht="12.75">
      <c r="A182" s="82"/>
      <c r="B182" s="82"/>
      <c r="C182" s="82"/>
      <c r="D182" s="82"/>
      <c r="E182" s="82"/>
      <c r="F182" s="82"/>
      <c r="G182" s="82"/>
      <c r="H182" s="82"/>
      <c r="I182" s="83"/>
      <c r="J182" s="83"/>
      <c r="K182" s="82"/>
      <c r="L182" s="82"/>
      <c r="M182" s="82"/>
      <c r="N182" s="84"/>
      <c r="P182" s="84"/>
    </row>
    <row r="183" spans="1:16" s="85" customFormat="1" ht="12.75">
      <c r="A183" s="82"/>
      <c r="B183" s="82"/>
      <c r="C183" s="82"/>
      <c r="D183" s="82"/>
      <c r="E183" s="82"/>
      <c r="F183" s="82"/>
      <c r="G183" s="82"/>
      <c r="H183" s="82"/>
      <c r="I183" s="83"/>
      <c r="J183" s="83"/>
      <c r="K183" s="82"/>
      <c r="L183" s="82"/>
      <c r="M183" s="82"/>
      <c r="N183" s="84"/>
      <c r="P183" s="84"/>
    </row>
    <row r="184" spans="1:16" s="85" customFormat="1" ht="12.75">
      <c r="A184" s="82"/>
      <c r="B184" s="82"/>
      <c r="C184" s="82"/>
      <c r="D184" s="82"/>
      <c r="E184" s="82"/>
      <c r="F184" s="82"/>
      <c r="G184" s="82"/>
      <c r="H184" s="82"/>
      <c r="I184" s="83"/>
      <c r="J184" s="83"/>
      <c r="K184" s="82"/>
      <c r="L184" s="82"/>
      <c r="M184" s="82"/>
      <c r="N184" s="84"/>
      <c r="P184" s="84"/>
    </row>
    <row r="185" spans="1:16" s="85" customFormat="1" ht="12.75">
      <c r="A185" s="82"/>
      <c r="B185" s="82"/>
      <c r="C185" s="82"/>
      <c r="D185" s="82"/>
      <c r="E185" s="82"/>
      <c r="F185" s="82"/>
      <c r="G185" s="82"/>
      <c r="H185" s="82"/>
      <c r="I185" s="83"/>
      <c r="J185" s="83"/>
      <c r="K185" s="82"/>
      <c r="L185" s="82"/>
      <c r="M185" s="82"/>
      <c r="N185" s="84"/>
      <c r="P185" s="84"/>
    </row>
    <row r="186" spans="1:16" s="85" customFormat="1" ht="12.75">
      <c r="A186" s="82"/>
      <c r="B186" s="82"/>
      <c r="C186" s="82"/>
      <c r="D186" s="82"/>
      <c r="E186" s="82"/>
      <c r="F186" s="82"/>
      <c r="G186" s="82"/>
      <c r="H186" s="82"/>
      <c r="I186" s="83"/>
      <c r="J186" s="83"/>
      <c r="K186" s="82"/>
      <c r="L186" s="82"/>
      <c r="M186" s="82"/>
      <c r="N186" s="84"/>
      <c r="P186" s="84"/>
    </row>
    <row r="187" spans="1:16" s="85" customFormat="1" ht="12.75">
      <c r="A187" s="82"/>
      <c r="B187" s="82"/>
      <c r="C187" s="82"/>
      <c r="D187" s="82"/>
      <c r="E187" s="82"/>
      <c r="F187" s="82"/>
      <c r="G187" s="82"/>
      <c r="H187" s="82"/>
      <c r="I187" s="83"/>
      <c r="J187" s="83"/>
      <c r="K187" s="82"/>
      <c r="L187" s="82"/>
      <c r="M187" s="82"/>
      <c r="N187" s="84"/>
      <c r="P187" s="84"/>
    </row>
    <row r="188" spans="1:16" s="85" customFormat="1" ht="12.75">
      <c r="A188" s="82"/>
      <c r="B188" s="82"/>
      <c r="C188" s="82"/>
      <c r="D188" s="82"/>
      <c r="E188" s="82"/>
      <c r="F188" s="82"/>
      <c r="G188" s="82"/>
      <c r="H188" s="82"/>
      <c r="I188" s="83"/>
      <c r="J188" s="83"/>
      <c r="K188" s="82"/>
      <c r="L188" s="82"/>
      <c r="M188" s="82"/>
      <c r="N188" s="84"/>
      <c r="P188" s="84"/>
    </row>
    <row r="189" spans="1:16" s="85" customFormat="1" ht="12.75">
      <c r="A189" s="82"/>
      <c r="B189" s="82"/>
      <c r="C189" s="82"/>
      <c r="D189" s="82"/>
      <c r="E189" s="82"/>
      <c r="F189" s="82"/>
      <c r="G189" s="82"/>
      <c r="H189" s="82"/>
      <c r="I189" s="83"/>
      <c r="J189" s="83"/>
      <c r="K189" s="82"/>
      <c r="L189" s="82"/>
      <c r="M189" s="82"/>
      <c r="N189" s="84"/>
      <c r="P189" s="84"/>
    </row>
    <row r="190" spans="1:16" s="85" customFormat="1" ht="12.75">
      <c r="A190" s="82"/>
      <c r="B190" s="82"/>
      <c r="C190" s="82"/>
      <c r="D190" s="82"/>
      <c r="E190" s="82"/>
      <c r="F190" s="82"/>
      <c r="G190" s="82"/>
      <c r="H190" s="82"/>
      <c r="I190" s="83"/>
      <c r="J190" s="83"/>
      <c r="K190" s="82"/>
      <c r="L190" s="82"/>
      <c r="M190" s="82"/>
      <c r="N190" s="84"/>
      <c r="P190" s="84"/>
    </row>
    <row r="191" spans="1:16" s="85" customFormat="1" ht="12.75">
      <c r="A191" s="82"/>
      <c r="B191" s="82"/>
      <c r="C191" s="82"/>
      <c r="D191" s="82"/>
      <c r="E191" s="82"/>
      <c r="F191" s="82"/>
      <c r="G191" s="82"/>
      <c r="H191" s="82"/>
      <c r="I191" s="83"/>
      <c r="J191" s="83"/>
      <c r="K191" s="82"/>
      <c r="L191" s="82"/>
      <c r="M191" s="82"/>
      <c r="N191" s="84"/>
      <c r="P191" s="84"/>
    </row>
    <row r="192" spans="1:16" s="85" customFormat="1" ht="12.75">
      <c r="A192" s="82"/>
      <c r="B192" s="82"/>
      <c r="C192" s="82"/>
      <c r="D192" s="82"/>
      <c r="E192" s="82"/>
      <c r="F192" s="82"/>
      <c r="G192" s="82"/>
      <c r="H192" s="82"/>
      <c r="I192" s="83"/>
      <c r="J192" s="83"/>
      <c r="K192" s="82"/>
      <c r="L192" s="82"/>
      <c r="M192" s="82"/>
      <c r="N192" s="84"/>
      <c r="P192" s="84"/>
    </row>
    <row r="193" spans="1:16" s="85" customFormat="1" ht="12.75">
      <c r="A193" s="82"/>
      <c r="B193" s="82"/>
      <c r="C193" s="82"/>
      <c r="D193" s="82"/>
      <c r="E193" s="82"/>
      <c r="F193" s="82"/>
      <c r="G193" s="82"/>
      <c r="H193" s="82"/>
      <c r="I193" s="83"/>
      <c r="J193" s="83"/>
      <c r="K193" s="82"/>
      <c r="L193" s="82"/>
      <c r="M193" s="82"/>
      <c r="N193" s="84"/>
      <c r="P193" s="84"/>
    </row>
    <row r="194" spans="1:16" s="85" customFormat="1" ht="12.75">
      <c r="A194" s="82"/>
      <c r="B194" s="82"/>
      <c r="C194" s="82"/>
      <c r="D194" s="82"/>
      <c r="E194" s="82"/>
      <c r="F194" s="82"/>
      <c r="G194" s="82"/>
      <c r="H194" s="82"/>
      <c r="I194" s="83"/>
      <c r="J194" s="83"/>
      <c r="K194" s="82"/>
      <c r="L194" s="82"/>
      <c r="M194" s="82"/>
      <c r="N194" s="84"/>
      <c r="P194" s="84"/>
    </row>
    <row r="195" spans="1:16" s="85" customFormat="1" ht="12.75">
      <c r="A195" s="82"/>
      <c r="B195" s="82"/>
      <c r="C195" s="82"/>
      <c r="D195" s="82"/>
      <c r="E195" s="82"/>
      <c r="F195" s="82"/>
      <c r="G195" s="82"/>
      <c r="H195" s="82"/>
      <c r="I195" s="83"/>
      <c r="J195" s="83"/>
      <c r="K195" s="82"/>
      <c r="L195" s="82"/>
      <c r="M195" s="82"/>
      <c r="N195" s="84"/>
      <c r="P195" s="84"/>
    </row>
    <row r="196" spans="1:16" s="85" customFormat="1" ht="12.75">
      <c r="A196" s="82"/>
      <c r="B196" s="82"/>
      <c r="C196" s="82"/>
      <c r="D196" s="82"/>
      <c r="E196" s="82"/>
      <c r="F196" s="82"/>
      <c r="G196" s="82"/>
      <c r="H196" s="82"/>
      <c r="I196" s="83"/>
      <c r="J196" s="83"/>
      <c r="K196" s="82"/>
      <c r="L196" s="82"/>
      <c r="M196" s="82"/>
      <c r="N196" s="84"/>
      <c r="P196" s="84"/>
    </row>
    <row r="197" spans="1:16" s="85" customFormat="1" ht="12.75">
      <c r="A197" s="82"/>
      <c r="B197" s="82"/>
      <c r="C197" s="82"/>
      <c r="D197" s="82"/>
      <c r="E197" s="82"/>
      <c r="F197" s="82"/>
      <c r="G197" s="82"/>
      <c r="H197" s="82"/>
      <c r="I197" s="83"/>
      <c r="J197" s="83"/>
      <c r="K197" s="82"/>
      <c r="L197" s="82"/>
      <c r="M197" s="82"/>
      <c r="N197" s="84"/>
      <c r="P197" s="84"/>
    </row>
    <row r="198" spans="1:16" s="85" customFormat="1" ht="12.75">
      <c r="A198" s="82"/>
      <c r="B198" s="82"/>
      <c r="C198" s="82"/>
      <c r="D198" s="82"/>
      <c r="E198" s="82"/>
      <c r="F198" s="82"/>
      <c r="G198" s="82"/>
      <c r="H198" s="82"/>
      <c r="I198" s="83"/>
      <c r="J198" s="83"/>
      <c r="K198" s="82"/>
      <c r="L198" s="82"/>
      <c r="M198" s="82"/>
      <c r="N198" s="84"/>
      <c r="P198" s="84"/>
    </row>
    <row r="199" spans="1:16" s="85" customFormat="1" ht="12.75">
      <c r="A199" s="82"/>
      <c r="B199" s="82"/>
      <c r="C199" s="82"/>
      <c r="D199" s="82"/>
      <c r="E199" s="82"/>
      <c r="F199" s="82"/>
      <c r="G199" s="82"/>
      <c r="H199" s="82"/>
      <c r="I199" s="83"/>
      <c r="J199" s="83"/>
      <c r="K199" s="82"/>
      <c r="L199" s="82"/>
      <c r="M199" s="82"/>
      <c r="N199" s="84"/>
      <c r="P199" s="84"/>
    </row>
    <row r="200" spans="1:16" s="85" customFormat="1" ht="12.75">
      <c r="A200" s="82"/>
      <c r="B200" s="82"/>
      <c r="C200" s="82"/>
      <c r="D200" s="82"/>
      <c r="E200" s="82"/>
      <c r="F200" s="82"/>
      <c r="G200" s="82"/>
      <c r="H200" s="82"/>
      <c r="I200" s="83"/>
      <c r="J200" s="83"/>
      <c r="K200" s="82"/>
      <c r="L200" s="82"/>
      <c r="M200" s="82"/>
      <c r="N200" s="84"/>
      <c r="P200" s="84"/>
    </row>
    <row r="201" spans="1:16" s="85" customFormat="1" ht="12.75">
      <c r="A201" s="82"/>
      <c r="B201" s="82"/>
      <c r="C201" s="82"/>
      <c r="D201" s="82"/>
      <c r="E201" s="82"/>
      <c r="F201" s="82"/>
      <c r="G201" s="82"/>
      <c r="H201" s="82"/>
      <c r="I201" s="83"/>
      <c r="J201" s="83"/>
      <c r="K201" s="82"/>
      <c r="L201" s="82"/>
      <c r="M201" s="82"/>
      <c r="N201" s="84"/>
      <c r="P201" s="84"/>
    </row>
    <row r="202" spans="1:16" s="85" customFormat="1" ht="12.75">
      <c r="A202" s="82"/>
      <c r="B202" s="82"/>
      <c r="C202" s="82"/>
      <c r="D202" s="82"/>
      <c r="E202" s="82"/>
      <c r="F202" s="82"/>
      <c r="G202" s="82"/>
      <c r="H202" s="82"/>
      <c r="I202" s="83"/>
      <c r="J202" s="83"/>
      <c r="K202" s="82"/>
      <c r="L202" s="82"/>
      <c r="M202" s="82"/>
      <c r="N202" s="84"/>
      <c r="P202" s="84"/>
    </row>
    <row r="203" spans="1:16" s="85" customFormat="1" ht="12.75">
      <c r="A203" s="82"/>
      <c r="B203" s="82"/>
      <c r="C203" s="82"/>
      <c r="D203" s="82"/>
      <c r="E203" s="82"/>
      <c r="F203" s="82"/>
      <c r="G203" s="82"/>
      <c r="H203" s="82"/>
      <c r="I203" s="83"/>
      <c r="J203" s="83"/>
      <c r="K203" s="82"/>
      <c r="L203" s="82"/>
      <c r="M203" s="82"/>
      <c r="N203" s="84"/>
      <c r="P203" s="84"/>
    </row>
    <row r="204" spans="1:16" s="85" customFormat="1" ht="12.75">
      <c r="A204" s="82"/>
      <c r="B204" s="82"/>
      <c r="C204" s="82"/>
      <c r="D204" s="82"/>
      <c r="E204" s="82"/>
      <c r="F204" s="82"/>
      <c r="G204" s="82"/>
      <c r="H204" s="82"/>
      <c r="I204" s="83"/>
      <c r="J204" s="83"/>
      <c r="K204" s="82"/>
      <c r="L204" s="82"/>
      <c r="M204" s="82"/>
      <c r="N204" s="84"/>
      <c r="P204" s="84"/>
    </row>
    <row r="205" spans="1:16" s="85" customFormat="1" ht="12.75">
      <c r="A205" s="82"/>
      <c r="B205" s="82"/>
      <c r="C205" s="82"/>
      <c r="D205" s="82"/>
      <c r="E205" s="82"/>
      <c r="F205" s="82"/>
      <c r="G205" s="82"/>
      <c r="H205" s="82"/>
      <c r="I205" s="83"/>
      <c r="J205" s="83"/>
      <c r="K205" s="82"/>
      <c r="L205" s="82"/>
      <c r="M205" s="82"/>
      <c r="N205" s="84"/>
      <c r="P205" s="84"/>
    </row>
    <row r="206" spans="1:16" s="85" customFormat="1" ht="12.75">
      <c r="A206" s="82"/>
      <c r="B206" s="82"/>
      <c r="C206" s="82"/>
      <c r="D206" s="82"/>
      <c r="E206" s="82"/>
      <c r="F206" s="82"/>
      <c r="G206" s="82"/>
      <c r="H206" s="82"/>
      <c r="I206" s="83"/>
      <c r="J206" s="83"/>
      <c r="K206" s="82"/>
      <c r="L206" s="82"/>
      <c r="M206" s="82"/>
      <c r="N206" s="84"/>
      <c r="P206" s="84"/>
    </row>
    <row r="207" spans="1:16" s="85" customFormat="1" ht="12.75">
      <c r="A207" s="82"/>
      <c r="B207" s="82"/>
      <c r="C207" s="82"/>
      <c r="D207" s="82"/>
      <c r="E207" s="82"/>
      <c r="F207" s="82"/>
      <c r="G207" s="82"/>
      <c r="H207" s="82"/>
      <c r="I207" s="83"/>
      <c r="J207" s="83"/>
      <c r="K207" s="82"/>
      <c r="L207" s="82"/>
      <c r="M207" s="82"/>
      <c r="N207" s="84"/>
      <c r="P207" s="84"/>
    </row>
    <row r="208" spans="1:16" s="85" customFormat="1" ht="12.75">
      <c r="A208" s="82"/>
      <c r="B208" s="82"/>
      <c r="C208" s="82"/>
      <c r="D208" s="82"/>
      <c r="E208" s="82"/>
      <c r="F208" s="82"/>
      <c r="G208" s="82"/>
      <c r="H208" s="82"/>
      <c r="I208" s="83"/>
      <c r="J208" s="83"/>
      <c r="K208" s="82"/>
      <c r="L208" s="82"/>
      <c r="M208" s="82"/>
      <c r="N208" s="84"/>
      <c r="P208" s="84"/>
    </row>
    <row r="209" spans="1:16" s="85" customFormat="1" ht="12.75">
      <c r="A209" s="82"/>
      <c r="B209" s="82"/>
      <c r="C209" s="82"/>
      <c r="D209" s="82"/>
      <c r="E209" s="82"/>
      <c r="F209" s="82"/>
      <c r="G209" s="82"/>
      <c r="H209" s="82"/>
      <c r="I209" s="83"/>
      <c r="J209" s="83"/>
      <c r="K209" s="82"/>
      <c r="L209" s="82"/>
      <c r="M209" s="82"/>
      <c r="N209" s="84"/>
      <c r="P209" s="84"/>
    </row>
    <row r="210" spans="1:16" s="85" customFormat="1" ht="12.75">
      <c r="A210" s="82"/>
      <c r="B210" s="82"/>
      <c r="C210" s="82"/>
      <c r="D210" s="82"/>
      <c r="E210" s="82"/>
      <c r="F210" s="82"/>
      <c r="G210" s="82"/>
      <c r="H210" s="82"/>
      <c r="I210" s="83"/>
      <c r="J210" s="83"/>
      <c r="K210" s="82"/>
      <c r="L210" s="82"/>
      <c r="M210" s="82"/>
      <c r="N210" s="84"/>
      <c r="P210" s="84"/>
    </row>
    <row r="211" spans="1:16" s="85" customFormat="1" ht="12.75">
      <c r="A211" s="82"/>
      <c r="B211" s="82"/>
      <c r="C211" s="82"/>
      <c r="D211" s="82"/>
      <c r="E211" s="82"/>
      <c r="F211" s="82"/>
      <c r="G211" s="82"/>
      <c r="H211" s="82"/>
      <c r="I211" s="83"/>
      <c r="J211" s="83"/>
      <c r="K211" s="82"/>
      <c r="L211" s="82"/>
      <c r="M211" s="82"/>
      <c r="N211" s="84"/>
      <c r="P211" s="84"/>
    </row>
    <row r="212" spans="1:16" s="85" customFormat="1" ht="12.75">
      <c r="A212" s="82"/>
      <c r="B212" s="82"/>
      <c r="C212" s="82"/>
      <c r="D212" s="82"/>
      <c r="E212" s="82"/>
      <c r="F212" s="82"/>
      <c r="G212" s="82"/>
      <c r="H212" s="82"/>
      <c r="I212" s="83"/>
      <c r="J212" s="83"/>
      <c r="K212" s="82"/>
      <c r="L212" s="82"/>
      <c r="M212" s="82"/>
      <c r="N212" s="84"/>
      <c r="P212" s="84"/>
    </row>
    <row r="213" spans="1:16" s="85" customFormat="1" ht="12.75">
      <c r="A213" s="82"/>
      <c r="B213" s="82"/>
      <c r="C213" s="82"/>
      <c r="D213" s="82"/>
      <c r="E213" s="82"/>
      <c r="F213" s="82"/>
      <c r="G213" s="82"/>
      <c r="H213" s="82"/>
      <c r="I213" s="83"/>
      <c r="J213" s="83"/>
      <c r="K213" s="82"/>
      <c r="L213" s="82"/>
      <c r="M213" s="82"/>
      <c r="N213" s="84"/>
      <c r="P213" s="84"/>
    </row>
    <row r="214" spans="1:16" s="85" customFormat="1" ht="12.75">
      <c r="A214" s="82"/>
      <c r="B214" s="82"/>
      <c r="C214" s="82"/>
      <c r="D214" s="82"/>
      <c r="E214" s="82"/>
      <c r="F214" s="82"/>
      <c r="G214" s="82"/>
      <c r="H214" s="82"/>
      <c r="I214" s="83"/>
      <c r="J214" s="83"/>
      <c r="K214" s="82"/>
      <c r="L214" s="82"/>
      <c r="M214" s="82"/>
      <c r="N214" s="84"/>
      <c r="P214" s="84"/>
    </row>
    <row r="215" spans="1:16" s="85" customFormat="1" ht="12.75">
      <c r="A215" s="82"/>
      <c r="B215" s="82"/>
      <c r="C215" s="82"/>
      <c r="D215" s="82"/>
      <c r="E215" s="82"/>
      <c r="F215" s="82"/>
      <c r="G215" s="82"/>
      <c r="H215" s="82"/>
      <c r="I215" s="83"/>
      <c r="J215" s="83"/>
      <c r="K215" s="82"/>
      <c r="L215" s="82"/>
      <c r="M215" s="82"/>
      <c r="N215" s="84"/>
      <c r="P215" s="84"/>
    </row>
    <row r="216" spans="1:16" s="85" customFormat="1" ht="12.75">
      <c r="A216" s="82"/>
      <c r="B216" s="82"/>
      <c r="C216" s="82"/>
      <c r="D216" s="82"/>
      <c r="E216" s="82"/>
      <c r="F216" s="82"/>
      <c r="G216" s="82"/>
      <c r="H216" s="82"/>
      <c r="I216" s="83"/>
      <c r="J216" s="83"/>
      <c r="K216" s="82"/>
      <c r="L216" s="82"/>
      <c r="M216" s="82"/>
      <c r="N216" s="84"/>
      <c r="P216" s="84"/>
    </row>
    <row r="217" spans="1:16" s="85" customFormat="1" ht="12.75">
      <c r="A217" s="82"/>
      <c r="B217" s="82"/>
      <c r="C217" s="82"/>
      <c r="D217" s="82"/>
      <c r="E217" s="82"/>
      <c r="F217" s="82"/>
      <c r="G217" s="82"/>
      <c r="H217" s="82"/>
      <c r="I217" s="83"/>
      <c r="J217" s="83"/>
      <c r="K217" s="82"/>
      <c r="L217" s="82"/>
      <c r="M217" s="82"/>
      <c r="N217" s="84"/>
      <c r="P217" s="84"/>
    </row>
    <row r="218" spans="1:16" s="85" customFormat="1" ht="12.75">
      <c r="A218" s="82"/>
      <c r="B218" s="82"/>
      <c r="C218" s="82"/>
      <c r="D218" s="82"/>
      <c r="E218" s="82"/>
      <c r="F218" s="82"/>
      <c r="G218" s="82"/>
      <c r="H218" s="82"/>
      <c r="I218" s="83"/>
      <c r="J218" s="83"/>
      <c r="K218" s="82"/>
      <c r="L218" s="82"/>
      <c r="M218" s="82"/>
      <c r="N218" s="84"/>
      <c r="P218" s="84"/>
    </row>
    <row r="219" spans="1:16" s="85" customFormat="1" ht="12.75">
      <c r="A219" s="82"/>
      <c r="B219" s="82"/>
      <c r="C219" s="82"/>
      <c r="D219" s="82"/>
      <c r="E219" s="82"/>
      <c r="F219" s="82"/>
      <c r="G219" s="82"/>
      <c r="H219" s="82"/>
      <c r="I219" s="83"/>
      <c r="J219" s="83"/>
      <c r="K219" s="82"/>
      <c r="L219" s="82"/>
      <c r="M219" s="82"/>
      <c r="N219" s="84"/>
      <c r="P219" s="84"/>
    </row>
    <row r="220" spans="1:16" s="85" customFormat="1" ht="12.75">
      <c r="A220" s="82"/>
      <c r="B220" s="82"/>
      <c r="C220" s="82"/>
      <c r="D220" s="82"/>
      <c r="E220" s="82"/>
      <c r="F220" s="82"/>
      <c r="G220" s="82"/>
      <c r="H220" s="82"/>
      <c r="I220" s="83"/>
      <c r="J220" s="83"/>
      <c r="K220" s="82"/>
      <c r="L220" s="82"/>
      <c r="M220" s="82"/>
      <c r="N220" s="84"/>
      <c r="P220" s="84"/>
    </row>
    <row r="221" spans="1:16" s="85" customFormat="1" ht="12.75">
      <c r="A221" s="82"/>
      <c r="B221" s="82"/>
      <c r="C221" s="82"/>
      <c r="D221" s="82"/>
      <c r="E221" s="82"/>
      <c r="F221" s="82"/>
      <c r="G221" s="82"/>
      <c r="H221" s="82"/>
      <c r="I221" s="83"/>
      <c r="J221" s="83"/>
      <c r="K221" s="82"/>
      <c r="L221" s="82"/>
      <c r="M221" s="82"/>
      <c r="N221" s="84"/>
      <c r="P221" s="84"/>
    </row>
    <row r="222" spans="1:16" s="85" customFormat="1" ht="12.75">
      <c r="A222" s="82"/>
      <c r="B222" s="82"/>
      <c r="C222" s="82"/>
      <c r="D222" s="82"/>
      <c r="E222" s="82"/>
      <c r="F222" s="82"/>
      <c r="G222" s="82"/>
      <c r="H222" s="82"/>
      <c r="I222" s="83"/>
      <c r="J222" s="83"/>
      <c r="K222" s="82"/>
      <c r="L222" s="82"/>
      <c r="M222" s="82"/>
      <c r="N222" s="84"/>
      <c r="P222" s="84"/>
    </row>
    <row r="223" spans="1:16" s="85" customFormat="1" ht="12.75">
      <c r="A223" s="82"/>
      <c r="B223" s="82"/>
      <c r="C223" s="82"/>
      <c r="D223" s="82"/>
      <c r="E223" s="82"/>
      <c r="F223" s="82"/>
      <c r="G223" s="82"/>
      <c r="H223" s="82"/>
      <c r="I223" s="83"/>
      <c r="J223" s="83"/>
      <c r="K223" s="82"/>
      <c r="L223" s="82"/>
      <c r="M223" s="82"/>
      <c r="N223" s="84"/>
      <c r="P223" s="84"/>
    </row>
    <row r="224" spans="1:16" s="85" customFormat="1" ht="12.75">
      <c r="A224" s="82"/>
      <c r="B224" s="82"/>
      <c r="C224" s="82"/>
      <c r="D224" s="82"/>
      <c r="E224" s="82"/>
      <c r="F224" s="82"/>
      <c r="G224" s="82"/>
      <c r="H224" s="82"/>
      <c r="I224" s="83"/>
      <c r="J224" s="83"/>
      <c r="K224" s="82"/>
      <c r="L224" s="82"/>
      <c r="M224" s="82"/>
      <c r="N224" s="84"/>
      <c r="P224" s="84"/>
    </row>
    <row r="225" spans="1:16" s="85" customFormat="1" ht="12.75">
      <c r="A225" s="82"/>
      <c r="B225" s="82"/>
      <c r="C225" s="82"/>
      <c r="D225" s="82"/>
      <c r="E225" s="82"/>
      <c r="F225" s="82"/>
      <c r="G225" s="82"/>
      <c r="H225" s="82"/>
      <c r="I225" s="83"/>
      <c r="J225" s="83"/>
      <c r="K225" s="82"/>
      <c r="L225" s="82"/>
      <c r="M225" s="82"/>
      <c r="N225" s="84"/>
      <c r="P225" s="84"/>
    </row>
    <row r="226" spans="1:16" s="85" customFormat="1" ht="12.75">
      <c r="A226" s="82"/>
      <c r="B226" s="82"/>
      <c r="C226" s="82"/>
      <c r="D226" s="82"/>
      <c r="E226" s="82"/>
      <c r="F226" s="82"/>
      <c r="G226" s="82"/>
      <c r="H226" s="82"/>
      <c r="I226" s="83"/>
      <c r="J226" s="83"/>
      <c r="K226" s="82"/>
      <c r="L226" s="82"/>
      <c r="M226" s="82"/>
      <c r="N226" s="84"/>
      <c r="P226" s="84"/>
    </row>
    <row r="227" spans="1:16" s="85" customFormat="1" ht="12.75">
      <c r="A227" s="82"/>
      <c r="B227" s="82"/>
      <c r="C227" s="82"/>
      <c r="D227" s="82"/>
      <c r="E227" s="82"/>
      <c r="F227" s="82"/>
      <c r="G227" s="82"/>
      <c r="H227" s="82"/>
      <c r="I227" s="83"/>
      <c r="J227" s="83"/>
      <c r="K227" s="82"/>
      <c r="L227" s="82"/>
      <c r="M227" s="82"/>
      <c r="N227" s="84"/>
      <c r="P227" s="84"/>
    </row>
    <row r="228" spans="1:16" s="85" customFormat="1" ht="12.75">
      <c r="A228" s="82"/>
      <c r="B228" s="82"/>
      <c r="C228" s="82"/>
      <c r="D228" s="82"/>
      <c r="E228" s="82"/>
      <c r="F228" s="82"/>
      <c r="G228" s="82"/>
      <c r="H228" s="82"/>
      <c r="I228" s="83"/>
      <c r="J228" s="83"/>
      <c r="K228" s="82"/>
      <c r="L228" s="82"/>
      <c r="M228" s="82"/>
      <c r="N228" s="84"/>
      <c r="P228" s="84"/>
    </row>
    <row r="229" spans="1:16" s="85" customFormat="1" ht="12.75">
      <c r="A229" s="82"/>
      <c r="B229" s="82"/>
      <c r="C229" s="82"/>
      <c r="D229" s="82"/>
      <c r="E229" s="82"/>
      <c r="F229" s="82"/>
      <c r="G229" s="82"/>
      <c r="H229" s="82"/>
      <c r="I229" s="83"/>
      <c r="J229" s="83"/>
      <c r="K229" s="82"/>
      <c r="L229" s="82"/>
      <c r="M229" s="82"/>
      <c r="N229" s="84"/>
      <c r="P229" s="84"/>
    </row>
    <row r="230" spans="1:16" s="85" customFormat="1" ht="12.75">
      <c r="A230" s="82"/>
      <c r="B230" s="82"/>
      <c r="C230" s="82"/>
      <c r="D230" s="82"/>
      <c r="E230" s="82"/>
      <c r="F230" s="82"/>
      <c r="G230" s="82"/>
      <c r="H230" s="82"/>
      <c r="I230" s="83"/>
      <c r="J230" s="83"/>
      <c r="K230" s="82"/>
      <c r="L230" s="82"/>
      <c r="M230" s="82"/>
      <c r="N230" s="84"/>
      <c r="P230" s="84"/>
    </row>
    <row r="231" spans="1:16" s="85" customFormat="1" ht="12.75">
      <c r="A231" s="82"/>
      <c r="B231" s="82"/>
      <c r="C231" s="82"/>
      <c r="D231" s="82"/>
      <c r="E231" s="82"/>
      <c r="F231" s="82"/>
      <c r="G231" s="82"/>
      <c r="H231" s="82"/>
      <c r="I231" s="83"/>
      <c r="J231" s="83"/>
      <c r="K231" s="82"/>
      <c r="L231" s="82"/>
      <c r="M231" s="82"/>
      <c r="N231" s="84"/>
      <c r="P231" s="84"/>
    </row>
    <row r="232" spans="1:16" s="85" customFormat="1" ht="12.75">
      <c r="A232" s="82"/>
      <c r="B232" s="82"/>
      <c r="C232" s="82"/>
      <c r="D232" s="82"/>
      <c r="E232" s="82"/>
      <c r="F232" s="82"/>
      <c r="G232" s="82"/>
      <c r="H232" s="82"/>
      <c r="I232" s="83"/>
      <c r="J232" s="83"/>
      <c r="K232" s="82"/>
      <c r="L232" s="82"/>
      <c r="M232" s="82"/>
      <c r="N232" s="84"/>
      <c r="P232" s="84"/>
    </row>
    <row r="233" spans="1:16" s="85" customFormat="1" ht="12.75">
      <c r="A233" s="82"/>
      <c r="B233" s="82"/>
      <c r="C233" s="82"/>
      <c r="D233" s="82"/>
      <c r="E233" s="82"/>
      <c r="F233" s="82"/>
      <c r="G233" s="82"/>
      <c r="H233" s="82"/>
      <c r="I233" s="83"/>
      <c r="J233" s="83"/>
      <c r="K233" s="82"/>
      <c r="L233" s="82"/>
      <c r="M233" s="82"/>
      <c r="N233" s="84"/>
      <c r="P233" s="84"/>
    </row>
    <row r="234" spans="1:16" s="85" customFormat="1" ht="12.75">
      <c r="A234" s="82"/>
      <c r="B234" s="82"/>
      <c r="C234" s="82"/>
      <c r="D234" s="82"/>
      <c r="E234" s="82"/>
      <c r="F234" s="82"/>
      <c r="G234" s="82"/>
      <c r="H234" s="82"/>
      <c r="I234" s="83"/>
      <c r="J234" s="83"/>
      <c r="K234" s="82"/>
      <c r="L234" s="82"/>
      <c r="M234" s="82"/>
      <c r="N234" s="84"/>
      <c r="P234" s="84"/>
    </row>
    <row r="235" spans="1:16" s="85" customFormat="1" ht="12.75">
      <c r="A235" s="82"/>
      <c r="B235" s="82"/>
      <c r="C235" s="82"/>
      <c r="D235" s="82"/>
      <c r="E235" s="82"/>
      <c r="F235" s="82"/>
      <c r="G235" s="82"/>
      <c r="H235" s="82"/>
      <c r="I235" s="83"/>
      <c r="J235" s="83"/>
      <c r="K235" s="82"/>
      <c r="L235" s="82"/>
      <c r="M235" s="82"/>
      <c r="N235" s="84"/>
      <c r="P235" s="84"/>
    </row>
    <row r="236" spans="1:16" s="85" customFormat="1" ht="12.75">
      <c r="A236" s="82"/>
      <c r="B236" s="82"/>
      <c r="C236" s="82"/>
      <c r="D236" s="82"/>
      <c r="E236" s="82"/>
      <c r="F236" s="82"/>
      <c r="G236" s="82"/>
      <c r="H236" s="82"/>
      <c r="I236" s="83"/>
      <c r="J236" s="83"/>
      <c r="K236" s="82"/>
      <c r="L236" s="82"/>
      <c r="M236" s="82"/>
      <c r="N236" s="84"/>
      <c r="P236" s="84"/>
    </row>
    <row r="237" spans="1:16" s="85" customFormat="1" ht="12.75">
      <c r="A237" s="82"/>
      <c r="B237" s="82"/>
      <c r="C237" s="82"/>
      <c r="D237" s="82"/>
      <c r="E237" s="82"/>
      <c r="F237" s="82"/>
      <c r="G237" s="82"/>
      <c r="H237" s="82"/>
      <c r="I237" s="83"/>
      <c r="J237" s="83"/>
      <c r="K237" s="82"/>
      <c r="L237" s="82"/>
      <c r="M237" s="82"/>
      <c r="N237" s="84"/>
      <c r="P237" s="84"/>
    </row>
    <row r="238" spans="1:16" s="85" customFormat="1" ht="12.75">
      <c r="A238" s="82"/>
      <c r="B238" s="82"/>
      <c r="C238" s="82"/>
      <c r="D238" s="82"/>
      <c r="E238" s="82"/>
      <c r="F238" s="82"/>
      <c r="G238" s="82"/>
      <c r="H238" s="82"/>
      <c r="I238" s="83"/>
      <c r="J238" s="83"/>
      <c r="K238" s="82"/>
      <c r="L238" s="82"/>
      <c r="M238" s="82"/>
      <c r="N238" s="84"/>
      <c r="P238" s="84"/>
    </row>
    <row r="239" spans="1:16" s="85" customFormat="1" ht="12.75">
      <c r="A239" s="82"/>
      <c r="B239" s="82"/>
      <c r="C239" s="82"/>
      <c r="D239" s="82"/>
      <c r="E239" s="82"/>
      <c r="F239" s="82"/>
      <c r="G239" s="82"/>
      <c r="H239" s="82"/>
      <c r="I239" s="83"/>
      <c r="J239" s="83"/>
      <c r="K239" s="82"/>
      <c r="L239" s="82"/>
      <c r="M239" s="82"/>
      <c r="N239" s="84"/>
      <c r="P239" s="84"/>
    </row>
    <row r="240" spans="1:16" s="85" customFormat="1" ht="12.75">
      <c r="A240" s="82"/>
      <c r="B240" s="82"/>
      <c r="C240" s="82"/>
      <c r="D240" s="82"/>
      <c r="E240" s="82"/>
      <c r="F240" s="82"/>
      <c r="G240" s="82"/>
      <c r="H240" s="82"/>
      <c r="I240" s="83"/>
      <c r="J240" s="83"/>
      <c r="K240" s="82"/>
      <c r="L240" s="82"/>
      <c r="M240" s="82"/>
      <c r="N240" s="84"/>
      <c r="P240" s="84"/>
    </row>
    <row r="241" spans="1:16" s="85" customFormat="1" ht="12.75">
      <c r="A241" s="82"/>
      <c r="B241" s="82"/>
      <c r="C241" s="82"/>
      <c r="D241" s="82"/>
      <c r="E241" s="82"/>
      <c r="F241" s="82"/>
      <c r="G241" s="82"/>
      <c r="H241" s="82"/>
      <c r="I241" s="83"/>
      <c r="J241" s="83"/>
      <c r="K241" s="82"/>
      <c r="L241" s="82"/>
      <c r="M241" s="82"/>
      <c r="N241" s="84"/>
      <c r="P241" s="84"/>
    </row>
    <row r="242" spans="1:16" s="85" customFormat="1" ht="12.75">
      <c r="A242" s="82"/>
      <c r="B242" s="82"/>
      <c r="C242" s="82"/>
      <c r="D242" s="82"/>
      <c r="E242" s="82"/>
      <c r="F242" s="82"/>
      <c r="G242" s="82"/>
      <c r="H242" s="82"/>
      <c r="I242" s="83"/>
      <c r="J242" s="83"/>
      <c r="K242" s="82"/>
      <c r="L242" s="82"/>
      <c r="M242" s="82"/>
      <c r="N242" s="84"/>
      <c r="P242" s="84"/>
    </row>
    <row r="243" spans="1:16" s="85" customFormat="1" ht="12.75">
      <c r="A243" s="82"/>
      <c r="B243" s="82"/>
      <c r="C243" s="82"/>
      <c r="D243" s="82"/>
      <c r="E243" s="82"/>
      <c r="F243" s="82"/>
      <c r="G243" s="82"/>
      <c r="H243" s="82"/>
      <c r="I243" s="83"/>
      <c r="J243" s="83"/>
      <c r="K243" s="82"/>
      <c r="L243" s="82"/>
      <c r="M243" s="82"/>
      <c r="N243" s="84"/>
      <c r="P243" s="84"/>
    </row>
    <row r="244" spans="1:16" s="85" customFormat="1" ht="12.75">
      <c r="A244" s="82"/>
      <c r="B244" s="82"/>
      <c r="C244" s="82"/>
      <c r="D244" s="82"/>
      <c r="E244" s="82"/>
      <c r="F244" s="82"/>
      <c r="G244" s="82"/>
      <c r="H244" s="82"/>
      <c r="I244" s="83"/>
      <c r="J244" s="83"/>
      <c r="K244" s="82"/>
      <c r="L244" s="82"/>
      <c r="M244" s="82"/>
      <c r="N244" s="84"/>
      <c r="P244" s="84"/>
    </row>
    <row r="245" spans="1:16" s="85" customFormat="1" ht="12.75">
      <c r="A245" s="82"/>
      <c r="B245" s="82"/>
      <c r="C245" s="82"/>
      <c r="D245" s="82"/>
      <c r="E245" s="82"/>
      <c r="F245" s="82"/>
      <c r="G245" s="82"/>
      <c r="H245" s="82"/>
      <c r="I245" s="83"/>
      <c r="J245" s="83"/>
      <c r="K245" s="82"/>
      <c r="L245" s="82"/>
      <c r="M245" s="82"/>
      <c r="N245" s="84"/>
      <c r="P245" s="84"/>
    </row>
    <row r="246" spans="1:16" s="85" customFormat="1" ht="12.75">
      <c r="A246" s="82"/>
      <c r="B246" s="82"/>
      <c r="C246" s="82"/>
      <c r="D246" s="82"/>
      <c r="E246" s="82"/>
      <c r="F246" s="82"/>
      <c r="G246" s="82"/>
      <c r="H246" s="82"/>
      <c r="I246" s="83"/>
      <c r="J246" s="83"/>
      <c r="K246" s="82"/>
      <c r="L246" s="82"/>
      <c r="M246" s="82"/>
      <c r="N246" s="84"/>
      <c r="P246" s="84"/>
    </row>
    <row r="247" spans="1:16" s="85" customFormat="1" ht="12.75">
      <c r="A247" s="82"/>
      <c r="B247" s="82"/>
      <c r="C247" s="82"/>
      <c r="D247" s="82"/>
      <c r="E247" s="82"/>
      <c r="F247" s="82"/>
      <c r="G247" s="82"/>
      <c r="H247" s="82"/>
      <c r="I247" s="83"/>
      <c r="J247" s="83"/>
      <c r="K247" s="82"/>
      <c r="L247" s="82"/>
      <c r="M247" s="82"/>
      <c r="N247" s="84"/>
      <c r="P247" s="84"/>
    </row>
    <row r="248" spans="1:16" s="85" customFormat="1" ht="12.75">
      <c r="A248" s="82"/>
      <c r="B248" s="82"/>
      <c r="C248" s="82"/>
      <c r="D248" s="82"/>
      <c r="E248" s="82"/>
      <c r="F248" s="82"/>
      <c r="G248" s="82"/>
      <c r="H248" s="82"/>
      <c r="I248" s="83"/>
      <c r="J248" s="83"/>
      <c r="K248" s="82"/>
      <c r="L248" s="82"/>
      <c r="M248" s="82"/>
      <c r="N248" s="84"/>
      <c r="P248" s="84"/>
    </row>
    <row r="249" spans="1:16" s="85" customFormat="1" ht="12.75">
      <c r="A249" s="82"/>
      <c r="B249" s="82"/>
      <c r="C249" s="82"/>
      <c r="D249" s="82"/>
      <c r="E249" s="82"/>
      <c r="F249" s="82"/>
      <c r="G249" s="82"/>
      <c r="H249" s="82"/>
      <c r="I249" s="83"/>
      <c r="J249" s="83"/>
      <c r="K249" s="82"/>
      <c r="L249" s="82"/>
      <c r="M249" s="82"/>
      <c r="N249" s="84"/>
      <c r="P249" s="84"/>
    </row>
    <row r="250" spans="1:16" s="85" customFormat="1" ht="12.75">
      <c r="A250" s="82"/>
      <c r="B250" s="82"/>
      <c r="C250" s="82"/>
      <c r="D250" s="82"/>
      <c r="E250" s="82"/>
      <c r="F250" s="82"/>
      <c r="G250" s="82"/>
      <c r="H250" s="82"/>
      <c r="I250" s="83"/>
      <c r="J250" s="83"/>
      <c r="K250" s="82"/>
      <c r="L250" s="82"/>
      <c r="M250" s="82"/>
      <c r="N250" s="84"/>
      <c r="P250" s="84"/>
    </row>
    <row r="251" spans="1:16" s="85" customFormat="1" ht="12.75">
      <c r="A251" s="82"/>
      <c r="B251" s="82"/>
      <c r="C251" s="82"/>
      <c r="D251" s="82"/>
      <c r="E251" s="82"/>
      <c r="F251" s="82"/>
      <c r="G251" s="82"/>
      <c r="H251" s="82"/>
      <c r="I251" s="83"/>
      <c r="J251" s="83"/>
      <c r="K251" s="82"/>
      <c r="L251" s="82"/>
      <c r="M251" s="82"/>
      <c r="N251" s="84"/>
      <c r="P251" s="84"/>
    </row>
    <row r="252" spans="1:16" s="85" customFormat="1" ht="12.75">
      <c r="A252" s="82"/>
      <c r="B252" s="82"/>
      <c r="C252" s="82"/>
      <c r="D252" s="82"/>
      <c r="E252" s="82"/>
      <c r="F252" s="82"/>
      <c r="G252" s="82"/>
      <c r="H252" s="82"/>
      <c r="I252" s="83"/>
      <c r="J252" s="83"/>
      <c r="K252" s="82"/>
      <c r="L252" s="82"/>
      <c r="M252" s="82"/>
      <c r="N252" s="84"/>
      <c r="P252" s="84"/>
    </row>
    <row r="253" spans="1:16" s="85" customFormat="1" ht="12.75">
      <c r="A253" s="82"/>
      <c r="B253" s="82"/>
      <c r="C253" s="82"/>
      <c r="D253" s="82"/>
      <c r="E253" s="82"/>
      <c r="F253" s="82"/>
      <c r="G253" s="82"/>
      <c r="H253" s="82"/>
      <c r="I253" s="83"/>
      <c r="J253" s="83"/>
      <c r="K253" s="82"/>
      <c r="L253" s="82"/>
      <c r="M253" s="82"/>
      <c r="N253" s="84"/>
      <c r="P253" s="84"/>
    </row>
    <row r="254" spans="1:16" s="85" customFormat="1" ht="12.75">
      <c r="A254" s="82"/>
      <c r="B254" s="82"/>
      <c r="C254" s="82"/>
      <c r="D254" s="82"/>
      <c r="E254" s="82"/>
      <c r="F254" s="82"/>
      <c r="G254" s="82"/>
      <c r="H254" s="82"/>
      <c r="I254" s="83"/>
      <c r="J254" s="83"/>
      <c r="K254" s="82"/>
      <c r="L254" s="82"/>
      <c r="M254" s="82"/>
      <c r="N254" s="84"/>
      <c r="P254" s="84"/>
    </row>
    <row r="255" spans="1:16" s="85" customFormat="1" ht="12.75">
      <c r="A255" s="82"/>
      <c r="B255" s="82"/>
      <c r="C255" s="82"/>
      <c r="D255" s="82"/>
      <c r="E255" s="82"/>
      <c r="F255" s="82"/>
      <c r="G255" s="82"/>
      <c r="H255" s="82"/>
      <c r="I255" s="83"/>
      <c r="J255" s="83"/>
      <c r="K255" s="82"/>
      <c r="L255" s="82"/>
      <c r="M255" s="82"/>
      <c r="N255" s="84"/>
      <c r="P255" s="84"/>
    </row>
    <row r="256" spans="1:16" s="85" customFormat="1" ht="12.75">
      <c r="A256" s="82"/>
      <c r="B256" s="82"/>
      <c r="C256" s="82"/>
      <c r="D256" s="82"/>
      <c r="E256" s="82"/>
      <c r="F256" s="82"/>
      <c r="G256" s="82"/>
      <c r="H256" s="82"/>
      <c r="I256" s="83"/>
      <c r="J256" s="83"/>
      <c r="K256" s="82"/>
      <c r="L256" s="82"/>
      <c r="M256" s="82"/>
      <c r="N256" s="84"/>
      <c r="P256" s="84"/>
    </row>
    <row r="257" spans="1:16" s="85" customFormat="1" ht="12.75">
      <c r="A257" s="82"/>
      <c r="B257" s="82"/>
      <c r="C257" s="82"/>
      <c r="D257" s="82"/>
      <c r="E257" s="82"/>
      <c r="F257" s="82"/>
      <c r="G257" s="82"/>
      <c r="H257" s="82"/>
      <c r="I257" s="83"/>
      <c r="J257" s="83"/>
      <c r="K257" s="82"/>
      <c r="L257" s="82"/>
      <c r="M257" s="82"/>
      <c r="N257" s="84"/>
      <c r="P257" s="84"/>
    </row>
    <row r="258" spans="1:16" s="85" customFormat="1" ht="12.75">
      <c r="A258" s="82"/>
      <c r="B258" s="82"/>
      <c r="C258" s="82"/>
      <c r="D258" s="82"/>
      <c r="E258" s="82"/>
      <c r="F258" s="82"/>
      <c r="G258" s="82"/>
      <c r="H258" s="82"/>
      <c r="I258" s="83"/>
      <c r="J258" s="83"/>
      <c r="K258" s="82"/>
      <c r="L258" s="82"/>
      <c r="M258" s="82"/>
      <c r="N258" s="84"/>
      <c r="P258" s="84"/>
    </row>
    <row r="259" spans="1:16" s="85" customFormat="1" ht="12.75">
      <c r="A259" s="82"/>
      <c r="B259" s="82"/>
      <c r="C259" s="82"/>
      <c r="D259" s="82"/>
      <c r="E259" s="82"/>
      <c r="F259" s="82"/>
      <c r="G259" s="82"/>
      <c r="H259" s="82"/>
      <c r="I259" s="83"/>
      <c r="J259" s="83"/>
      <c r="K259" s="82"/>
      <c r="L259" s="82"/>
      <c r="M259" s="82"/>
      <c r="N259" s="84"/>
      <c r="P259" s="84"/>
    </row>
    <row r="260" spans="1:16" s="85" customFormat="1" ht="12.75">
      <c r="A260" s="82"/>
      <c r="B260" s="82"/>
      <c r="C260" s="82"/>
      <c r="D260" s="82"/>
      <c r="E260" s="82"/>
      <c r="F260" s="82"/>
      <c r="G260" s="82"/>
      <c r="H260" s="82"/>
      <c r="I260" s="83"/>
      <c r="J260" s="83"/>
      <c r="K260" s="82"/>
      <c r="L260" s="82"/>
      <c r="M260" s="82"/>
      <c r="N260" s="84"/>
      <c r="P260" s="84"/>
    </row>
    <row r="261" spans="1:16" s="85" customFormat="1" ht="12.75">
      <c r="A261" s="82"/>
      <c r="B261" s="82"/>
      <c r="C261" s="82"/>
      <c r="D261" s="82"/>
      <c r="E261" s="82"/>
      <c r="F261" s="82"/>
      <c r="G261" s="82"/>
      <c r="H261" s="82"/>
      <c r="I261" s="83"/>
      <c r="J261" s="83"/>
      <c r="K261" s="82"/>
      <c r="L261" s="82"/>
      <c r="M261" s="82"/>
      <c r="N261" s="84"/>
      <c r="P261" s="84"/>
    </row>
    <row r="262" spans="1:16" s="85" customFormat="1" ht="12.75">
      <c r="A262" s="82"/>
      <c r="B262" s="82"/>
      <c r="C262" s="82"/>
      <c r="D262" s="82"/>
      <c r="E262" s="82"/>
      <c r="F262" s="82"/>
      <c r="G262" s="82"/>
      <c r="H262" s="82"/>
      <c r="I262" s="83"/>
      <c r="J262" s="83"/>
      <c r="K262" s="82"/>
      <c r="L262" s="82"/>
      <c r="M262" s="82"/>
      <c r="N262" s="84"/>
      <c r="P262" s="84"/>
    </row>
    <row r="263" spans="1:16" s="85" customFormat="1" ht="12.75">
      <c r="A263" s="82"/>
      <c r="B263" s="82"/>
      <c r="C263" s="82"/>
      <c r="D263" s="82"/>
      <c r="E263" s="82"/>
      <c r="F263" s="82"/>
      <c r="G263" s="82"/>
      <c r="H263" s="82"/>
      <c r="I263" s="83"/>
      <c r="J263" s="83"/>
      <c r="K263" s="82"/>
      <c r="L263" s="82"/>
      <c r="M263" s="82"/>
      <c r="N263" s="84"/>
      <c r="P263" s="84"/>
    </row>
    <row r="264" spans="1:16" s="85" customFormat="1" ht="12.75">
      <c r="A264" s="82"/>
      <c r="B264" s="82"/>
      <c r="C264" s="82"/>
      <c r="D264" s="82"/>
      <c r="E264" s="82"/>
      <c r="F264" s="82"/>
      <c r="G264" s="82"/>
      <c r="H264" s="82"/>
      <c r="I264" s="83"/>
      <c r="J264" s="83"/>
      <c r="K264" s="82"/>
      <c r="L264" s="82"/>
      <c r="M264" s="82"/>
      <c r="N264" s="84"/>
      <c r="P264" s="84"/>
    </row>
    <row r="265" spans="1:16" s="85" customFormat="1" ht="12.75">
      <c r="A265" s="82"/>
      <c r="B265" s="82"/>
      <c r="C265" s="82"/>
      <c r="D265" s="82"/>
      <c r="E265" s="82"/>
      <c r="F265" s="82"/>
      <c r="G265" s="82"/>
      <c r="H265" s="82"/>
      <c r="I265" s="83"/>
      <c r="J265" s="83"/>
      <c r="K265" s="82"/>
      <c r="L265" s="82"/>
      <c r="M265" s="82"/>
      <c r="N265" s="84"/>
      <c r="P265" s="84"/>
    </row>
    <row r="266" spans="1:16" s="85" customFormat="1" ht="12.75">
      <c r="A266" s="82"/>
      <c r="B266" s="82"/>
      <c r="C266" s="82"/>
      <c r="D266" s="82"/>
      <c r="E266" s="82"/>
      <c r="F266" s="82"/>
      <c r="G266" s="82"/>
      <c r="H266" s="82"/>
      <c r="I266" s="83"/>
      <c r="J266" s="83"/>
      <c r="K266" s="82"/>
      <c r="L266" s="82"/>
      <c r="M266" s="82"/>
      <c r="N266" s="84"/>
      <c r="P266" s="84"/>
    </row>
    <row r="267" spans="1:16" s="85" customFormat="1" ht="12.75">
      <c r="A267" s="82"/>
      <c r="B267" s="82"/>
      <c r="C267" s="82"/>
      <c r="D267" s="82"/>
      <c r="E267" s="82"/>
      <c r="F267" s="82"/>
      <c r="G267" s="82"/>
      <c r="H267" s="82"/>
      <c r="I267" s="83"/>
      <c r="J267" s="83"/>
      <c r="K267" s="82"/>
      <c r="L267" s="82"/>
      <c r="M267" s="82"/>
      <c r="N267" s="84"/>
      <c r="P267" s="84"/>
    </row>
    <row r="268" spans="1:16" s="85" customFormat="1" ht="12.75">
      <c r="A268" s="82"/>
      <c r="B268" s="82"/>
      <c r="C268" s="82"/>
      <c r="D268" s="82"/>
      <c r="E268" s="82"/>
      <c r="F268" s="82"/>
      <c r="G268" s="82"/>
      <c r="H268" s="82"/>
      <c r="I268" s="83"/>
      <c r="J268" s="83"/>
      <c r="K268" s="82"/>
      <c r="L268" s="82"/>
      <c r="M268" s="82"/>
      <c r="N268" s="84"/>
      <c r="P268" s="84"/>
    </row>
    <row r="269" spans="1:16" s="85" customFormat="1" ht="12.75">
      <c r="A269" s="82"/>
      <c r="B269" s="82"/>
      <c r="C269" s="82"/>
      <c r="D269" s="82"/>
      <c r="E269" s="82"/>
      <c r="F269" s="82"/>
      <c r="G269" s="82"/>
      <c r="H269" s="82"/>
      <c r="I269" s="83"/>
      <c r="J269" s="83"/>
      <c r="K269" s="82"/>
      <c r="L269" s="82"/>
      <c r="M269" s="82"/>
      <c r="N269" s="84"/>
      <c r="P269" s="84"/>
    </row>
    <row r="270" spans="1:16" s="85" customFormat="1" ht="12.75">
      <c r="A270" s="82"/>
      <c r="B270" s="82"/>
      <c r="C270" s="82"/>
      <c r="D270" s="82"/>
      <c r="E270" s="82"/>
      <c r="F270" s="82"/>
      <c r="G270" s="82"/>
      <c r="H270" s="82"/>
      <c r="I270" s="83"/>
      <c r="J270" s="83"/>
      <c r="K270" s="82"/>
      <c r="L270" s="82"/>
      <c r="M270" s="82"/>
      <c r="N270" s="84"/>
      <c r="P270" s="84"/>
    </row>
    <row r="271" spans="1:16" s="85" customFormat="1" ht="12.75">
      <c r="A271" s="82"/>
      <c r="B271" s="82"/>
      <c r="C271" s="82"/>
      <c r="D271" s="82"/>
      <c r="E271" s="82"/>
      <c r="F271" s="82"/>
      <c r="G271" s="82"/>
      <c r="H271" s="82"/>
      <c r="I271" s="83"/>
      <c r="J271" s="83"/>
      <c r="K271" s="82"/>
      <c r="L271" s="82"/>
      <c r="M271" s="82"/>
      <c r="N271" s="84"/>
      <c r="P271" s="84"/>
    </row>
    <row r="272" spans="1:16" s="85" customFormat="1" ht="12.75">
      <c r="A272" s="82"/>
      <c r="B272" s="82"/>
      <c r="C272" s="82"/>
      <c r="D272" s="82"/>
      <c r="E272" s="82"/>
      <c r="F272" s="82"/>
      <c r="G272" s="82"/>
      <c r="H272" s="82"/>
      <c r="I272" s="83"/>
      <c r="J272" s="83"/>
      <c r="K272" s="82"/>
      <c r="L272" s="82"/>
      <c r="M272" s="82"/>
      <c r="N272" s="84"/>
      <c r="P272" s="84"/>
    </row>
    <row r="273" spans="1:16" s="85" customFormat="1" ht="12.75">
      <c r="A273" s="82"/>
      <c r="B273" s="82"/>
      <c r="C273" s="82"/>
      <c r="D273" s="82"/>
      <c r="E273" s="82"/>
      <c r="F273" s="82"/>
      <c r="G273" s="82"/>
      <c r="H273" s="82"/>
      <c r="I273" s="83"/>
      <c r="J273" s="83"/>
      <c r="K273" s="82"/>
      <c r="L273" s="82"/>
      <c r="M273" s="82"/>
      <c r="N273" s="84"/>
      <c r="P273" s="84"/>
    </row>
    <row r="274" spans="1:16" s="85" customFormat="1" ht="12.75">
      <c r="A274" s="82"/>
      <c r="B274" s="82"/>
      <c r="C274" s="82"/>
      <c r="D274" s="82"/>
      <c r="E274" s="82"/>
      <c r="F274" s="82"/>
      <c r="G274" s="82"/>
      <c r="H274" s="82"/>
      <c r="I274" s="83"/>
      <c r="J274" s="83"/>
      <c r="K274" s="82"/>
      <c r="L274" s="82"/>
      <c r="M274" s="82"/>
      <c r="N274" s="84"/>
      <c r="P274" s="84"/>
    </row>
    <row r="275" spans="1:16" s="85" customFormat="1" ht="12.75">
      <c r="A275" s="82"/>
      <c r="B275" s="82"/>
      <c r="C275" s="82"/>
      <c r="D275" s="82"/>
      <c r="E275" s="82"/>
      <c r="F275" s="82"/>
      <c r="G275" s="82"/>
      <c r="H275" s="82"/>
      <c r="I275" s="83"/>
      <c r="J275" s="83"/>
      <c r="K275" s="82"/>
      <c r="L275" s="82"/>
      <c r="M275" s="82"/>
      <c r="N275" s="84"/>
      <c r="P275" s="84"/>
    </row>
    <row r="276" spans="1:16" s="85" customFormat="1" ht="12.75">
      <c r="A276" s="82"/>
      <c r="B276" s="82"/>
      <c r="C276" s="82"/>
      <c r="D276" s="82"/>
      <c r="E276" s="82"/>
      <c r="F276" s="82"/>
      <c r="G276" s="82"/>
      <c r="H276" s="82"/>
      <c r="I276" s="83"/>
      <c r="J276" s="83"/>
      <c r="K276" s="82"/>
      <c r="L276" s="82"/>
      <c r="M276" s="82"/>
      <c r="N276" s="84"/>
      <c r="P276" s="84"/>
    </row>
    <row r="277" spans="1:16" s="85" customFormat="1" ht="12.75">
      <c r="A277" s="82"/>
      <c r="B277" s="82"/>
      <c r="C277" s="82"/>
      <c r="D277" s="82"/>
      <c r="E277" s="82"/>
      <c r="F277" s="82"/>
      <c r="G277" s="82"/>
      <c r="H277" s="82"/>
      <c r="I277" s="83"/>
      <c r="J277" s="83"/>
      <c r="K277" s="82"/>
      <c r="L277" s="82"/>
      <c r="M277" s="82"/>
      <c r="N277" s="84"/>
      <c r="P277" s="84"/>
    </row>
    <row r="278" spans="1:16" s="85" customFormat="1" ht="12.75">
      <c r="A278" s="82"/>
      <c r="B278" s="82"/>
      <c r="C278" s="82"/>
      <c r="D278" s="82"/>
      <c r="E278" s="82"/>
      <c r="F278" s="82"/>
      <c r="G278" s="82"/>
      <c r="H278" s="82"/>
      <c r="I278" s="83"/>
      <c r="J278" s="83"/>
      <c r="K278" s="82"/>
      <c r="L278" s="82"/>
      <c r="M278" s="82"/>
      <c r="N278" s="84"/>
      <c r="P278" s="84"/>
    </row>
    <row r="279" spans="1:16" s="85" customFormat="1" ht="12.75">
      <c r="A279" s="82"/>
      <c r="B279" s="82"/>
      <c r="C279" s="82"/>
      <c r="D279" s="82"/>
      <c r="E279" s="82"/>
      <c r="F279" s="82"/>
      <c r="G279" s="82"/>
      <c r="H279" s="82"/>
      <c r="I279" s="83"/>
      <c r="J279" s="83"/>
      <c r="K279" s="82"/>
      <c r="L279" s="82"/>
      <c r="M279" s="82"/>
      <c r="N279" s="84"/>
      <c r="P279" s="84"/>
    </row>
    <row r="280" spans="1:16" s="85" customFormat="1" ht="12.75">
      <c r="A280" s="82"/>
      <c r="B280" s="82"/>
      <c r="C280" s="82"/>
      <c r="D280" s="82"/>
      <c r="E280" s="82"/>
      <c r="F280" s="82"/>
      <c r="G280" s="82"/>
      <c r="H280" s="82"/>
      <c r="I280" s="83"/>
      <c r="J280" s="83"/>
      <c r="K280" s="82"/>
      <c r="L280" s="82"/>
      <c r="M280" s="82"/>
      <c r="N280" s="84"/>
      <c r="P280" s="84"/>
    </row>
    <row r="281" spans="1:16" s="85" customFormat="1" ht="12.75">
      <c r="A281" s="82"/>
      <c r="B281" s="82"/>
      <c r="C281" s="82"/>
      <c r="D281" s="82"/>
      <c r="E281" s="82"/>
      <c r="F281" s="82"/>
      <c r="G281" s="82"/>
      <c r="H281" s="82"/>
      <c r="I281" s="83"/>
      <c r="J281" s="83"/>
      <c r="K281" s="82"/>
      <c r="L281" s="82"/>
      <c r="M281" s="82"/>
      <c r="N281" s="84"/>
      <c r="P281" s="84"/>
    </row>
    <row r="282" spans="1:16" s="85" customFormat="1" ht="12.75">
      <c r="A282" s="82"/>
      <c r="B282" s="82"/>
      <c r="C282" s="82"/>
      <c r="D282" s="82"/>
      <c r="E282" s="82"/>
      <c r="F282" s="82"/>
      <c r="G282" s="82"/>
      <c r="H282" s="82"/>
      <c r="I282" s="83"/>
      <c r="J282" s="83"/>
      <c r="K282" s="82"/>
      <c r="L282" s="82"/>
      <c r="M282" s="82"/>
      <c r="N282" s="84"/>
      <c r="P282" s="84"/>
    </row>
    <row r="283" spans="1:16" s="85" customFormat="1" ht="12.75">
      <c r="A283" s="82"/>
      <c r="B283" s="82"/>
      <c r="C283" s="82"/>
      <c r="D283" s="82"/>
      <c r="E283" s="82"/>
      <c r="F283" s="82"/>
      <c r="G283" s="82"/>
      <c r="H283" s="82"/>
      <c r="I283" s="83"/>
      <c r="J283" s="83"/>
      <c r="K283" s="82"/>
      <c r="L283" s="82"/>
      <c r="M283" s="82"/>
      <c r="N283" s="84"/>
      <c r="P283" s="84"/>
    </row>
    <row r="284" spans="1:16" s="85" customFormat="1" ht="12.75">
      <c r="A284" s="82"/>
      <c r="B284" s="82"/>
      <c r="C284" s="82"/>
      <c r="D284" s="82"/>
      <c r="E284" s="82"/>
      <c r="F284" s="82"/>
      <c r="G284" s="82"/>
      <c r="H284" s="82"/>
      <c r="I284" s="83"/>
      <c r="J284" s="83"/>
      <c r="K284" s="82"/>
      <c r="L284" s="82"/>
      <c r="M284" s="82"/>
      <c r="N284" s="84"/>
      <c r="P284" s="84"/>
    </row>
    <row r="285" spans="1:16" s="85" customFormat="1" ht="12.75">
      <c r="A285" s="82"/>
      <c r="B285" s="82"/>
      <c r="C285" s="82"/>
      <c r="D285" s="82"/>
      <c r="E285" s="82"/>
      <c r="F285" s="82"/>
      <c r="G285" s="82"/>
      <c r="H285" s="82"/>
      <c r="I285" s="83"/>
      <c r="J285" s="83"/>
      <c r="K285" s="82"/>
      <c r="L285" s="82"/>
      <c r="M285" s="82"/>
      <c r="N285" s="84"/>
      <c r="P285" s="84"/>
    </row>
    <row r="286" spans="1:16" s="85" customFormat="1" ht="12.75">
      <c r="A286" s="82"/>
      <c r="B286" s="82"/>
      <c r="C286" s="82"/>
      <c r="D286" s="82"/>
      <c r="E286" s="82"/>
      <c r="F286" s="82"/>
      <c r="G286" s="82"/>
      <c r="H286" s="82"/>
      <c r="I286" s="83"/>
      <c r="J286" s="83"/>
      <c r="K286" s="82"/>
      <c r="L286" s="82"/>
      <c r="M286" s="82"/>
      <c r="N286" s="84"/>
      <c r="P286" s="84"/>
    </row>
    <row r="287" spans="1:16" s="85" customFormat="1" ht="12.75">
      <c r="A287" s="82"/>
      <c r="B287" s="82"/>
      <c r="C287" s="82"/>
      <c r="D287" s="82"/>
      <c r="E287" s="82"/>
      <c r="F287" s="82"/>
      <c r="G287" s="82"/>
      <c r="H287" s="82"/>
      <c r="I287" s="83"/>
      <c r="J287" s="83"/>
      <c r="K287" s="82"/>
      <c r="L287" s="82"/>
      <c r="M287" s="82"/>
      <c r="N287" s="84"/>
      <c r="P287" s="84"/>
    </row>
    <row r="288" spans="1:16" s="85" customFormat="1" ht="12.75">
      <c r="A288" s="82"/>
      <c r="B288" s="82"/>
      <c r="C288" s="82"/>
      <c r="D288" s="82"/>
      <c r="E288" s="82"/>
      <c r="F288" s="82"/>
      <c r="G288" s="82"/>
      <c r="H288" s="82"/>
      <c r="I288" s="83"/>
      <c r="J288" s="83"/>
      <c r="K288" s="82"/>
      <c r="L288" s="82"/>
      <c r="M288" s="82"/>
      <c r="N288" s="84"/>
      <c r="P288" s="84"/>
    </row>
    <row r="289" spans="1:16" s="85" customFormat="1" ht="12.75">
      <c r="A289" s="82"/>
      <c r="B289" s="82"/>
      <c r="C289" s="82"/>
      <c r="D289" s="82"/>
      <c r="E289" s="82"/>
      <c r="F289" s="82"/>
      <c r="G289" s="82"/>
      <c r="H289" s="82"/>
      <c r="I289" s="83"/>
      <c r="J289" s="83"/>
      <c r="K289" s="82"/>
      <c r="L289" s="82"/>
      <c r="M289" s="82"/>
      <c r="N289" s="84"/>
      <c r="P289" s="84"/>
    </row>
    <row r="290" spans="1:16" s="85" customFormat="1" ht="12.75">
      <c r="A290" s="82"/>
      <c r="B290" s="82"/>
      <c r="C290" s="82"/>
      <c r="D290" s="82"/>
      <c r="E290" s="82"/>
      <c r="F290" s="82"/>
      <c r="G290" s="82"/>
      <c r="H290" s="82"/>
      <c r="I290" s="83"/>
      <c r="J290" s="83"/>
      <c r="K290" s="82"/>
      <c r="L290" s="82"/>
      <c r="M290" s="82"/>
      <c r="N290" s="84"/>
      <c r="P290" s="84"/>
    </row>
    <row r="291" spans="1:16" s="85" customFormat="1" ht="12.75">
      <c r="A291" s="82"/>
      <c r="B291" s="82"/>
      <c r="C291" s="82"/>
      <c r="D291" s="82"/>
      <c r="E291" s="82"/>
      <c r="F291" s="82"/>
      <c r="G291" s="82"/>
      <c r="H291" s="82"/>
      <c r="I291" s="83"/>
      <c r="J291" s="83"/>
      <c r="K291" s="82"/>
      <c r="L291" s="82"/>
      <c r="M291" s="82"/>
      <c r="N291" s="84"/>
      <c r="P291" s="84"/>
    </row>
    <row r="292" spans="1:16" s="85" customFormat="1" ht="12.75">
      <c r="A292" s="82"/>
      <c r="B292" s="82"/>
      <c r="C292" s="82"/>
      <c r="D292" s="82"/>
      <c r="E292" s="82"/>
      <c r="F292" s="82"/>
      <c r="G292" s="82"/>
      <c r="H292" s="82"/>
      <c r="I292" s="83"/>
      <c r="J292" s="83"/>
      <c r="K292" s="82"/>
      <c r="L292" s="82"/>
      <c r="M292" s="82"/>
      <c r="N292" s="84"/>
      <c r="P292" s="84"/>
    </row>
    <row r="293" spans="1:16" s="85" customFormat="1" ht="12.75">
      <c r="A293" s="82"/>
      <c r="B293" s="82"/>
      <c r="C293" s="82"/>
      <c r="D293" s="82"/>
      <c r="E293" s="82"/>
      <c r="F293" s="82"/>
      <c r="G293" s="82"/>
      <c r="H293" s="82"/>
      <c r="I293" s="83"/>
      <c r="J293" s="83"/>
      <c r="K293" s="82"/>
      <c r="L293" s="82"/>
      <c r="M293" s="82"/>
      <c r="N293" s="84"/>
      <c r="P293" s="84"/>
    </row>
    <row r="294" spans="1:16" s="85" customFormat="1" ht="12.75">
      <c r="A294" s="82"/>
      <c r="B294" s="82"/>
      <c r="C294" s="82"/>
      <c r="D294" s="82"/>
      <c r="E294" s="82"/>
      <c r="F294" s="82"/>
      <c r="G294" s="82"/>
      <c r="H294" s="82"/>
      <c r="I294" s="83"/>
      <c r="J294" s="83"/>
      <c r="K294" s="82"/>
      <c r="L294" s="82"/>
      <c r="M294" s="82"/>
      <c r="N294" s="84"/>
      <c r="P294" s="84"/>
    </row>
    <row r="295" spans="1:16" s="85" customFormat="1" ht="12.75">
      <c r="A295" s="82"/>
      <c r="B295" s="82"/>
      <c r="C295" s="82"/>
      <c r="D295" s="82"/>
      <c r="E295" s="82"/>
      <c r="F295" s="82"/>
      <c r="G295" s="82"/>
      <c r="H295" s="82"/>
      <c r="I295" s="83"/>
      <c r="J295" s="83"/>
      <c r="K295" s="82"/>
      <c r="L295" s="82"/>
      <c r="M295" s="82"/>
      <c r="N295" s="84"/>
      <c r="P295" s="84"/>
    </row>
    <row r="296" spans="1:16" s="85" customFormat="1" ht="12.75">
      <c r="A296" s="82"/>
      <c r="B296" s="82"/>
      <c r="C296" s="82"/>
      <c r="D296" s="82"/>
      <c r="E296" s="82"/>
      <c r="F296" s="82"/>
      <c r="G296" s="82"/>
      <c r="H296" s="82"/>
      <c r="I296" s="83"/>
      <c r="J296" s="83"/>
      <c r="K296" s="82"/>
      <c r="L296" s="82"/>
      <c r="M296" s="82"/>
      <c r="N296" s="84"/>
      <c r="P296" s="84"/>
    </row>
    <row r="297" spans="1:16" s="85" customFormat="1" ht="12.75">
      <c r="A297" s="82"/>
      <c r="B297" s="82"/>
      <c r="C297" s="82"/>
      <c r="D297" s="82"/>
      <c r="E297" s="82"/>
      <c r="F297" s="82"/>
      <c r="G297" s="82"/>
      <c r="H297" s="82"/>
      <c r="I297" s="83"/>
      <c r="J297" s="83"/>
      <c r="K297" s="82"/>
      <c r="L297" s="82"/>
      <c r="M297" s="82"/>
      <c r="N297" s="84"/>
      <c r="P297" s="84"/>
    </row>
    <row r="298" spans="1:16" s="85" customFormat="1" ht="12.75">
      <c r="A298" s="82"/>
      <c r="B298" s="82"/>
      <c r="C298" s="82"/>
      <c r="D298" s="82"/>
      <c r="E298" s="82"/>
      <c r="F298" s="82"/>
      <c r="G298" s="82"/>
      <c r="H298" s="82"/>
      <c r="I298" s="83"/>
      <c r="J298" s="83"/>
      <c r="K298" s="82"/>
      <c r="L298" s="82"/>
      <c r="M298" s="82"/>
      <c r="N298" s="84"/>
      <c r="P298" s="84"/>
    </row>
    <row r="299" spans="1:16" s="85" customFormat="1" ht="12.75">
      <c r="A299" s="82"/>
      <c r="B299" s="82"/>
      <c r="C299" s="82"/>
      <c r="D299" s="82"/>
      <c r="E299" s="82"/>
      <c r="F299" s="82"/>
      <c r="G299" s="82"/>
      <c r="H299" s="82"/>
      <c r="I299" s="83"/>
      <c r="J299" s="83"/>
      <c r="K299" s="82"/>
      <c r="L299" s="82"/>
      <c r="M299" s="82"/>
      <c r="N299" s="84"/>
      <c r="P299" s="84"/>
    </row>
    <row r="300" spans="1:16" s="85" customFormat="1" ht="12.75">
      <c r="A300" s="82"/>
      <c r="B300" s="82"/>
      <c r="C300" s="82"/>
      <c r="D300" s="82"/>
      <c r="E300" s="82"/>
      <c r="F300" s="82"/>
      <c r="G300" s="82"/>
      <c r="H300" s="82"/>
      <c r="I300" s="83"/>
      <c r="J300" s="83"/>
      <c r="K300" s="82"/>
      <c r="L300" s="82"/>
      <c r="M300" s="82"/>
      <c r="N300" s="84"/>
      <c r="P300" s="84"/>
    </row>
    <row r="301" spans="1:16" s="85" customFormat="1" ht="12.75">
      <c r="A301" s="82"/>
      <c r="B301" s="82"/>
      <c r="C301" s="82"/>
      <c r="D301" s="82"/>
      <c r="E301" s="82"/>
      <c r="F301" s="82"/>
      <c r="G301" s="82"/>
      <c r="H301" s="82"/>
      <c r="I301" s="83"/>
      <c r="J301" s="83"/>
      <c r="K301" s="82"/>
      <c r="L301" s="82"/>
      <c r="M301" s="82"/>
      <c r="N301" s="84"/>
      <c r="P301" s="84"/>
    </row>
    <row r="302" spans="1:16" s="85" customFormat="1" ht="12.75">
      <c r="A302" s="82"/>
      <c r="B302" s="82"/>
      <c r="C302" s="82"/>
      <c r="D302" s="82"/>
      <c r="E302" s="82"/>
      <c r="F302" s="82"/>
      <c r="G302" s="82"/>
      <c r="H302" s="82"/>
      <c r="I302" s="83"/>
      <c r="J302" s="83"/>
      <c r="K302" s="82"/>
      <c r="L302" s="82"/>
      <c r="M302" s="82"/>
      <c r="N302" s="84"/>
      <c r="P302" s="84"/>
    </row>
    <row r="303" spans="1:16" s="85" customFormat="1" ht="12.75">
      <c r="A303" s="82"/>
      <c r="B303" s="82"/>
      <c r="C303" s="82"/>
      <c r="D303" s="82"/>
      <c r="E303" s="82"/>
      <c r="F303" s="82"/>
      <c r="G303" s="82"/>
      <c r="H303" s="82"/>
      <c r="I303" s="83"/>
      <c r="J303" s="83"/>
      <c r="K303" s="82"/>
      <c r="L303" s="82"/>
      <c r="M303" s="82"/>
      <c r="N303" s="84"/>
      <c r="P303" s="84"/>
    </row>
    <row r="304" spans="1:16" s="85" customFormat="1" ht="12.75">
      <c r="A304" s="82"/>
      <c r="B304" s="82"/>
      <c r="C304" s="82"/>
      <c r="D304" s="82"/>
      <c r="E304" s="82"/>
      <c r="F304" s="82"/>
      <c r="G304" s="82"/>
      <c r="H304" s="82"/>
      <c r="I304" s="83"/>
      <c r="J304" s="83"/>
      <c r="K304" s="82"/>
      <c r="L304" s="82"/>
      <c r="M304" s="82"/>
      <c r="N304" s="84"/>
      <c r="P304" s="84"/>
    </row>
    <row r="305" spans="1:16" s="85" customFormat="1" ht="12.75">
      <c r="A305" s="82"/>
      <c r="B305" s="82"/>
      <c r="C305" s="82"/>
      <c r="D305" s="82"/>
      <c r="E305" s="82"/>
      <c r="F305" s="82"/>
      <c r="G305" s="82"/>
      <c r="H305" s="82"/>
      <c r="I305" s="83"/>
      <c r="J305" s="83"/>
      <c r="K305" s="82"/>
      <c r="L305" s="82"/>
      <c r="M305" s="82"/>
      <c r="N305" s="84"/>
      <c r="P305" s="84"/>
    </row>
    <row r="306" spans="1:16" s="85" customFormat="1" ht="12.75">
      <c r="A306" s="82"/>
      <c r="B306" s="82"/>
      <c r="C306" s="82"/>
      <c r="D306" s="82"/>
      <c r="E306" s="82"/>
      <c r="F306" s="82"/>
      <c r="G306" s="82"/>
      <c r="H306" s="82"/>
      <c r="I306" s="83"/>
      <c r="J306" s="83"/>
      <c r="K306" s="82"/>
      <c r="L306" s="82"/>
      <c r="M306" s="82"/>
      <c r="N306" s="84"/>
      <c r="P306" s="84"/>
    </row>
    <row r="307" spans="1:16" s="85" customFormat="1" ht="12.75">
      <c r="A307" s="82"/>
      <c r="B307" s="82"/>
      <c r="C307" s="82"/>
      <c r="D307" s="82"/>
      <c r="E307" s="82"/>
      <c r="F307" s="82"/>
      <c r="G307" s="82"/>
      <c r="H307" s="82"/>
      <c r="I307" s="83"/>
      <c r="J307" s="83"/>
      <c r="K307" s="82"/>
      <c r="L307" s="82"/>
      <c r="M307" s="82"/>
      <c r="N307" s="84"/>
      <c r="P307" s="84"/>
    </row>
    <row r="308" spans="1:16" s="85" customFormat="1" ht="12.75">
      <c r="A308" s="82"/>
      <c r="B308" s="82"/>
      <c r="C308" s="82"/>
      <c r="D308" s="82"/>
      <c r="E308" s="82"/>
      <c r="F308" s="82"/>
      <c r="G308" s="82"/>
      <c r="H308" s="82"/>
      <c r="I308" s="83"/>
      <c r="J308" s="83"/>
      <c r="K308" s="82"/>
      <c r="L308" s="82"/>
      <c r="M308" s="82"/>
      <c r="N308" s="84"/>
      <c r="P308" s="84"/>
    </row>
    <row r="309" spans="1:16" s="85" customFormat="1" ht="12.75">
      <c r="A309" s="82"/>
      <c r="B309" s="82"/>
      <c r="C309" s="82"/>
      <c r="D309" s="82"/>
      <c r="E309" s="82"/>
      <c r="F309" s="82"/>
      <c r="G309" s="82"/>
      <c r="H309" s="82"/>
      <c r="I309" s="83"/>
      <c r="J309" s="83"/>
      <c r="K309" s="82"/>
      <c r="L309" s="82"/>
      <c r="M309" s="82"/>
      <c r="N309" s="84"/>
      <c r="P309" s="84"/>
    </row>
    <row r="310" spans="1:16" s="85" customFormat="1" ht="12.75">
      <c r="A310" s="82"/>
      <c r="B310" s="82"/>
      <c r="C310" s="82"/>
      <c r="D310" s="82"/>
      <c r="E310" s="82"/>
      <c r="F310" s="82"/>
      <c r="G310" s="82"/>
      <c r="H310" s="82"/>
      <c r="I310" s="83"/>
      <c r="J310" s="83"/>
      <c r="K310" s="82"/>
      <c r="L310" s="82"/>
      <c r="M310" s="82"/>
      <c r="N310" s="84"/>
      <c r="P310" s="84"/>
    </row>
    <row r="311" spans="1:16" s="85" customFormat="1" ht="12.75">
      <c r="A311" s="82"/>
      <c r="B311" s="82"/>
      <c r="C311" s="82"/>
      <c r="D311" s="82"/>
      <c r="E311" s="82"/>
      <c r="F311" s="82"/>
      <c r="G311" s="82"/>
      <c r="H311" s="82"/>
      <c r="I311" s="83"/>
      <c r="J311" s="83"/>
      <c r="K311" s="82"/>
      <c r="L311" s="82"/>
      <c r="M311" s="82"/>
      <c r="N311" s="84"/>
      <c r="P311" s="84"/>
    </row>
    <row r="312" spans="1:16" s="85" customFormat="1" ht="12.75">
      <c r="A312" s="82"/>
      <c r="B312" s="82"/>
      <c r="C312" s="82"/>
      <c r="D312" s="82"/>
      <c r="E312" s="82"/>
      <c r="F312" s="82"/>
      <c r="G312" s="82"/>
      <c r="H312" s="82"/>
      <c r="I312" s="83"/>
      <c r="J312" s="83"/>
      <c r="K312" s="82"/>
      <c r="L312" s="82"/>
      <c r="M312" s="82"/>
      <c r="N312" s="84"/>
      <c r="P312" s="84"/>
    </row>
    <row r="313" spans="1:16" s="85" customFormat="1" ht="12.75">
      <c r="A313" s="82"/>
      <c r="B313" s="82"/>
      <c r="C313" s="82"/>
      <c r="D313" s="82"/>
      <c r="E313" s="82"/>
      <c r="F313" s="82"/>
      <c r="G313" s="82"/>
      <c r="H313" s="82"/>
      <c r="I313" s="83"/>
      <c r="J313" s="83"/>
      <c r="K313" s="82"/>
      <c r="L313" s="82"/>
      <c r="M313" s="82"/>
      <c r="N313" s="84"/>
      <c r="P313" s="84"/>
    </row>
    <row r="314" spans="1:16" s="85" customFormat="1" ht="12.75">
      <c r="A314" s="82"/>
      <c r="B314" s="82"/>
      <c r="C314" s="82"/>
      <c r="D314" s="82"/>
      <c r="E314" s="82"/>
      <c r="F314" s="82"/>
      <c r="G314" s="82"/>
      <c r="H314" s="82"/>
      <c r="I314" s="83"/>
      <c r="J314" s="83"/>
      <c r="K314" s="82"/>
      <c r="L314" s="82"/>
      <c r="M314" s="82"/>
      <c r="N314" s="84"/>
      <c r="P314" s="84"/>
    </row>
    <row r="315" spans="1:16" s="85" customFormat="1" ht="12.75">
      <c r="A315" s="82"/>
      <c r="B315" s="82"/>
      <c r="C315" s="82"/>
      <c r="D315" s="82"/>
      <c r="E315" s="82"/>
      <c r="F315" s="82"/>
      <c r="G315" s="82"/>
      <c r="H315" s="82"/>
      <c r="I315" s="83"/>
      <c r="J315" s="83"/>
      <c r="K315" s="82"/>
      <c r="L315" s="82"/>
      <c r="M315" s="82"/>
      <c r="N315" s="84"/>
      <c r="P315" s="84"/>
    </row>
    <row r="316" spans="1:16" s="85" customFormat="1" ht="12.75">
      <c r="A316" s="82"/>
      <c r="B316" s="82"/>
      <c r="C316" s="82"/>
      <c r="D316" s="82"/>
      <c r="E316" s="82"/>
      <c r="F316" s="82"/>
      <c r="G316" s="82"/>
      <c r="H316" s="82"/>
      <c r="I316" s="83"/>
      <c r="J316" s="83"/>
      <c r="K316" s="82"/>
      <c r="L316" s="82"/>
      <c r="M316" s="82"/>
      <c r="N316" s="84"/>
      <c r="P316" s="84"/>
    </row>
    <row r="317" spans="1:16" s="85" customFormat="1" ht="12.75">
      <c r="A317" s="82"/>
      <c r="B317" s="82"/>
      <c r="C317" s="82"/>
      <c r="D317" s="82"/>
      <c r="E317" s="82"/>
      <c r="F317" s="82"/>
      <c r="G317" s="82"/>
      <c r="H317" s="82"/>
      <c r="I317" s="83"/>
      <c r="J317" s="83"/>
      <c r="K317" s="82"/>
      <c r="L317" s="82"/>
      <c r="M317" s="82"/>
      <c r="N317" s="84"/>
      <c r="P317" s="84"/>
    </row>
    <row r="318" spans="1:16" s="85" customFormat="1" ht="12.75">
      <c r="A318" s="82"/>
      <c r="B318" s="82"/>
      <c r="C318" s="82"/>
      <c r="D318" s="82"/>
      <c r="E318" s="82"/>
      <c r="F318" s="82"/>
      <c r="G318" s="82"/>
      <c r="H318" s="82"/>
      <c r="I318" s="83"/>
      <c r="J318" s="83"/>
      <c r="K318" s="82"/>
      <c r="L318" s="82"/>
      <c r="M318" s="82"/>
      <c r="N318" s="84"/>
      <c r="P318" s="84"/>
    </row>
    <row r="319" spans="1:16" s="85" customFormat="1" ht="12.75">
      <c r="A319" s="82"/>
      <c r="B319" s="82"/>
      <c r="C319" s="82"/>
      <c r="D319" s="82"/>
      <c r="E319" s="82"/>
      <c r="F319" s="82"/>
      <c r="G319" s="82"/>
      <c r="H319" s="82"/>
      <c r="I319" s="83"/>
      <c r="J319" s="83"/>
      <c r="K319" s="82"/>
      <c r="L319" s="82"/>
      <c r="M319" s="82"/>
      <c r="N319" s="84"/>
      <c r="P319" s="84"/>
    </row>
    <row r="320" spans="1:16" s="85" customFormat="1" ht="12.75">
      <c r="A320" s="82"/>
      <c r="B320" s="82"/>
      <c r="C320" s="82"/>
      <c r="D320" s="82"/>
      <c r="E320" s="82"/>
      <c r="F320" s="82"/>
      <c r="G320" s="82"/>
      <c r="H320" s="82"/>
      <c r="I320" s="83"/>
      <c r="J320" s="83"/>
      <c r="K320" s="82"/>
      <c r="L320" s="82"/>
      <c r="M320" s="82"/>
      <c r="N320" s="84"/>
      <c r="P320" s="84"/>
    </row>
    <row r="321" spans="1:16" s="85" customFormat="1" ht="12.75">
      <c r="A321" s="82"/>
      <c r="B321" s="82"/>
      <c r="C321" s="82"/>
      <c r="D321" s="82"/>
      <c r="E321" s="82"/>
      <c r="F321" s="82"/>
      <c r="G321" s="82"/>
      <c r="H321" s="82"/>
      <c r="I321" s="83"/>
      <c r="J321" s="83"/>
      <c r="K321" s="82"/>
      <c r="L321" s="82"/>
      <c r="M321" s="82"/>
      <c r="N321" s="84"/>
      <c r="P321" s="84"/>
    </row>
    <row r="322" spans="1:16" s="85" customFormat="1" ht="12.75">
      <c r="A322" s="82"/>
      <c r="B322" s="82"/>
      <c r="C322" s="82"/>
      <c r="D322" s="82"/>
      <c r="E322" s="82"/>
      <c r="F322" s="82"/>
      <c r="G322" s="82"/>
      <c r="H322" s="82"/>
      <c r="I322" s="83"/>
      <c r="J322" s="83"/>
      <c r="K322" s="82"/>
      <c r="L322" s="82"/>
      <c r="M322" s="82"/>
      <c r="N322" s="84"/>
      <c r="P322" s="84"/>
    </row>
    <row r="323" spans="1:16" s="85" customFormat="1" ht="12.75">
      <c r="A323" s="82"/>
      <c r="B323" s="82"/>
      <c r="C323" s="82"/>
      <c r="D323" s="82"/>
      <c r="E323" s="82"/>
      <c r="F323" s="82"/>
      <c r="G323" s="82"/>
      <c r="H323" s="82"/>
      <c r="I323" s="83"/>
      <c r="J323" s="83"/>
      <c r="K323" s="82"/>
      <c r="L323" s="82"/>
      <c r="M323" s="82"/>
      <c r="N323" s="84"/>
      <c r="P323" s="84"/>
    </row>
    <row r="324" spans="1:16" s="85" customFormat="1" ht="12.75">
      <c r="A324" s="82"/>
      <c r="B324" s="82"/>
      <c r="C324" s="82"/>
      <c r="D324" s="82"/>
      <c r="E324" s="82"/>
      <c r="F324" s="82"/>
      <c r="G324" s="82"/>
      <c r="H324" s="82"/>
      <c r="I324" s="83"/>
      <c r="J324" s="83"/>
      <c r="K324" s="82"/>
      <c r="L324" s="82"/>
      <c r="M324" s="82"/>
      <c r="N324" s="84"/>
      <c r="P324" s="84"/>
    </row>
    <row r="325" spans="1:16" s="85" customFormat="1" ht="12.75">
      <c r="A325" s="82"/>
      <c r="B325" s="82"/>
      <c r="C325" s="82"/>
      <c r="D325" s="82"/>
      <c r="E325" s="82"/>
      <c r="F325" s="82"/>
      <c r="G325" s="82"/>
      <c r="H325" s="82"/>
      <c r="I325" s="83"/>
      <c r="J325" s="83"/>
      <c r="K325" s="82"/>
      <c r="L325" s="82"/>
      <c r="M325" s="82"/>
      <c r="N325" s="84"/>
      <c r="P325" s="84"/>
    </row>
    <row r="326" spans="1:16" s="85" customFormat="1" ht="12.75">
      <c r="A326" s="82"/>
      <c r="B326" s="82"/>
      <c r="C326" s="82"/>
      <c r="D326" s="82"/>
      <c r="E326" s="82"/>
      <c r="F326" s="82"/>
      <c r="G326" s="82"/>
      <c r="H326" s="82"/>
      <c r="I326" s="83"/>
      <c r="J326" s="83"/>
      <c r="K326" s="82"/>
      <c r="L326" s="82"/>
      <c r="M326" s="82"/>
      <c r="N326" s="84"/>
      <c r="P326" s="84"/>
    </row>
    <row r="327" spans="1:16" s="85" customFormat="1" ht="12.75">
      <c r="A327" s="82"/>
      <c r="B327" s="82"/>
      <c r="C327" s="82"/>
      <c r="D327" s="82"/>
      <c r="E327" s="82"/>
      <c r="F327" s="82"/>
      <c r="G327" s="82"/>
      <c r="H327" s="82"/>
      <c r="I327" s="83"/>
      <c r="J327" s="83"/>
      <c r="K327" s="82"/>
      <c r="L327" s="82"/>
      <c r="M327" s="82"/>
      <c r="N327" s="84"/>
      <c r="P327" s="84"/>
    </row>
    <row r="328" spans="1:16" s="85" customFormat="1" ht="12.75">
      <c r="A328" s="82"/>
      <c r="B328" s="82"/>
      <c r="C328" s="82"/>
      <c r="D328" s="82"/>
      <c r="E328" s="82"/>
      <c r="F328" s="82"/>
      <c r="G328" s="82"/>
      <c r="H328" s="82"/>
      <c r="I328" s="83"/>
      <c r="J328" s="83"/>
      <c r="K328" s="82"/>
      <c r="L328" s="82"/>
      <c r="M328" s="82"/>
      <c r="N328" s="84"/>
      <c r="P328" s="84"/>
    </row>
    <row r="329" spans="1:16" s="85" customFormat="1" ht="12.75">
      <c r="A329" s="82"/>
      <c r="B329" s="82"/>
      <c r="C329" s="82"/>
      <c r="D329" s="82"/>
      <c r="E329" s="82"/>
      <c r="F329" s="82"/>
      <c r="G329" s="82"/>
      <c r="H329" s="82"/>
      <c r="I329" s="83"/>
      <c r="J329" s="83"/>
      <c r="K329" s="82"/>
      <c r="L329" s="82"/>
      <c r="M329" s="82"/>
      <c r="N329" s="84"/>
      <c r="P329" s="84"/>
    </row>
    <row r="330" spans="1:16" s="85" customFormat="1" ht="12.75">
      <c r="A330" s="82"/>
      <c r="B330" s="82"/>
      <c r="C330" s="82"/>
      <c r="D330" s="82"/>
      <c r="E330" s="82"/>
      <c r="F330" s="82"/>
      <c r="G330" s="82"/>
      <c r="H330" s="82"/>
      <c r="I330" s="83"/>
      <c r="J330" s="83"/>
      <c r="K330" s="82"/>
      <c r="L330" s="82"/>
      <c r="M330" s="82"/>
      <c r="N330" s="84"/>
      <c r="P330" s="84"/>
    </row>
    <row r="331" spans="1:16" s="85" customFormat="1" ht="12.75">
      <c r="A331" s="82"/>
      <c r="B331" s="82"/>
      <c r="C331" s="82"/>
      <c r="D331" s="82"/>
      <c r="E331" s="82"/>
      <c r="F331" s="82"/>
      <c r="G331" s="82"/>
      <c r="H331" s="82"/>
      <c r="I331" s="83"/>
      <c r="J331" s="83"/>
      <c r="K331" s="82"/>
      <c r="L331" s="82"/>
      <c r="M331" s="82"/>
      <c r="N331" s="84"/>
      <c r="P331" s="84"/>
    </row>
    <row r="332" spans="1:16" s="85" customFormat="1" ht="12.75">
      <c r="A332" s="82"/>
      <c r="B332" s="82"/>
      <c r="C332" s="82"/>
      <c r="D332" s="82"/>
      <c r="E332" s="82"/>
      <c r="F332" s="82"/>
      <c r="G332" s="82"/>
      <c r="H332" s="82"/>
      <c r="I332" s="83"/>
      <c r="J332" s="83"/>
      <c r="K332" s="82"/>
      <c r="L332" s="82"/>
      <c r="M332" s="82"/>
      <c r="N332" s="84"/>
      <c r="P332" s="84"/>
    </row>
    <row r="333" spans="1:16" s="85" customFormat="1" ht="12.75">
      <c r="A333" s="82"/>
      <c r="B333" s="82"/>
      <c r="C333" s="82"/>
      <c r="D333" s="82"/>
      <c r="E333" s="82"/>
      <c r="F333" s="82"/>
      <c r="G333" s="82"/>
      <c r="H333" s="82"/>
      <c r="I333" s="83"/>
      <c r="J333" s="83"/>
      <c r="K333" s="82"/>
      <c r="L333" s="82"/>
      <c r="M333" s="82"/>
      <c r="N333" s="84"/>
      <c r="P333" s="84"/>
    </row>
    <row r="334" spans="1:16" s="85" customFormat="1" ht="12.75">
      <c r="A334" s="82"/>
      <c r="B334" s="82"/>
      <c r="C334" s="82"/>
      <c r="D334" s="82"/>
      <c r="E334" s="82"/>
      <c r="F334" s="82"/>
      <c r="G334" s="82"/>
      <c r="H334" s="82"/>
      <c r="I334" s="83"/>
      <c r="J334" s="83"/>
      <c r="K334" s="82"/>
      <c r="L334" s="82"/>
      <c r="M334" s="82"/>
      <c r="N334" s="84"/>
      <c r="P334" s="84"/>
    </row>
    <row r="335" spans="1:16" s="85" customFormat="1" ht="12.75">
      <c r="A335" s="82"/>
      <c r="B335" s="82"/>
      <c r="C335" s="82"/>
      <c r="D335" s="82"/>
      <c r="E335" s="82"/>
      <c r="F335" s="82"/>
      <c r="G335" s="82"/>
      <c r="H335" s="82"/>
      <c r="I335" s="83"/>
      <c r="J335" s="83"/>
      <c r="K335" s="82"/>
      <c r="L335" s="82"/>
      <c r="M335" s="82"/>
      <c r="N335" s="84"/>
      <c r="P335" s="84"/>
    </row>
    <row r="336" spans="1:16" s="85" customFormat="1" ht="12.75">
      <c r="A336" s="82"/>
      <c r="B336" s="82"/>
      <c r="C336" s="82"/>
      <c r="D336" s="82"/>
      <c r="E336" s="82"/>
      <c r="F336" s="82"/>
      <c r="G336" s="82"/>
      <c r="H336" s="82"/>
      <c r="I336" s="83"/>
      <c r="J336" s="83"/>
      <c r="K336" s="82"/>
      <c r="L336" s="82"/>
      <c r="M336" s="82"/>
      <c r="N336" s="84"/>
      <c r="P336" s="84"/>
    </row>
    <row r="337" spans="1:16" s="85" customFormat="1" ht="12.75">
      <c r="A337" s="82"/>
      <c r="B337" s="82"/>
      <c r="C337" s="82"/>
      <c r="D337" s="82"/>
      <c r="E337" s="82"/>
      <c r="F337" s="82"/>
      <c r="G337" s="82"/>
      <c r="H337" s="82"/>
      <c r="I337" s="83"/>
      <c r="J337" s="83"/>
      <c r="K337" s="82"/>
      <c r="L337" s="82"/>
      <c r="M337" s="82"/>
      <c r="N337" s="84"/>
      <c r="P337" s="84"/>
    </row>
    <row r="338" spans="1:16" s="85" customFormat="1" ht="12.75">
      <c r="A338" s="82"/>
      <c r="B338" s="82"/>
      <c r="C338" s="82"/>
      <c r="D338" s="82"/>
      <c r="E338" s="82"/>
      <c r="F338" s="82"/>
      <c r="G338" s="82"/>
      <c r="H338" s="82"/>
      <c r="I338" s="83"/>
      <c r="J338" s="83"/>
      <c r="K338" s="82"/>
      <c r="L338" s="82"/>
      <c r="M338" s="82"/>
      <c r="N338" s="84"/>
      <c r="P338" s="84"/>
    </row>
    <row r="339" spans="1:16" s="85" customFormat="1" ht="12.75">
      <c r="A339" s="82"/>
      <c r="B339" s="82"/>
      <c r="C339" s="82"/>
      <c r="D339" s="82"/>
      <c r="E339" s="82"/>
      <c r="F339" s="82"/>
      <c r="G339" s="82"/>
      <c r="H339" s="82"/>
      <c r="I339" s="83"/>
      <c r="J339" s="83"/>
      <c r="K339" s="82"/>
      <c r="L339" s="82"/>
      <c r="M339" s="82"/>
      <c r="N339" s="84"/>
      <c r="P339" s="84"/>
    </row>
    <row r="340" spans="1:16" s="85" customFormat="1" ht="12.75">
      <c r="A340" s="82"/>
      <c r="B340" s="82"/>
      <c r="C340" s="82"/>
      <c r="D340" s="82"/>
      <c r="E340" s="82"/>
      <c r="F340" s="82"/>
      <c r="G340" s="82"/>
      <c r="H340" s="82"/>
      <c r="I340" s="83"/>
      <c r="J340" s="83"/>
      <c r="K340" s="82"/>
      <c r="L340" s="82"/>
      <c r="M340" s="82"/>
      <c r="N340" s="84"/>
      <c r="P340" s="84"/>
    </row>
    <row r="341" spans="1:16" s="85" customFormat="1" ht="12.75">
      <c r="A341" s="82"/>
      <c r="B341" s="82"/>
      <c r="C341" s="82"/>
      <c r="D341" s="82"/>
      <c r="E341" s="82"/>
      <c r="F341" s="82"/>
      <c r="G341" s="82"/>
      <c r="H341" s="82"/>
      <c r="I341" s="83"/>
      <c r="J341" s="83"/>
      <c r="K341" s="82"/>
      <c r="L341" s="82"/>
      <c r="M341" s="82"/>
      <c r="N341" s="84"/>
      <c r="P341" s="84"/>
    </row>
    <row r="342" spans="1:16" s="85" customFormat="1" ht="12.75">
      <c r="A342" s="82"/>
      <c r="B342" s="82"/>
      <c r="C342" s="82"/>
      <c r="D342" s="82"/>
      <c r="E342" s="82"/>
      <c r="F342" s="82"/>
      <c r="G342" s="82"/>
      <c r="H342" s="82"/>
      <c r="I342" s="83"/>
      <c r="J342" s="83"/>
      <c r="K342" s="82"/>
      <c r="L342" s="82"/>
      <c r="M342" s="82"/>
      <c r="N342" s="84"/>
      <c r="P342" s="84"/>
    </row>
    <row r="343" spans="1:16" s="85" customFormat="1" ht="12.75">
      <c r="A343" s="82"/>
      <c r="B343" s="82"/>
      <c r="C343" s="82"/>
      <c r="D343" s="82"/>
      <c r="E343" s="82"/>
      <c r="F343" s="82"/>
      <c r="G343" s="82"/>
      <c r="H343" s="82"/>
      <c r="I343" s="83"/>
      <c r="J343" s="83"/>
      <c r="K343" s="82"/>
      <c r="L343" s="82"/>
      <c r="M343" s="82"/>
      <c r="N343" s="84"/>
      <c r="P343" s="84"/>
    </row>
    <row r="344" spans="1:16" s="85" customFormat="1" ht="12.75">
      <c r="A344" s="82"/>
      <c r="B344" s="82"/>
      <c r="C344" s="82"/>
      <c r="D344" s="82"/>
      <c r="E344" s="82"/>
      <c r="F344" s="82"/>
      <c r="G344" s="82"/>
      <c r="H344" s="82"/>
      <c r="I344" s="83"/>
      <c r="J344" s="83"/>
      <c r="K344" s="82"/>
      <c r="L344" s="82"/>
      <c r="M344" s="82"/>
      <c r="N344" s="84"/>
      <c r="P344" s="84"/>
    </row>
    <row r="345" spans="1:16" s="85" customFormat="1" ht="12.75">
      <c r="A345" s="82"/>
      <c r="B345" s="82"/>
      <c r="C345" s="82"/>
      <c r="D345" s="82"/>
      <c r="E345" s="82"/>
      <c r="F345" s="82"/>
      <c r="G345" s="82"/>
      <c r="H345" s="82"/>
      <c r="I345" s="83"/>
      <c r="J345" s="83"/>
      <c r="K345" s="82"/>
      <c r="L345" s="82"/>
      <c r="M345" s="82"/>
      <c r="N345" s="84"/>
      <c r="P345" s="84"/>
    </row>
    <row r="346" spans="1:16" s="85" customFormat="1" ht="12.75">
      <c r="A346" s="82"/>
      <c r="B346" s="82"/>
      <c r="C346" s="82"/>
      <c r="D346" s="82"/>
      <c r="E346" s="82"/>
      <c r="F346" s="82"/>
      <c r="G346" s="82"/>
      <c r="H346" s="82"/>
      <c r="I346" s="83"/>
      <c r="J346" s="83"/>
      <c r="K346" s="82"/>
      <c r="L346" s="82"/>
      <c r="M346" s="82"/>
      <c r="N346" s="84"/>
      <c r="P346" s="84"/>
    </row>
    <row r="347" spans="1:16" s="85" customFormat="1" ht="12.75">
      <c r="A347" s="82"/>
      <c r="B347" s="82"/>
      <c r="C347" s="82"/>
      <c r="D347" s="82"/>
      <c r="E347" s="82"/>
      <c r="F347" s="82"/>
      <c r="G347" s="82"/>
      <c r="H347" s="82"/>
      <c r="I347" s="83"/>
      <c r="J347" s="83"/>
      <c r="K347" s="82"/>
      <c r="L347" s="82"/>
      <c r="M347" s="82"/>
      <c r="N347" s="84"/>
      <c r="P347" s="84"/>
    </row>
    <row r="348" spans="1:16" s="85" customFormat="1" ht="12.75">
      <c r="A348" s="82"/>
      <c r="B348" s="82"/>
      <c r="C348" s="82"/>
      <c r="D348" s="82"/>
      <c r="E348" s="82"/>
      <c r="F348" s="82"/>
      <c r="G348" s="82"/>
      <c r="H348" s="82"/>
      <c r="I348" s="83"/>
      <c r="J348" s="83"/>
      <c r="K348" s="82"/>
      <c r="L348" s="82"/>
      <c r="M348" s="82"/>
      <c r="N348" s="84"/>
      <c r="P348" s="84"/>
    </row>
    <row r="349" spans="1:16" s="85" customFormat="1" ht="12.75">
      <c r="A349" s="82"/>
      <c r="B349" s="82"/>
      <c r="C349" s="82"/>
      <c r="D349" s="82"/>
      <c r="E349" s="82"/>
      <c r="F349" s="82"/>
      <c r="G349" s="82"/>
      <c r="H349" s="82"/>
      <c r="I349" s="83"/>
      <c r="J349" s="83"/>
      <c r="K349" s="82"/>
      <c r="L349" s="82"/>
      <c r="M349" s="82"/>
      <c r="N349" s="84"/>
      <c r="P349" s="84"/>
    </row>
    <row r="350" spans="1:16" s="85" customFormat="1" ht="12.75">
      <c r="A350" s="82"/>
      <c r="B350" s="82"/>
      <c r="C350" s="82"/>
      <c r="D350" s="82"/>
      <c r="E350" s="82"/>
      <c r="F350" s="82"/>
      <c r="G350" s="82"/>
      <c r="H350" s="82"/>
      <c r="I350" s="83"/>
      <c r="J350" s="83"/>
      <c r="K350" s="82"/>
      <c r="L350" s="82"/>
      <c r="M350" s="82"/>
      <c r="N350" s="84"/>
      <c r="P350" s="84"/>
    </row>
    <row r="351" spans="1:16" s="85" customFormat="1" ht="12.75">
      <c r="A351" s="82"/>
      <c r="B351" s="82"/>
      <c r="C351" s="82"/>
      <c r="D351" s="82"/>
      <c r="E351" s="82"/>
      <c r="F351" s="82"/>
      <c r="G351" s="82"/>
      <c r="H351" s="82"/>
      <c r="I351" s="83"/>
      <c r="J351" s="83"/>
      <c r="K351" s="82"/>
      <c r="L351" s="82"/>
      <c r="M351" s="82"/>
      <c r="N351" s="84"/>
      <c r="P351" s="84"/>
    </row>
    <row r="352" spans="1:16" s="85" customFormat="1" ht="12.75">
      <c r="A352" s="82"/>
      <c r="B352" s="82"/>
      <c r="C352" s="82"/>
      <c r="D352" s="82"/>
      <c r="E352" s="82"/>
      <c r="F352" s="82"/>
      <c r="G352" s="82"/>
      <c r="H352" s="82"/>
      <c r="I352" s="83"/>
      <c r="J352" s="83"/>
      <c r="K352" s="82"/>
      <c r="L352" s="82"/>
      <c r="M352" s="82"/>
      <c r="N352" s="84"/>
      <c r="P352" s="84"/>
    </row>
    <row r="353" spans="1:16" s="85" customFormat="1" ht="12.75">
      <c r="A353" s="82"/>
      <c r="B353" s="82"/>
      <c r="C353" s="82"/>
      <c r="D353" s="82"/>
      <c r="E353" s="82"/>
      <c r="F353" s="82"/>
      <c r="G353" s="82"/>
      <c r="H353" s="82"/>
      <c r="I353" s="83"/>
      <c r="J353" s="83"/>
      <c r="K353" s="82"/>
      <c r="L353" s="82"/>
      <c r="M353" s="82"/>
      <c r="N353" s="84"/>
      <c r="P353" s="84"/>
    </row>
    <row r="354" spans="1:16" s="85" customFormat="1" ht="12.75">
      <c r="A354" s="82"/>
      <c r="B354" s="82"/>
      <c r="C354" s="82"/>
      <c r="D354" s="82"/>
      <c r="E354" s="82"/>
      <c r="F354" s="82"/>
      <c r="G354" s="82"/>
      <c r="H354" s="82"/>
      <c r="I354" s="83"/>
      <c r="J354" s="83"/>
      <c r="K354" s="82"/>
      <c r="L354" s="82"/>
      <c r="M354" s="82"/>
      <c r="N354" s="84"/>
      <c r="P354" s="84"/>
    </row>
    <row r="355" spans="1:16" s="85" customFormat="1" ht="12.75">
      <c r="A355" s="82"/>
      <c r="B355" s="82"/>
      <c r="C355" s="82"/>
      <c r="D355" s="82"/>
      <c r="E355" s="82"/>
      <c r="F355" s="82"/>
      <c r="G355" s="82"/>
      <c r="H355" s="82"/>
      <c r="I355" s="83"/>
      <c r="J355" s="83"/>
      <c r="K355" s="82"/>
      <c r="L355" s="82"/>
      <c r="M355" s="82"/>
      <c r="N355" s="84"/>
      <c r="P355" s="84"/>
    </row>
    <row r="356" spans="1:16" s="85" customFormat="1" ht="12.75">
      <c r="A356" s="82"/>
      <c r="B356" s="82"/>
      <c r="C356" s="82"/>
      <c r="D356" s="82"/>
      <c r="E356" s="82"/>
      <c r="F356" s="82"/>
      <c r="G356" s="82"/>
      <c r="H356" s="82"/>
      <c r="I356" s="83"/>
      <c r="J356" s="83"/>
      <c r="K356" s="82"/>
      <c r="L356" s="82"/>
      <c r="M356" s="82"/>
      <c r="N356" s="84"/>
      <c r="P356" s="84"/>
    </row>
    <row r="357" spans="1:16" s="85" customFormat="1" ht="12.75">
      <c r="A357" s="82"/>
      <c r="B357" s="82"/>
      <c r="C357" s="82"/>
      <c r="D357" s="82"/>
      <c r="E357" s="82"/>
      <c r="F357" s="82"/>
      <c r="G357" s="82"/>
      <c r="H357" s="82"/>
      <c r="I357" s="83"/>
      <c r="J357" s="83"/>
      <c r="K357" s="82"/>
      <c r="L357" s="82"/>
      <c r="M357" s="82"/>
      <c r="N357" s="84"/>
      <c r="P357" s="84"/>
    </row>
    <row r="358" spans="1:16" s="85" customFormat="1" ht="12.75">
      <c r="A358" s="82"/>
      <c r="B358" s="82"/>
      <c r="C358" s="82"/>
      <c r="D358" s="82"/>
      <c r="E358" s="82"/>
      <c r="F358" s="82"/>
      <c r="G358" s="82"/>
      <c r="H358" s="82"/>
      <c r="I358" s="83"/>
      <c r="J358" s="83"/>
      <c r="K358" s="82"/>
      <c r="L358" s="82"/>
      <c r="M358" s="82"/>
      <c r="N358" s="84"/>
      <c r="P358" s="84"/>
    </row>
    <row r="359" spans="1:16" s="85" customFormat="1" ht="12.75">
      <c r="A359" s="82"/>
      <c r="B359" s="82"/>
      <c r="C359" s="82"/>
      <c r="D359" s="82"/>
      <c r="E359" s="82"/>
      <c r="F359" s="82"/>
      <c r="G359" s="82"/>
      <c r="H359" s="82"/>
      <c r="I359" s="83"/>
      <c r="J359" s="83"/>
      <c r="K359" s="82"/>
      <c r="L359" s="82"/>
      <c r="M359" s="82"/>
      <c r="N359" s="84"/>
      <c r="P359" s="84"/>
    </row>
    <row r="360" spans="1:16" s="85" customFormat="1" ht="12.75">
      <c r="A360" s="82"/>
      <c r="B360" s="82"/>
      <c r="C360" s="82"/>
      <c r="D360" s="82"/>
      <c r="E360" s="82"/>
      <c r="F360" s="82"/>
      <c r="G360" s="82"/>
      <c r="H360" s="82"/>
      <c r="I360" s="83"/>
      <c r="J360" s="83"/>
      <c r="K360" s="82"/>
      <c r="L360" s="82"/>
      <c r="M360" s="82"/>
      <c r="N360" s="84"/>
      <c r="P360" s="84"/>
    </row>
    <row r="361" spans="1:16" s="85" customFormat="1" ht="12.75">
      <c r="A361" s="82"/>
      <c r="B361" s="82"/>
      <c r="C361" s="82"/>
      <c r="D361" s="82"/>
      <c r="E361" s="82"/>
      <c r="F361" s="82"/>
      <c r="G361" s="82"/>
      <c r="H361" s="82"/>
      <c r="I361" s="83"/>
      <c r="J361" s="83"/>
      <c r="K361" s="82"/>
      <c r="L361" s="82"/>
      <c r="M361" s="82"/>
      <c r="N361" s="84"/>
      <c r="P361" s="84"/>
    </row>
    <row r="362" spans="1:16" s="85" customFormat="1" ht="12.75">
      <c r="A362" s="82"/>
      <c r="B362" s="82"/>
      <c r="C362" s="82"/>
      <c r="D362" s="82"/>
      <c r="E362" s="82"/>
      <c r="F362" s="82"/>
      <c r="G362" s="82"/>
      <c r="H362" s="82"/>
      <c r="I362" s="83"/>
      <c r="J362" s="83"/>
      <c r="K362" s="82"/>
      <c r="L362" s="82"/>
      <c r="M362" s="82"/>
      <c r="N362" s="84"/>
      <c r="P362" s="84"/>
    </row>
    <row r="363" spans="1:16" s="85" customFormat="1" ht="12.75">
      <c r="A363" s="82"/>
      <c r="B363" s="82"/>
      <c r="C363" s="82"/>
      <c r="D363" s="82"/>
      <c r="E363" s="82"/>
      <c r="F363" s="82"/>
      <c r="G363" s="82"/>
      <c r="H363" s="82"/>
      <c r="I363" s="83"/>
      <c r="J363" s="83"/>
      <c r="K363" s="82"/>
      <c r="L363" s="82"/>
      <c r="M363" s="82"/>
      <c r="N363" s="84"/>
      <c r="P363" s="84"/>
    </row>
    <row r="364" spans="1:16" s="85" customFormat="1" ht="12.75">
      <c r="A364" s="82"/>
      <c r="B364" s="82"/>
      <c r="C364" s="82"/>
      <c r="D364" s="82"/>
      <c r="E364" s="82"/>
      <c r="F364" s="82"/>
      <c r="G364" s="82"/>
      <c r="H364" s="82"/>
      <c r="I364" s="83"/>
      <c r="J364" s="83"/>
      <c r="K364" s="82"/>
      <c r="L364" s="82"/>
      <c r="M364" s="82"/>
      <c r="N364" s="84"/>
      <c r="P364" s="84"/>
    </row>
    <row r="365" spans="1:16" s="85" customFormat="1" ht="12.75">
      <c r="A365" s="82"/>
      <c r="B365" s="82"/>
      <c r="C365" s="82"/>
      <c r="D365" s="82"/>
      <c r="E365" s="82"/>
      <c r="F365" s="82"/>
      <c r="G365" s="82"/>
      <c r="H365" s="82"/>
      <c r="I365" s="83"/>
      <c r="J365" s="83"/>
      <c r="K365" s="82"/>
      <c r="L365" s="82"/>
      <c r="M365" s="82"/>
      <c r="N365" s="84"/>
      <c r="P365" s="84"/>
    </row>
    <row r="366" spans="1:16" s="85" customFormat="1" ht="12.75">
      <c r="A366" s="82"/>
      <c r="B366" s="82"/>
      <c r="C366" s="82"/>
      <c r="D366" s="82"/>
      <c r="E366" s="82"/>
      <c r="F366" s="82"/>
      <c r="G366" s="82"/>
      <c r="H366" s="82"/>
      <c r="I366" s="83"/>
      <c r="J366" s="83"/>
      <c r="K366" s="82"/>
      <c r="L366" s="82"/>
      <c r="M366" s="82"/>
      <c r="N366" s="84"/>
      <c r="P366" s="84"/>
    </row>
    <row r="367" spans="1:16" s="85" customFormat="1" ht="12.75">
      <c r="A367" s="82"/>
      <c r="B367" s="82"/>
      <c r="C367" s="82"/>
      <c r="D367" s="82"/>
      <c r="E367" s="82"/>
      <c r="F367" s="82"/>
      <c r="G367" s="82"/>
      <c r="H367" s="82"/>
      <c r="I367" s="83"/>
      <c r="J367" s="83"/>
      <c r="K367" s="82"/>
      <c r="L367" s="82"/>
      <c r="M367" s="82"/>
      <c r="N367" s="84"/>
      <c r="P367" s="84"/>
    </row>
    <row r="368" spans="1:16" s="85" customFormat="1" ht="12.75">
      <c r="A368" s="82"/>
      <c r="B368" s="82"/>
      <c r="C368" s="82"/>
      <c r="D368" s="82"/>
      <c r="E368" s="82"/>
      <c r="F368" s="82"/>
      <c r="G368" s="82"/>
      <c r="H368" s="82"/>
      <c r="I368" s="83"/>
      <c r="J368" s="83"/>
      <c r="K368" s="82"/>
      <c r="L368" s="82"/>
      <c r="M368" s="82"/>
      <c r="N368" s="84"/>
      <c r="P368" s="84"/>
    </row>
    <row r="369" spans="1:16" s="85" customFormat="1" ht="12.75">
      <c r="A369" s="82"/>
      <c r="B369" s="82"/>
      <c r="C369" s="82"/>
      <c r="D369" s="82"/>
      <c r="E369" s="82"/>
      <c r="F369" s="82"/>
      <c r="G369" s="82"/>
      <c r="H369" s="82"/>
      <c r="I369" s="83"/>
      <c r="J369" s="83"/>
      <c r="K369" s="82"/>
      <c r="L369" s="82"/>
      <c r="M369" s="82"/>
      <c r="N369" s="84"/>
      <c r="P369" s="84"/>
    </row>
    <row r="370" spans="1:16" s="85" customFormat="1" ht="12.75">
      <c r="A370" s="82"/>
      <c r="B370" s="82"/>
      <c r="C370" s="82"/>
      <c r="D370" s="82"/>
      <c r="E370" s="82"/>
      <c r="F370" s="82"/>
      <c r="G370" s="82"/>
      <c r="H370" s="82"/>
      <c r="I370" s="83"/>
      <c r="J370" s="83"/>
      <c r="K370" s="82"/>
      <c r="L370" s="82"/>
      <c r="M370" s="82"/>
      <c r="N370" s="84"/>
      <c r="P370" s="84"/>
    </row>
    <row r="371" spans="1:16" s="85" customFormat="1" ht="12.75">
      <c r="A371" s="82"/>
      <c r="B371" s="82"/>
      <c r="C371" s="82"/>
      <c r="D371" s="82"/>
      <c r="E371" s="82"/>
      <c r="F371" s="82"/>
      <c r="G371" s="82"/>
      <c r="H371" s="82"/>
      <c r="I371" s="83"/>
      <c r="J371" s="83"/>
      <c r="K371" s="82"/>
      <c r="L371" s="82"/>
      <c r="M371" s="82"/>
      <c r="N371" s="84"/>
      <c r="P371" s="84"/>
    </row>
    <row r="372" spans="1:16" s="85" customFormat="1" ht="12.75">
      <c r="A372" s="82"/>
      <c r="B372" s="82"/>
      <c r="C372" s="82"/>
      <c r="D372" s="82"/>
      <c r="E372" s="82"/>
      <c r="F372" s="82"/>
      <c r="G372" s="82"/>
      <c r="H372" s="82"/>
      <c r="I372" s="83"/>
      <c r="J372" s="83"/>
      <c r="K372" s="82"/>
      <c r="L372" s="82"/>
      <c r="M372" s="82"/>
      <c r="N372" s="84"/>
      <c r="P372" s="84"/>
    </row>
    <row r="373" spans="1:16" s="85" customFormat="1" ht="12.75">
      <c r="A373" s="82"/>
      <c r="B373" s="82"/>
      <c r="C373" s="82"/>
      <c r="D373" s="82"/>
      <c r="E373" s="82"/>
      <c r="F373" s="82"/>
      <c r="G373" s="82"/>
      <c r="H373" s="82"/>
      <c r="I373" s="83"/>
      <c r="J373" s="83"/>
      <c r="K373" s="82"/>
      <c r="L373" s="82"/>
      <c r="M373" s="82"/>
      <c r="N373" s="84"/>
      <c r="P373" s="84"/>
    </row>
    <row r="374" spans="1:16" s="85" customFormat="1" ht="12.75">
      <c r="A374" s="82"/>
      <c r="B374" s="82"/>
      <c r="C374" s="82"/>
      <c r="D374" s="82"/>
      <c r="E374" s="82"/>
      <c r="F374" s="82"/>
      <c r="G374" s="82"/>
      <c r="H374" s="82"/>
      <c r="I374" s="83"/>
      <c r="J374" s="83"/>
      <c r="K374" s="82"/>
      <c r="L374" s="82"/>
      <c r="M374" s="82"/>
      <c r="N374" s="84"/>
      <c r="P374" s="84"/>
    </row>
    <row r="375" spans="1:16" s="85" customFormat="1" ht="12.75">
      <c r="A375" s="82"/>
      <c r="B375" s="82"/>
      <c r="C375" s="82"/>
      <c r="D375" s="82"/>
      <c r="E375" s="82"/>
      <c r="F375" s="82"/>
      <c r="G375" s="82"/>
      <c r="H375" s="82"/>
      <c r="I375" s="83"/>
      <c r="J375" s="83"/>
      <c r="K375" s="82"/>
      <c r="L375" s="82"/>
      <c r="M375" s="82"/>
      <c r="N375" s="84"/>
      <c r="P375" s="84"/>
    </row>
    <row r="376" spans="1:16" s="85" customFormat="1" ht="12.75">
      <c r="A376" s="82"/>
      <c r="B376" s="82"/>
      <c r="C376" s="82"/>
      <c r="D376" s="82"/>
      <c r="E376" s="82"/>
      <c r="F376" s="82"/>
      <c r="G376" s="82"/>
      <c r="H376" s="82"/>
      <c r="I376" s="83"/>
      <c r="J376" s="83"/>
      <c r="K376" s="82"/>
      <c r="L376" s="82"/>
      <c r="M376" s="82"/>
      <c r="N376" s="84"/>
      <c r="P376" s="84"/>
    </row>
    <row r="377" spans="1:16" s="85" customFormat="1" ht="12.75">
      <c r="A377" s="82"/>
      <c r="B377" s="82"/>
      <c r="C377" s="82"/>
      <c r="D377" s="82"/>
      <c r="E377" s="82"/>
      <c r="F377" s="82"/>
      <c r="G377" s="82"/>
      <c r="H377" s="82"/>
      <c r="I377" s="83"/>
      <c r="J377" s="83"/>
      <c r="K377" s="82"/>
      <c r="L377" s="82"/>
      <c r="M377" s="82"/>
      <c r="N377" s="84"/>
      <c r="P377" s="84"/>
    </row>
    <row r="378" spans="1:16" s="85" customFormat="1" ht="12.75">
      <c r="A378" s="82"/>
      <c r="B378" s="82"/>
      <c r="C378" s="82"/>
      <c r="D378" s="82"/>
      <c r="E378" s="82"/>
      <c r="F378" s="82"/>
      <c r="G378" s="82"/>
      <c r="H378" s="82"/>
      <c r="I378" s="83"/>
      <c r="J378" s="83"/>
      <c r="K378" s="82"/>
      <c r="L378" s="82"/>
      <c r="M378" s="82"/>
      <c r="N378" s="84"/>
      <c r="P378" s="84"/>
    </row>
    <row r="379" spans="1:16" s="85" customFormat="1" ht="12.75">
      <c r="A379" s="82"/>
      <c r="B379" s="82"/>
      <c r="C379" s="82"/>
      <c r="D379" s="82"/>
      <c r="E379" s="82"/>
      <c r="F379" s="82"/>
      <c r="G379" s="82"/>
      <c r="H379" s="82"/>
      <c r="I379" s="83"/>
      <c r="J379" s="83"/>
      <c r="K379" s="82"/>
      <c r="L379" s="82"/>
      <c r="M379" s="82"/>
      <c r="N379" s="84"/>
      <c r="P379" s="84"/>
    </row>
    <row r="380" spans="1:16" s="85" customFormat="1" ht="12.75">
      <c r="A380" s="82"/>
      <c r="B380" s="82"/>
      <c r="C380" s="82"/>
      <c r="D380" s="82"/>
      <c r="E380" s="82"/>
      <c r="F380" s="82"/>
      <c r="G380" s="82"/>
      <c r="H380" s="82"/>
      <c r="I380" s="83"/>
      <c r="J380" s="83"/>
      <c r="K380" s="82"/>
      <c r="L380" s="82"/>
      <c r="M380" s="82"/>
      <c r="N380" s="84"/>
      <c r="P380" s="84"/>
    </row>
    <row r="381" spans="1:16" s="85" customFormat="1" ht="12.75">
      <c r="A381" s="82"/>
      <c r="B381" s="82"/>
      <c r="C381" s="82"/>
      <c r="D381" s="82"/>
      <c r="E381" s="82"/>
      <c r="F381" s="82"/>
      <c r="G381" s="82"/>
      <c r="H381" s="82"/>
      <c r="I381" s="83"/>
      <c r="J381" s="83"/>
      <c r="K381" s="82"/>
      <c r="L381" s="82"/>
      <c r="M381" s="82"/>
      <c r="N381" s="84"/>
      <c r="P381" s="84"/>
    </row>
    <row r="382" spans="1:16" s="85" customFormat="1" ht="12.75">
      <c r="A382" s="82"/>
      <c r="B382" s="82"/>
      <c r="C382" s="82"/>
      <c r="D382" s="82"/>
      <c r="E382" s="82"/>
      <c r="F382" s="82"/>
      <c r="G382" s="82"/>
      <c r="H382" s="82"/>
      <c r="I382" s="83"/>
      <c r="J382" s="83"/>
      <c r="K382" s="82"/>
      <c r="L382" s="82"/>
      <c r="M382" s="82"/>
      <c r="N382" s="84"/>
      <c r="P382" s="84"/>
    </row>
    <row r="383" spans="1:16" s="85" customFormat="1" ht="12.75">
      <c r="A383" s="82"/>
      <c r="B383" s="82"/>
      <c r="C383" s="82"/>
      <c r="D383" s="82"/>
      <c r="E383" s="82"/>
      <c r="F383" s="82"/>
      <c r="G383" s="82"/>
      <c r="H383" s="82"/>
      <c r="I383" s="83"/>
      <c r="J383" s="83"/>
      <c r="K383" s="82"/>
      <c r="L383" s="82"/>
      <c r="M383" s="82"/>
      <c r="N383" s="84"/>
      <c r="P383" s="84"/>
    </row>
    <row r="384" spans="1:16" s="85" customFormat="1" ht="12.75">
      <c r="A384" s="82"/>
      <c r="B384" s="82"/>
      <c r="C384" s="82"/>
      <c r="D384" s="82"/>
      <c r="E384" s="82"/>
      <c r="F384" s="82"/>
      <c r="G384" s="82"/>
      <c r="H384" s="82"/>
      <c r="I384" s="83"/>
      <c r="J384" s="83"/>
      <c r="K384" s="82"/>
      <c r="L384" s="82"/>
      <c r="M384" s="82"/>
      <c r="N384" s="84"/>
      <c r="P384" s="84"/>
    </row>
    <row r="385" spans="1:16" s="85" customFormat="1" ht="12.75">
      <c r="A385" s="82"/>
      <c r="B385" s="82"/>
      <c r="C385" s="82"/>
      <c r="D385" s="82"/>
      <c r="E385" s="82"/>
      <c r="F385" s="82"/>
      <c r="G385" s="82"/>
      <c r="H385" s="82"/>
      <c r="I385" s="83"/>
      <c r="J385" s="83"/>
      <c r="K385" s="82"/>
      <c r="L385" s="82"/>
      <c r="M385" s="82"/>
      <c r="N385" s="84"/>
      <c r="P385" s="84"/>
    </row>
  </sheetData>
  <sheetProtection password="CB4D" sheet="1"/>
  <mergeCells count="33">
    <mergeCell ref="B52:G53"/>
    <mergeCell ref="D6:G6"/>
    <mergeCell ref="D11:G11"/>
    <mergeCell ref="D13:G13"/>
    <mergeCell ref="C36:G36"/>
    <mergeCell ref="C37:G37"/>
    <mergeCell ref="B39:G39"/>
    <mergeCell ref="B35:G35"/>
    <mergeCell ref="B41:G41"/>
    <mergeCell ref="C43:G43"/>
    <mergeCell ref="C46:G46"/>
    <mergeCell ref="C47:G47"/>
    <mergeCell ref="C48:G48"/>
    <mergeCell ref="B18:G18"/>
    <mergeCell ref="C20:G20"/>
    <mergeCell ref="C21:G21"/>
    <mergeCell ref="C22:G22"/>
    <mergeCell ref="B45:G45"/>
    <mergeCell ref="C28:G28"/>
    <mergeCell ref="C29:G29"/>
    <mergeCell ref="C30:G30"/>
    <mergeCell ref="C31:G31"/>
    <mergeCell ref="C32:G32"/>
    <mergeCell ref="C27:G27"/>
    <mergeCell ref="C23:G23"/>
    <mergeCell ref="C25:G25"/>
    <mergeCell ref="C26:G26"/>
    <mergeCell ref="A2:G2"/>
    <mergeCell ref="F9:G9"/>
    <mergeCell ref="B13:C13"/>
    <mergeCell ref="C24:G24"/>
    <mergeCell ref="B17:G17"/>
  </mergeCells>
  <printOptions/>
  <pageMargins left="0.7" right="0.7" top="0.75" bottom="0.75" header="0.3" footer="0.3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0"/>
  <sheetViews>
    <sheetView zoomScaleSheetLayoutView="90" workbookViewId="0" topLeftCell="A1">
      <selection activeCell="A2" sqref="A2:D2"/>
    </sheetView>
  </sheetViews>
  <sheetFormatPr defaultColWidth="9.140625" defaultRowHeight="12.75"/>
  <cols>
    <col min="1" max="1" width="3.8515625" style="1" customWidth="1"/>
    <col min="2" max="2" width="39.7109375" style="1" customWidth="1"/>
    <col min="3" max="3" width="18.140625" style="4" customWidth="1"/>
    <col min="4" max="5" width="15.00390625" style="4" customWidth="1"/>
    <col min="6" max="6" width="14.421875" style="1" customWidth="1"/>
    <col min="7" max="16384" width="9.140625" style="1" customWidth="1"/>
  </cols>
  <sheetData>
    <row r="1" spans="1:31" s="187" customFormat="1" ht="8.25" customHeight="1">
      <c r="A1" s="215"/>
      <c r="B1" s="216"/>
      <c r="C1" s="216"/>
      <c r="D1" s="216"/>
      <c r="E1" s="217"/>
      <c r="F1" s="2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187" customFormat="1" ht="63" customHeight="1">
      <c r="A2" s="599" t="s">
        <v>213</v>
      </c>
      <c r="B2" s="600"/>
      <c r="C2" s="600"/>
      <c r="D2" s="600"/>
      <c r="E2" s="217"/>
      <c r="F2" s="2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187" customFormat="1" ht="30" customHeight="1">
      <c r="A3" s="601" t="s">
        <v>48</v>
      </c>
      <c r="B3" s="602"/>
      <c r="C3" s="602"/>
      <c r="D3" s="602"/>
      <c r="E3" s="217"/>
      <c r="F3" s="2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187" customFormat="1" ht="27.75" customHeight="1">
      <c r="A4" s="600" t="s">
        <v>49</v>
      </c>
      <c r="B4" s="603"/>
      <c r="C4" s="603"/>
      <c r="D4" s="603"/>
      <c r="E4" s="217"/>
      <c r="F4" s="2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6" ht="12.75" customHeight="1">
      <c r="A5" s="218"/>
      <c r="B5" s="219"/>
      <c r="C5" s="217"/>
      <c r="D5" s="217"/>
      <c r="E5" s="217"/>
      <c r="F5" s="218"/>
    </row>
    <row r="6" spans="1:6" ht="12.75" customHeight="1">
      <c r="A6" s="218"/>
      <c r="B6" s="220" t="s">
        <v>50</v>
      </c>
      <c r="C6" s="597">
        <f>Entitat</f>
        <v>0</v>
      </c>
      <c r="D6" s="597"/>
      <c r="E6" s="597"/>
      <c r="F6" s="218"/>
    </row>
    <row r="7" spans="1:6" ht="12.75" customHeight="1">
      <c r="A7" s="218"/>
      <c r="B7" s="221" t="s">
        <v>214</v>
      </c>
      <c r="C7" s="598">
        <f>CodiExp</f>
        <v>0</v>
      </c>
      <c r="D7" s="598"/>
      <c r="E7" s="598"/>
      <c r="F7" s="218"/>
    </row>
    <row r="8" spans="1:6" ht="12.75" customHeight="1">
      <c r="A8" s="218"/>
      <c r="B8" s="221" t="s">
        <v>27</v>
      </c>
      <c r="C8" s="598">
        <f>NomProjecte</f>
        <v>0</v>
      </c>
      <c r="D8" s="598"/>
      <c r="E8" s="598"/>
      <c r="F8" s="218"/>
    </row>
    <row r="9" spans="1:6" ht="12.75" customHeight="1">
      <c r="A9" s="218"/>
      <c r="B9" s="221" t="s">
        <v>28</v>
      </c>
      <c r="C9" s="222">
        <f>total</f>
        <v>0</v>
      </c>
      <c r="D9" s="223" t="s">
        <v>10</v>
      </c>
      <c r="E9" s="223"/>
      <c r="F9" s="218"/>
    </row>
    <row r="10" spans="1:6" ht="12.75" customHeight="1">
      <c r="A10" s="218"/>
      <c r="B10" s="221" t="s">
        <v>52</v>
      </c>
      <c r="C10" s="222">
        <f>Subvencio</f>
        <v>0</v>
      </c>
      <c r="D10" s="223" t="s">
        <v>10</v>
      </c>
      <c r="E10" s="223"/>
      <c r="F10" s="218"/>
    </row>
    <row r="11" spans="1:6" ht="12.75" customHeight="1">
      <c r="A11" s="218"/>
      <c r="B11" s="221" t="s">
        <v>30</v>
      </c>
      <c r="C11" s="224">
        <f>Inici</f>
        <v>0</v>
      </c>
      <c r="D11" s="225" t="s">
        <v>11</v>
      </c>
      <c r="E11" s="224">
        <f>Final</f>
        <v>0</v>
      </c>
      <c r="F11" s="218"/>
    </row>
    <row r="12" spans="1:6" ht="13.5" customHeight="1">
      <c r="A12" s="218"/>
      <c r="B12" s="217"/>
      <c r="C12" s="217"/>
      <c r="D12" s="217"/>
      <c r="E12" s="217"/>
      <c r="F12" s="218"/>
    </row>
    <row r="13" spans="1:6" ht="12.75" customHeight="1">
      <c r="A13" s="218"/>
      <c r="B13" s="226" t="s">
        <v>53</v>
      </c>
      <c r="C13" s="226"/>
      <c r="D13" s="226"/>
      <c r="E13" s="227"/>
      <c r="F13" s="218"/>
    </row>
    <row r="14" spans="1:6" ht="13.5" customHeight="1">
      <c r="A14" s="218"/>
      <c r="B14" s="217"/>
      <c r="C14" s="217"/>
      <c r="D14" s="217"/>
      <c r="E14" s="217"/>
      <c r="F14" s="218"/>
    </row>
    <row r="15" spans="1:6" s="2" customFormat="1" ht="57" customHeight="1">
      <c r="A15" s="228"/>
      <c r="B15" s="229" t="s">
        <v>78</v>
      </c>
      <c r="C15" s="230" t="s">
        <v>54</v>
      </c>
      <c r="D15" s="231" t="s">
        <v>55</v>
      </c>
      <c r="E15" s="231" t="s">
        <v>56</v>
      </c>
      <c r="F15" s="232"/>
    </row>
    <row r="16" spans="1:6" s="2" customFormat="1" ht="15.75" customHeight="1">
      <c r="A16" s="228"/>
      <c r="B16" s="233" t="s">
        <v>57</v>
      </c>
      <c r="C16" s="234">
        <f>C17+C28</f>
        <v>0</v>
      </c>
      <c r="D16" s="235">
        <f>D17+D28</f>
        <v>0</v>
      </c>
      <c r="E16" s="236" t="e">
        <f>+D16/C16</f>
        <v>#DIV/0!</v>
      </c>
      <c r="F16" s="232"/>
    </row>
    <row r="17" spans="1:6" ht="15.75" customHeight="1">
      <c r="A17" s="218"/>
      <c r="B17" s="237" t="s">
        <v>58</v>
      </c>
      <c r="C17" s="238">
        <f>SUM(C18:C27)</f>
        <v>0</v>
      </c>
      <c r="D17" s="239">
        <f>SUM(D18:D27)</f>
        <v>0</v>
      </c>
      <c r="E17" s="240" t="e">
        <f aca="true" t="shared" si="0" ref="E17:E35">+D17/C17</f>
        <v>#DIV/0!</v>
      </c>
      <c r="F17" s="241"/>
    </row>
    <row r="18" spans="1:6" ht="15.75" customHeight="1">
      <c r="A18" s="218"/>
      <c r="B18" s="242" t="s">
        <v>59</v>
      </c>
      <c r="C18" s="243">
        <f>'Anexo 2'!V19</f>
        <v>0</v>
      </c>
      <c r="D18" s="244">
        <f>'Anexo 2'!W19</f>
        <v>0</v>
      </c>
      <c r="E18" s="245" t="e">
        <f t="shared" si="0"/>
        <v>#DIV/0!</v>
      </c>
      <c r="F18" s="241"/>
    </row>
    <row r="19" spans="1:6" ht="15.75" customHeight="1">
      <c r="A19" s="218"/>
      <c r="B19" s="242" t="s">
        <v>60</v>
      </c>
      <c r="C19" s="243">
        <f>'Anexo 2'!V20</f>
        <v>0</v>
      </c>
      <c r="D19" s="244">
        <f>'Anexo 2'!W20</f>
        <v>0</v>
      </c>
      <c r="E19" s="245" t="e">
        <f t="shared" si="0"/>
        <v>#DIV/0!</v>
      </c>
      <c r="F19" s="241"/>
    </row>
    <row r="20" spans="1:6" ht="15.75" customHeight="1">
      <c r="A20" s="218"/>
      <c r="B20" s="242" t="s">
        <v>61</v>
      </c>
      <c r="C20" s="243">
        <f>'Anexo 2'!V21</f>
        <v>0</v>
      </c>
      <c r="D20" s="244">
        <f>'Anexo 2'!W21</f>
        <v>0</v>
      </c>
      <c r="E20" s="245" t="e">
        <f t="shared" si="0"/>
        <v>#DIV/0!</v>
      </c>
      <c r="F20" s="241"/>
    </row>
    <row r="21" spans="1:6" ht="15.75" customHeight="1">
      <c r="A21" s="218"/>
      <c r="B21" s="242" t="s">
        <v>62</v>
      </c>
      <c r="C21" s="243">
        <f>'Anexo 2'!V22</f>
        <v>0</v>
      </c>
      <c r="D21" s="244">
        <f>'Anexo 2'!W22</f>
        <v>0</v>
      </c>
      <c r="E21" s="245" t="e">
        <f t="shared" si="0"/>
        <v>#DIV/0!</v>
      </c>
      <c r="F21" s="241"/>
    </row>
    <row r="22" spans="1:6" ht="15.75" customHeight="1">
      <c r="A22" s="218"/>
      <c r="B22" s="242" t="s">
        <v>63</v>
      </c>
      <c r="C22" s="243">
        <f>'Anexo 2'!V23</f>
        <v>0</v>
      </c>
      <c r="D22" s="244">
        <f>'Anexo 2'!W23</f>
        <v>0</v>
      </c>
      <c r="E22" s="245" t="e">
        <f t="shared" si="0"/>
        <v>#DIV/0!</v>
      </c>
      <c r="F22" s="241"/>
    </row>
    <row r="23" spans="1:6" ht="15.75" customHeight="1">
      <c r="A23" s="218"/>
      <c r="B23" s="246" t="s">
        <v>0</v>
      </c>
      <c r="C23" s="243">
        <f>'Anexo 2'!V24</f>
        <v>0</v>
      </c>
      <c r="D23" s="244">
        <f>'Anexo 2'!W24</f>
        <v>0</v>
      </c>
      <c r="E23" s="245" t="e">
        <f t="shared" si="0"/>
        <v>#DIV/0!</v>
      </c>
      <c r="F23" s="241"/>
    </row>
    <row r="24" spans="1:6" ht="15.75" customHeight="1">
      <c r="A24" s="218"/>
      <c r="B24" s="246" t="s">
        <v>64</v>
      </c>
      <c r="C24" s="243">
        <f>'Anexo 2'!V25</f>
        <v>0</v>
      </c>
      <c r="D24" s="244">
        <f>'Anexo 2'!W25</f>
        <v>0</v>
      </c>
      <c r="E24" s="245" t="e">
        <f t="shared" si="0"/>
        <v>#DIV/0!</v>
      </c>
      <c r="F24" s="241"/>
    </row>
    <row r="25" spans="1:6" ht="15.75" customHeight="1">
      <c r="A25" s="218"/>
      <c r="B25" s="246" t="s">
        <v>65</v>
      </c>
      <c r="C25" s="243">
        <f>'Anexo 2'!V26</f>
        <v>0</v>
      </c>
      <c r="D25" s="244">
        <f>'Anexo 2'!W26</f>
        <v>0</v>
      </c>
      <c r="E25" s="245" t="e">
        <f t="shared" si="0"/>
        <v>#DIV/0!</v>
      </c>
      <c r="F25" s="241"/>
    </row>
    <row r="26" spans="1:6" ht="15.75" customHeight="1">
      <c r="A26" s="218"/>
      <c r="B26" s="246" t="s">
        <v>66</v>
      </c>
      <c r="C26" s="243">
        <f>'Anexo 2'!V27</f>
        <v>0</v>
      </c>
      <c r="D26" s="244">
        <f>'Anexo 2'!W27</f>
        <v>0</v>
      </c>
      <c r="E26" s="245" t="e">
        <f t="shared" si="0"/>
        <v>#DIV/0!</v>
      </c>
      <c r="F26" s="241"/>
    </row>
    <row r="27" spans="1:6" ht="15.75" customHeight="1">
      <c r="A27" s="218"/>
      <c r="B27" s="246" t="s">
        <v>67</v>
      </c>
      <c r="C27" s="247">
        <f>'Anexo 2'!V28</f>
        <v>0</v>
      </c>
      <c r="D27" s="248">
        <f>'Anexo 2'!W28</f>
        <v>0</v>
      </c>
      <c r="E27" s="245" t="e">
        <f t="shared" si="0"/>
        <v>#DIV/0!</v>
      </c>
      <c r="F27" s="241"/>
    </row>
    <row r="28" spans="1:6" ht="15.75" customHeight="1">
      <c r="A28" s="218"/>
      <c r="B28" s="237" t="s">
        <v>68</v>
      </c>
      <c r="C28" s="238">
        <f>SUM(C29:C31)</f>
        <v>0</v>
      </c>
      <c r="D28" s="239">
        <f>SUM(D29:D31)</f>
        <v>0</v>
      </c>
      <c r="E28" s="240" t="e">
        <f t="shared" si="0"/>
        <v>#DIV/0!</v>
      </c>
      <c r="F28" s="241"/>
    </row>
    <row r="29" spans="1:6" ht="15.75" customHeight="1">
      <c r="A29" s="218"/>
      <c r="B29" s="242" t="s">
        <v>69</v>
      </c>
      <c r="C29" s="249">
        <f>'Anexo 2'!V30</f>
        <v>0</v>
      </c>
      <c r="D29" s="250">
        <f>'Anexo 2'!W30</f>
        <v>0</v>
      </c>
      <c r="E29" s="251" t="e">
        <f t="shared" si="0"/>
        <v>#DIV/0!</v>
      </c>
      <c r="F29" s="241"/>
    </row>
    <row r="30" spans="1:6" ht="15.75" customHeight="1">
      <c r="A30" s="218"/>
      <c r="B30" s="242" t="s">
        <v>70</v>
      </c>
      <c r="C30" s="247">
        <f>'Anexo 2'!V31</f>
        <v>0</v>
      </c>
      <c r="D30" s="248">
        <f>'Anexo 2'!W31</f>
        <v>0</v>
      </c>
      <c r="E30" s="251" t="e">
        <f t="shared" si="0"/>
        <v>#DIV/0!</v>
      </c>
      <c r="F30" s="241"/>
    </row>
    <row r="31" spans="1:6" ht="15.75" customHeight="1">
      <c r="A31" s="218"/>
      <c r="B31" s="242" t="s">
        <v>71</v>
      </c>
      <c r="C31" s="249">
        <f>'Anexo 2'!V32</f>
        <v>0</v>
      </c>
      <c r="D31" s="250">
        <f>'Anexo 2'!W32</f>
        <v>0</v>
      </c>
      <c r="E31" s="251" t="e">
        <f t="shared" si="0"/>
        <v>#DIV/0!</v>
      </c>
      <c r="F31" s="241"/>
    </row>
    <row r="32" spans="1:6" ht="15.75" customHeight="1">
      <c r="A32" s="218"/>
      <c r="B32" s="252" t="s">
        <v>72</v>
      </c>
      <c r="C32" s="253">
        <f>C33+C34</f>
        <v>0</v>
      </c>
      <c r="D32" s="254">
        <f>D33+D34</f>
        <v>0</v>
      </c>
      <c r="E32" s="255" t="e">
        <f t="shared" si="0"/>
        <v>#DIV/0!</v>
      </c>
      <c r="F32" s="241"/>
    </row>
    <row r="33" spans="1:6" ht="15.75" customHeight="1">
      <c r="A33" s="218"/>
      <c r="B33" s="242" t="s">
        <v>73</v>
      </c>
      <c r="C33" s="249">
        <f>'Anexo 2'!V34</f>
        <v>0</v>
      </c>
      <c r="D33" s="250">
        <f>'Anexo 2'!W34</f>
        <v>0</v>
      </c>
      <c r="E33" s="251" t="e">
        <f t="shared" si="0"/>
        <v>#DIV/0!</v>
      </c>
      <c r="F33" s="241"/>
    </row>
    <row r="34" spans="1:6" ht="15.75" customHeight="1">
      <c r="A34" s="218"/>
      <c r="B34" s="242" t="s">
        <v>74</v>
      </c>
      <c r="C34" s="249">
        <f>'Anexo 2'!V35</f>
        <v>0</v>
      </c>
      <c r="D34" s="250">
        <f>'Anexo 2'!W35</f>
        <v>0</v>
      </c>
      <c r="E34" s="251" t="e">
        <f t="shared" si="0"/>
        <v>#DIV/0!</v>
      </c>
      <c r="F34" s="241"/>
    </row>
    <row r="35" spans="1:6" ht="15.75" customHeight="1">
      <c r="A35" s="218"/>
      <c r="B35" s="256" t="s">
        <v>5</v>
      </c>
      <c r="C35" s="257">
        <f>C16+C32</f>
        <v>0</v>
      </c>
      <c r="D35" s="258">
        <f>D16+D32</f>
        <v>0</v>
      </c>
      <c r="E35" s="259" t="e">
        <f t="shared" si="0"/>
        <v>#DIV/0!</v>
      </c>
      <c r="F35" s="241"/>
    </row>
    <row r="36" spans="1:6" s="188" customFormat="1" ht="15.75" customHeight="1">
      <c r="A36" s="260"/>
      <c r="B36" s="261"/>
      <c r="C36" s="262"/>
      <c r="D36" s="262"/>
      <c r="E36" s="263"/>
      <c r="F36" s="264"/>
    </row>
    <row r="37" spans="1:6" ht="12.75">
      <c r="A37" s="218"/>
      <c r="B37" s="218" t="s">
        <v>75</v>
      </c>
      <c r="C37" s="265"/>
      <c r="D37" s="265"/>
      <c r="E37" s="265"/>
      <c r="F37" s="266"/>
    </row>
    <row r="38" spans="1:6" ht="32.25" customHeight="1">
      <c r="A38" s="218"/>
      <c r="B38" s="595" t="s">
        <v>76</v>
      </c>
      <c r="C38" s="595"/>
      <c r="D38" s="595"/>
      <c r="E38" s="595"/>
      <c r="F38" s="218"/>
    </row>
    <row r="39" spans="1:6" ht="43.5" customHeight="1">
      <c r="A39" s="218"/>
      <c r="B39" s="596" t="s">
        <v>77</v>
      </c>
      <c r="C39" s="596"/>
      <c r="D39" s="596"/>
      <c r="E39" s="596"/>
      <c r="F39" s="218"/>
    </row>
    <row r="40" spans="1:6" ht="12.75">
      <c r="A40" s="218"/>
      <c r="B40" s="218"/>
      <c r="C40" s="265"/>
      <c r="D40" s="265"/>
      <c r="E40" s="265"/>
      <c r="F40" s="266"/>
    </row>
    <row r="41" spans="1:6" ht="12" customHeight="1">
      <c r="A41" s="218"/>
      <c r="B41" s="594" t="s">
        <v>198</v>
      </c>
      <c r="C41" s="594"/>
      <c r="D41" s="594"/>
      <c r="E41" s="265"/>
      <c r="F41" s="218"/>
    </row>
    <row r="42" spans="1:6" ht="36" customHeight="1">
      <c r="A42" s="218"/>
      <c r="B42" s="591" t="s">
        <v>79</v>
      </c>
      <c r="C42" s="591"/>
      <c r="D42" s="592"/>
      <c r="E42" s="267"/>
      <c r="F42" s="218"/>
    </row>
    <row r="43" spans="2:5" ht="23.25" customHeight="1">
      <c r="B43" s="13"/>
      <c r="C43" s="13"/>
      <c r="D43" s="11"/>
      <c r="E43" s="12" t="s">
        <v>12</v>
      </c>
    </row>
    <row r="44" spans="2:5" ht="36" customHeight="1">
      <c r="B44" s="286" t="s">
        <v>80</v>
      </c>
      <c r="C44" s="287" t="s">
        <v>215</v>
      </c>
      <c r="D44" s="287" t="s">
        <v>216</v>
      </c>
      <c r="E44" s="287" t="s">
        <v>217</v>
      </c>
    </row>
    <row r="45" spans="2:5" ht="13.5">
      <c r="B45" s="288" t="s">
        <v>218</v>
      </c>
      <c r="C45" s="166"/>
      <c r="D45" s="166"/>
      <c r="E45" s="289" t="e">
        <f aca="true" t="shared" si="1" ref="E45:E54">D45/C45</f>
        <v>#DIV/0!</v>
      </c>
    </row>
    <row r="46" spans="2:5" ht="13.5">
      <c r="B46" s="288" t="s">
        <v>81</v>
      </c>
      <c r="C46" s="166"/>
      <c r="D46" s="166"/>
      <c r="E46" s="289" t="e">
        <f t="shared" si="1"/>
        <v>#DIV/0!</v>
      </c>
    </row>
    <row r="47" spans="2:5" ht="13.5">
      <c r="B47" s="288" t="s">
        <v>82</v>
      </c>
      <c r="C47" s="166"/>
      <c r="D47" s="166"/>
      <c r="E47" s="289" t="e">
        <f t="shared" si="1"/>
        <v>#DIV/0!</v>
      </c>
    </row>
    <row r="48" spans="2:5" ht="13.5">
      <c r="B48" s="288" t="s">
        <v>83</v>
      </c>
      <c r="C48" s="166"/>
      <c r="D48" s="166"/>
      <c r="E48" s="289" t="e">
        <f t="shared" si="1"/>
        <v>#DIV/0!</v>
      </c>
    </row>
    <row r="49" spans="2:5" ht="13.5">
      <c r="B49" s="288" t="s">
        <v>84</v>
      </c>
      <c r="C49" s="166"/>
      <c r="D49" s="166"/>
      <c r="E49" s="289" t="e">
        <f t="shared" si="1"/>
        <v>#DIV/0!</v>
      </c>
    </row>
    <row r="50" spans="2:5" ht="13.5">
      <c r="B50" s="288" t="s">
        <v>85</v>
      </c>
      <c r="C50" s="166"/>
      <c r="D50" s="166"/>
      <c r="E50" s="289" t="e">
        <f t="shared" si="1"/>
        <v>#DIV/0!</v>
      </c>
    </row>
    <row r="51" spans="2:5" ht="13.5">
      <c r="B51" s="288" t="s">
        <v>86</v>
      </c>
      <c r="C51" s="166"/>
      <c r="D51" s="166"/>
      <c r="E51" s="289" t="e">
        <f t="shared" si="1"/>
        <v>#DIV/0!</v>
      </c>
    </row>
    <row r="52" spans="2:5" ht="13.5">
      <c r="B52" s="288" t="s">
        <v>87</v>
      </c>
      <c r="C52" s="166"/>
      <c r="D52" s="166"/>
      <c r="E52" s="289" t="e">
        <f t="shared" si="1"/>
        <v>#DIV/0!</v>
      </c>
    </row>
    <row r="53" spans="2:5" ht="13.5">
      <c r="B53" s="290" t="s">
        <v>88</v>
      </c>
      <c r="C53" s="116"/>
      <c r="D53" s="167"/>
      <c r="E53" s="289" t="e">
        <f t="shared" si="1"/>
        <v>#DIV/0!</v>
      </c>
    </row>
    <row r="54" spans="2:5" ht="12.75">
      <c r="B54" s="291" t="s">
        <v>219</v>
      </c>
      <c r="C54" s="292">
        <f>SUM(C45:C53)</f>
        <v>0</v>
      </c>
      <c r="D54" s="292">
        <f>SUM(D45:D53)</f>
        <v>0</v>
      </c>
      <c r="E54" s="293" t="e">
        <f t="shared" si="1"/>
        <v>#DIV/0!</v>
      </c>
    </row>
    <row r="55" spans="2:6" ht="12.75">
      <c r="B55" s="268"/>
      <c r="C55" s="268"/>
      <c r="D55" s="269"/>
      <c r="E55" s="270"/>
      <c r="F55" s="218"/>
    </row>
    <row r="56" spans="2:6" ht="15" customHeight="1">
      <c r="B56" s="271" t="s">
        <v>89</v>
      </c>
      <c r="C56" s="272" t="str">
        <f>IF(C45="","- %",+C45/C54)</f>
        <v>- %</v>
      </c>
      <c r="D56" s="272" t="str">
        <f>IF(D45="","- %",+D45/D54)</f>
        <v>- %</v>
      </c>
      <c r="E56" s="270"/>
      <c r="F56" s="218"/>
    </row>
    <row r="57" spans="2:6" s="118" customFormat="1" ht="12.75">
      <c r="B57" s="273"/>
      <c r="C57" s="274"/>
      <c r="D57" s="274"/>
      <c r="E57" s="274"/>
      <c r="F57" s="275"/>
    </row>
    <row r="58" spans="2:6" ht="24" customHeight="1">
      <c r="B58" s="276" t="s">
        <v>220</v>
      </c>
      <c r="C58" s="277">
        <f>C54-C35</f>
        <v>0</v>
      </c>
      <c r="D58" s="277">
        <f>D54-D35</f>
        <v>0</v>
      </c>
      <c r="E58" s="270"/>
      <c r="F58" s="218"/>
    </row>
    <row r="59" spans="2:6" ht="12.75">
      <c r="B59" s="268"/>
      <c r="C59" s="274"/>
      <c r="D59" s="274"/>
      <c r="E59" s="274"/>
      <c r="F59" s="218"/>
    </row>
    <row r="60" spans="2:6" ht="47.25" customHeight="1">
      <c r="B60" s="278" t="s">
        <v>23</v>
      </c>
      <c r="C60" s="279">
        <f>SrSra</f>
        <v>0</v>
      </c>
      <c r="D60" s="280" t="s">
        <v>90</v>
      </c>
      <c r="E60" s="281">
        <f>DNI</f>
        <v>0</v>
      </c>
      <c r="F60" s="218"/>
    </row>
    <row r="61" spans="2:6" ht="42.75" customHeight="1">
      <c r="B61" s="282" t="s">
        <v>91</v>
      </c>
      <c r="C61" s="129">
        <f>Entitat</f>
        <v>0</v>
      </c>
      <c r="D61" s="282" t="s">
        <v>92</v>
      </c>
      <c r="E61" s="283">
        <f>NIFEntitat</f>
        <v>0</v>
      </c>
      <c r="F61" s="218"/>
    </row>
    <row r="62" spans="2:6" ht="12.75">
      <c r="B62" s="268"/>
      <c r="C62" s="274"/>
      <c r="D62" s="274"/>
      <c r="E62" s="274"/>
      <c r="F62" s="218"/>
    </row>
    <row r="63" spans="2:6" ht="42.75" customHeight="1">
      <c r="B63" s="593" t="s">
        <v>93</v>
      </c>
      <c r="C63" s="593"/>
      <c r="D63" s="593"/>
      <c r="E63" s="593"/>
      <c r="F63" s="270"/>
    </row>
    <row r="64" spans="2:6" ht="30" customHeight="1">
      <c r="B64" s="588" t="s">
        <v>207</v>
      </c>
      <c r="C64" s="589"/>
      <c r="D64" s="589"/>
      <c r="E64" s="590"/>
      <c r="F64" s="270"/>
    </row>
    <row r="65" spans="2:6" ht="12.75">
      <c r="B65" s="284"/>
      <c r="C65" s="284"/>
      <c r="D65" s="284"/>
      <c r="E65" s="284"/>
      <c r="F65" s="270"/>
    </row>
    <row r="66" spans="2:6" ht="12.75">
      <c r="B66" s="285" t="s">
        <v>75</v>
      </c>
      <c r="C66" s="285"/>
      <c r="D66" s="285"/>
      <c r="E66" s="285"/>
      <c r="F66" s="218"/>
    </row>
    <row r="67" spans="2:6" ht="28.5" customHeight="1">
      <c r="B67" s="587" t="s">
        <v>221</v>
      </c>
      <c r="C67" s="587"/>
      <c r="D67" s="587"/>
      <c r="E67" s="587"/>
      <c r="F67" s="218"/>
    </row>
    <row r="68" spans="2:6" ht="48.75" customHeight="1">
      <c r="B68" s="587" t="s">
        <v>94</v>
      </c>
      <c r="C68" s="587"/>
      <c r="D68" s="587"/>
      <c r="E68" s="587"/>
      <c r="F68" s="218"/>
    </row>
    <row r="69" spans="2:6" ht="12.75">
      <c r="B69" s="218"/>
      <c r="C69" s="265"/>
      <c r="D69" s="265"/>
      <c r="E69" s="265"/>
      <c r="F69" s="218"/>
    </row>
    <row r="70" ht="12.75">
      <c r="F70" s="34"/>
    </row>
  </sheetData>
  <sheetProtection password="CB4D" sheet="1" formatCells="0" formatColumns="0" formatRows="0"/>
  <mergeCells count="14">
    <mergeCell ref="B38:E38"/>
    <mergeCell ref="B39:E39"/>
    <mergeCell ref="C6:E6"/>
    <mergeCell ref="C7:E7"/>
    <mergeCell ref="A2:D2"/>
    <mergeCell ref="A3:D3"/>
    <mergeCell ref="A4:D4"/>
    <mergeCell ref="C8:E8"/>
    <mergeCell ref="B68:E68"/>
    <mergeCell ref="B64:E64"/>
    <mergeCell ref="B42:D42"/>
    <mergeCell ref="B67:E67"/>
    <mergeCell ref="B63:E63"/>
    <mergeCell ref="B41:D41"/>
  </mergeCells>
  <printOptions horizontalCentered="1"/>
  <pageMargins left="0.5118110236220472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rowBreaks count="1" manualBreakCount="1">
    <brk id="4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="87" zoomScaleNormal="87" zoomScaleSheetLayoutView="90" zoomScalePageLayoutView="0" workbookViewId="0" topLeftCell="A1">
      <selection activeCell="B1" sqref="B1:X1"/>
    </sheetView>
  </sheetViews>
  <sheetFormatPr defaultColWidth="9.140625" defaultRowHeight="12.75"/>
  <cols>
    <col min="1" max="1" width="35.421875" style="0" customWidth="1"/>
    <col min="2" max="3" width="11.421875" style="0" customWidth="1"/>
    <col min="4" max="4" width="10.7109375" style="0" customWidth="1"/>
    <col min="5" max="5" width="10.00390625" style="0" customWidth="1"/>
    <col min="6" max="6" width="10.8515625" style="0" customWidth="1"/>
    <col min="7" max="8" width="10.00390625" style="0" customWidth="1"/>
    <col min="9" max="9" width="9.140625" style="0" customWidth="1"/>
    <col min="13" max="13" width="9.140625" style="27" customWidth="1"/>
    <col min="14" max="14" width="9.140625" style="0" customWidth="1"/>
    <col min="15" max="18" width="9.140625" style="27" customWidth="1"/>
    <col min="19" max="19" width="9.140625" style="0" customWidth="1"/>
    <col min="20" max="20" width="9.28125" style="27" customWidth="1"/>
    <col min="21" max="21" width="9.421875" style="0" customWidth="1"/>
    <col min="22" max="22" width="9.421875" style="27" customWidth="1"/>
  </cols>
  <sheetData>
    <row r="1" spans="1:24" s="82" customFormat="1" ht="51.75" customHeight="1">
      <c r="A1" s="318"/>
      <c r="B1" s="599" t="s">
        <v>223</v>
      </c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</row>
    <row r="2" spans="1:24" s="82" customFormat="1" ht="34.5" customHeight="1">
      <c r="A2" s="318"/>
      <c r="B2" s="601" t="s">
        <v>96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</row>
    <row r="3" spans="1:24" s="82" customFormat="1" ht="28.5" customHeight="1">
      <c r="A3" s="318"/>
      <c r="B3" s="599" t="s">
        <v>97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</row>
    <row r="4" spans="1:24" s="82" customFormat="1" ht="15.75" customHeight="1">
      <c r="A4" s="318"/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</row>
    <row r="5" spans="1:24" s="27" customFormat="1" ht="13.5">
      <c r="A5" s="319"/>
      <c r="B5" s="624"/>
      <c r="C5" s="624"/>
      <c r="D5" s="624"/>
      <c r="E5" s="624"/>
      <c r="F5" s="624"/>
      <c r="G5" s="624"/>
      <c r="H5" s="624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</row>
    <row r="6" spans="1:24" s="27" customFormat="1" ht="12.75">
      <c r="A6" s="208" t="s">
        <v>50</v>
      </c>
      <c r="B6" s="638">
        <f>'Instancia justificación'!D13</f>
        <v>0</v>
      </c>
      <c r="C6" s="638"/>
      <c r="D6" s="638"/>
      <c r="E6" s="638"/>
      <c r="F6" s="638"/>
      <c r="G6" s="638"/>
      <c r="H6" s="638"/>
      <c r="I6" s="638"/>
      <c r="J6" s="638"/>
      <c r="K6" s="638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</row>
    <row r="7" spans="1:24" s="27" customFormat="1" ht="12.75">
      <c r="A7" s="209" t="s">
        <v>214</v>
      </c>
      <c r="B7" s="639">
        <f>'Instancia justificación'!D5</f>
        <v>0</v>
      </c>
      <c r="C7" s="639"/>
      <c r="D7" s="639"/>
      <c r="E7" s="639"/>
      <c r="F7" s="639"/>
      <c r="G7" s="639"/>
      <c r="H7" s="639"/>
      <c r="I7" s="639"/>
      <c r="J7" s="639"/>
      <c r="K7" s="63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</row>
    <row r="8" spans="1:24" s="27" customFormat="1" ht="12.75">
      <c r="A8" s="209" t="s">
        <v>27</v>
      </c>
      <c r="B8" s="639">
        <f>'Instancia justificación'!D6</f>
        <v>0</v>
      </c>
      <c r="C8" s="639"/>
      <c r="D8" s="639"/>
      <c r="E8" s="639"/>
      <c r="F8" s="639"/>
      <c r="G8" s="639"/>
      <c r="H8" s="639"/>
      <c r="I8" s="639"/>
      <c r="J8" s="639"/>
      <c r="K8" s="63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</row>
    <row r="9" spans="1:24" s="27" customFormat="1" ht="12.75">
      <c r="A9" s="209" t="s">
        <v>28</v>
      </c>
      <c r="B9" s="617">
        <f>'Instancia justificación'!D7</f>
        <v>0</v>
      </c>
      <c r="C9" s="617"/>
      <c r="D9" s="209" t="s">
        <v>10</v>
      </c>
      <c r="E9" s="139"/>
      <c r="F9" s="139"/>
      <c r="G9" s="140"/>
      <c r="H9" s="139"/>
      <c r="I9" s="139"/>
      <c r="J9" s="139"/>
      <c r="K9" s="13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</row>
    <row r="10" spans="1:24" s="27" customFormat="1" ht="12.75">
      <c r="A10" s="209" t="s">
        <v>52</v>
      </c>
      <c r="B10" s="617">
        <f>'Instancia justificación'!D8</f>
        <v>0</v>
      </c>
      <c r="C10" s="617"/>
      <c r="D10" s="209" t="s">
        <v>10</v>
      </c>
      <c r="E10" s="139"/>
      <c r="F10" s="139"/>
      <c r="G10" s="140"/>
      <c r="H10" s="139"/>
      <c r="I10" s="139"/>
      <c r="J10" s="139"/>
      <c r="K10" s="13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</row>
    <row r="11" spans="1:24" s="27" customFormat="1" ht="12.75">
      <c r="A11" s="209" t="s">
        <v>30</v>
      </c>
      <c r="B11" s="141">
        <f>'Instancia justificación'!D9</f>
        <v>0</v>
      </c>
      <c r="C11" s="140" t="s">
        <v>11</v>
      </c>
      <c r="D11" s="141">
        <f>'Instancia justificación'!F9</f>
        <v>0</v>
      </c>
      <c r="E11" s="141"/>
      <c r="F11" s="141"/>
      <c r="G11" s="140"/>
      <c r="H11" s="141"/>
      <c r="I11" s="141"/>
      <c r="J11" s="141"/>
      <c r="K11" s="141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</row>
    <row r="12" spans="1:24" s="27" customFormat="1" ht="12.75">
      <c r="A12" s="320"/>
      <c r="B12" s="321"/>
      <c r="C12" s="322"/>
      <c r="D12" s="321"/>
      <c r="E12" s="321"/>
      <c r="F12" s="321"/>
      <c r="G12" s="323"/>
      <c r="H12" s="321"/>
      <c r="I12" s="321"/>
      <c r="J12" s="321"/>
      <c r="K12" s="321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</row>
    <row r="14" spans="1:23" ht="12.75" customHeight="1">
      <c r="A14" s="604" t="s">
        <v>222</v>
      </c>
      <c r="B14" s="606" t="s">
        <v>106</v>
      </c>
      <c r="C14" s="607"/>
      <c r="D14" s="607"/>
      <c r="E14" s="608"/>
      <c r="F14" s="608"/>
      <c r="G14" s="608"/>
      <c r="H14" s="608"/>
      <c r="I14" s="608"/>
      <c r="J14" s="609"/>
      <c r="K14" s="610"/>
      <c r="L14" s="625" t="s">
        <v>107</v>
      </c>
      <c r="M14" s="626"/>
      <c r="N14" s="627"/>
      <c r="O14" s="627"/>
      <c r="P14" s="627"/>
      <c r="Q14" s="627"/>
      <c r="R14" s="627"/>
      <c r="S14" s="627"/>
      <c r="T14" s="628"/>
      <c r="U14" s="629"/>
      <c r="V14" s="618" t="s">
        <v>113</v>
      </c>
      <c r="W14" s="619"/>
    </row>
    <row r="15" spans="1:23" ht="24" customHeight="1">
      <c r="A15" s="605"/>
      <c r="B15" s="611" t="s">
        <v>98</v>
      </c>
      <c r="C15" s="612"/>
      <c r="D15" s="613" t="s">
        <v>102</v>
      </c>
      <c r="E15" s="614"/>
      <c r="F15" s="613" t="s">
        <v>103</v>
      </c>
      <c r="G15" s="614"/>
      <c r="H15" s="613" t="s">
        <v>104</v>
      </c>
      <c r="I15" s="614"/>
      <c r="J15" s="622" t="s">
        <v>105</v>
      </c>
      <c r="K15" s="623"/>
      <c r="L15" s="616" t="s">
        <v>108</v>
      </c>
      <c r="M15" s="616"/>
      <c r="N15" s="616" t="s">
        <v>109</v>
      </c>
      <c r="O15" s="616"/>
      <c r="P15" s="616" t="s">
        <v>110</v>
      </c>
      <c r="Q15" s="616"/>
      <c r="R15" s="636" t="s">
        <v>111</v>
      </c>
      <c r="S15" s="637"/>
      <c r="T15" s="630" t="s">
        <v>112</v>
      </c>
      <c r="U15" s="630"/>
      <c r="V15" s="620"/>
      <c r="W15" s="621"/>
    </row>
    <row r="16" spans="1:23" ht="72" customHeight="1">
      <c r="A16" s="296"/>
      <c r="B16" s="297" t="s">
        <v>54</v>
      </c>
      <c r="C16" s="298" t="s">
        <v>99</v>
      </c>
      <c r="D16" s="299" t="s">
        <v>100</v>
      </c>
      <c r="E16" s="300" t="s">
        <v>101</v>
      </c>
      <c r="F16" s="299" t="s">
        <v>100</v>
      </c>
      <c r="G16" s="300" t="s">
        <v>101</v>
      </c>
      <c r="H16" s="299" t="s">
        <v>100</v>
      </c>
      <c r="I16" s="300" t="s">
        <v>101</v>
      </c>
      <c r="J16" s="299" t="s">
        <v>100</v>
      </c>
      <c r="K16" s="301" t="s">
        <v>101</v>
      </c>
      <c r="L16" s="302" t="s">
        <v>100</v>
      </c>
      <c r="M16" s="303" t="s">
        <v>101</v>
      </c>
      <c r="N16" s="302" t="s">
        <v>100</v>
      </c>
      <c r="O16" s="303" t="s">
        <v>101</v>
      </c>
      <c r="P16" s="302" t="s">
        <v>100</v>
      </c>
      <c r="Q16" s="303" t="s">
        <v>101</v>
      </c>
      <c r="R16" s="302" t="s">
        <v>100</v>
      </c>
      <c r="S16" s="303" t="s">
        <v>101</v>
      </c>
      <c r="T16" s="302" t="s">
        <v>100</v>
      </c>
      <c r="U16" s="303" t="s">
        <v>101</v>
      </c>
      <c r="V16" s="302" t="s">
        <v>100</v>
      </c>
      <c r="W16" s="303" t="s">
        <v>101</v>
      </c>
    </row>
    <row r="17" spans="1:23" ht="12.75">
      <c r="A17" s="304" t="s">
        <v>57</v>
      </c>
      <c r="B17" s="305">
        <f>B18+B29</f>
        <v>0</v>
      </c>
      <c r="C17" s="305">
        <f aca="true" t="shared" si="0" ref="C17:V17">C18+C29</f>
        <v>0</v>
      </c>
      <c r="D17" s="305">
        <f t="shared" si="0"/>
        <v>0</v>
      </c>
      <c r="E17" s="305">
        <f t="shared" si="0"/>
        <v>0</v>
      </c>
      <c r="F17" s="305">
        <f t="shared" si="0"/>
        <v>0</v>
      </c>
      <c r="G17" s="305">
        <f t="shared" si="0"/>
        <v>0</v>
      </c>
      <c r="H17" s="305">
        <f t="shared" si="0"/>
        <v>0</v>
      </c>
      <c r="I17" s="305">
        <f t="shared" si="0"/>
        <v>0</v>
      </c>
      <c r="J17" s="131">
        <f t="shared" si="0"/>
        <v>0</v>
      </c>
      <c r="K17" s="131">
        <f t="shared" si="0"/>
        <v>0</v>
      </c>
      <c r="L17" s="305">
        <f t="shared" si="0"/>
        <v>0</v>
      </c>
      <c r="M17" s="305">
        <f t="shared" si="0"/>
        <v>0</v>
      </c>
      <c r="N17" s="305">
        <f t="shared" si="0"/>
        <v>0</v>
      </c>
      <c r="O17" s="305">
        <f t="shared" si="0"/>
        <v>0</v>
      </c>
      <c r="P17" s="305">
        <f t="shared" si="0"/>
        <v>0</v>
      </c>
      <c r="Q17" s="305">
        <f t="shared" si="0"/>
        <v>0</v>
      </c>
      <c r="R17" s="305">
        <f t="shared" si="0"/>
        <v>0</v>
      </c>
      <c r="S17" s="305">
        <f t="shared" si="0"/>
        <v>0</v>
      </c>
      <c r="T17" s="132">
        <f t="shared" si="0"/>
        <v>0</v>
      </c>
      <c r="U17" s="132">
        <f t="shared" si="0"/>
        <v>0</v>
      </c>
      <c r="V17" s="306">
        <f t="shared" si="0"/>
        <v>0</v>
      </c>
      <c r="W17" s="306">
        <f>K17+U17</f>
        <v>0</v>
      </c>
    </row>
    <row r="18" spans="1:23" ht="12.75">
      <c r="A18" s="307" t="s">
        <v>58</v>
      </c>
      <c r="B18" s="308">
        <f>SUM(B19:B28)</f>
        <v>0</v>
      </c>
      <c r="C18" s="308">
        <f aca="true" t="shared" si="1" ref="C18:I18">SUM(C19:C28)</f>
        <v>0</v>
      </c>
      <c r="D18" s="308">
        <f t="shared" si="1"/>
        <v>0</v>
      </c>
      <c r="E18" s="308">
        <f t="shared" si="1"/>
        <v>0</v>
      </c>
      <c r="F18" s="308">
        <f t="shared" si="1"/>
        <v>0</v>
      </c>
      <c r="G18" s="308">
        <f t="shared" si="1"/>
        <v>0</v>
      </c>
      <c r="H18" s="308">
        <f t="shared" si="1"/>
        <v>0</v>
      </c>
      <c r="I18" s="308">
        <f t="shared" si="1"/>
        <v>0</v>
      </c>
      <c r="J18" s="131">
        <f>SUM(J19:J28)</f>
        <v>0</v>
      </c>
      <c r="K18" s="131">
        <f>SUM(K19:K28)</f>
        <v>0</v>
      </c>
      <c r="L18" s="309">
        <f>SUM(L19:L28)</f>
        <v>0</v>
      </c>
      <c r="M18" s="308">
        <f>SUM(M19:M28)</f>
        <v>0</v>
      </c>
      <c r="N18" s="309">
        <f aca="true" t="shared" si="2" ref="N18:S18">SUM(N19:N28)</f>
        <v>0</v>
      </c>
      <c r="O18" s="309">
        <f t="shared" si="2"/>
        <v>0</v>
      </c>
      <c r="P18" s="309">
        <f t="shared" si="2"/>
        <v>0</v>
      </c>
      <c r="Q18" s="309">
        <f t="shared" si="2"/>
        <v>0</v>
      </c>
      <c r="R18" s="309">
        <f t="shared" si="2"/>
        <v>0</v>
      </c>
      <c r="S18" s="309">
        <f t="shared" si="2"/>
        <v>0</v>
      </c>
      <c r="T18" s="132">
        <f>SUM(T19:T28)</f>
        <v>0</v>
      </c>
      <c r="U18" s="132">
        <f>SUM(U19:U28)</f>
        <v>0</v>
      </c>
      <c r="V18" s="306">
        <f>J18+T18</f>
        <v>0</v>
      </c>
      <c r="W18" s="306">
        <f>K18+U18</f>
        <v>0</v>
      </c>
    </row>
    <row r="19" spans="1:23" ht="12.75">
      <c r="A19" s="310" t="s">
        <v>224</v>
      </c>
      <c r="B19" s="124">
        <v>0</v>
      </c>
      <c r="C19" s="294">
        <f>Anexo4A!L22</f>
        <v>0</v>
      </c>
      <c r="D19" s="124">
        <v>0</v>
      </c>
      <c r="E19" s="295">
        <f>Anexo4B!M21</f>
        <v>0</v>
      </c>
      <c r="F19" s="124">
        <v>0</v>
      </c>
      <c r="G19" s="295">
        <f>Anexo4B!N21</f>
        <v>0</v>
      </c>
      <c r="H19" s="124">
        <v>0</v>
      </c>
      <c r="I19" s="295">
        <f>Anexo4B!O21</f>
        <v>0</v>
      </c>
      <c r="J19" s="131">
        <f>B19+D19+F19+H19</f>
        <v>0</v>
      </c>
      <c r="K19" s="132">
        <f>C19+E19+G19+I19</f>
        <v>0</v>
      </c>
      <c r="L19" s="124">
        <v>0</v>
      </c>
      <c r="M19" s="295">
        <f>Anexo4B!P21</f>
        <v>0</v>
      </c>
      <c r="N19" s="124">
        <v>0</v>
      </c>
      <c r="O19" s="295">
        <f>Anexo4B!Q21</f>
        <v>0</v>
      </c>
      <c r="P19" s="124">
        <v>0</v>
      </c>
      <c r="Q19" s="295">
        <f>Anexo4B!R21</f>
        <v>0</v>
      </c>
      <c r="R19" s="124">
        <v>0</v>
      </c>
      <c r="S19" s="295">
        <f>Anexo4B!S21</f>
        <v>0</v>
      </c>
      <c r="T19" s="131">
        <f>L19+N19+P19+R19</f>
        <v>0</v>
      </c>
      <c r="U19" s="132">
        <f>M19+O19+Q19+S19</f>
        <v>0</v>
      </c>
      <c r="V19" s="306">
        <f>J19+T19</f>
        <v>0</v>
      </c>
      <c r="W19" s="306">
        <f>K19+U19</f>
        <v>0</v>
      </c>
    </row>
    <row r="20" spans="1:23" s="27" customFormat="1" ht="12.75">
      <c r="A20" s="310" t="s">
        <v>60</v>
      </c>
      <c r="B20" s="124">
        <v>0</v>
      </c>
      <c r="C20" s="294">
        <f>Anexo4A!L35</f>
        <v>0</v>
      </c>
      <c r="D20" s="124">
        <v>0</v>
      </c>
      <c r="E20" s="295">
        <f>Anexo4B!M34</f>
        <v>0</v>
      </c>
      <c r="F20" s="124">
        <v>0</v>
      </c>
      <c r="G20" s="295">
        <f>Anexo4B!N34</f>
        <v>0</v>
      </c>
      <c r="H20" s="124">
        <v>0</v>
      </c>
      <c r="I20" s="295">
        <f>Anexo4B!O34</f>
        <v>0</v>
      </c>
      <c r="J20" s="131">
        <f aca="true" t="shared" si="3" ref="J20:J28">B20+D20+F20+H20</f>
        <v>0</v>
      </c>
      <c r="K20" s="132">
        <f aca="true" t="shared" si="4" ref="K20:K28">C20+E20+G20+I20</f>
        <v>0</v>
      </c>
      <c r="L20" s="124">
        <v>0</v>
      </c>
      <c r="M20" s="295">
        <f>Anexo4B!P34</f>
        <v>0</v>
      </c>
      <c r="N20" s="124">
        <v>0</v>
      </c>
      <c r="O20" s="295">
        <f>Anexo4B!Q34</f>
        <v>0</v>
      </c>
      <c r="P20" s="124">
        <v>0</v>
      </c>
      <c r="Q20" s="295">
        <f>Anexo4B!R34</f>
        <v>0</v>
      </c>
      <c r="R20" s="124">
        <v>0</v>
      </c>
      <c r="S20" s="295">
        <f>Anexo4B!S34</f>
        <v>0</v>
      </c>
      <c r="T20" s="131">
        <f aca="true" t="shared" si="5" ref="T20:T28">L20+N20+P20+R20</f>
        <v>0</v>
      </c>
      <c r="U20" s="132">
        <f aca="true" t="shared" si="6" ref="U20:U28">M20+O20+Q20+S20</f>
        <v>0</v>
      </c>
      <c r="V20" s="306">
        <f aca="true" t="shared" si="7" ref="V20:V36">J20+T20</f>
        <v>0</v>
      </c>
      <c r="W20" s="306">
        <f aca="true" t="shared" si="8" ref="W20:W36">K20+U20</f>
        <v>0</v>
      </c>
    </row>
    <row r="21" spans="1:23" s="27" customFormat="1" ht="12.75">
      <c r="A21" s="310" t="s">
        <v>61</v>
      </c>
      <c r="B21" s="124">
        <v>0</v>
      </c>
      <c r="C21" s="294">
        <f>Anexo4A!L48</f>
        <v>0</v>
      </c>
      <c r="D21" s="124">
        <v>0</v>
      </c>
      <c r="E21" s="295">
        <f>Anexo4B!M47</f>
        <v>0</v>
      </c>
      <c r="F21" s="124">
        <v>0</v>
      </c>
      <c r="G21" s="295">
        <f>Anexo4B!N47</f>
        <v>0</v>
      </c>
      <c r="H21" s="124">
        <v>0</v>
      </c>
      <c r="I21" s="295">
        <f>Anexo4B!O47</f>
        <v>0</v>
      </c>
      <c r="J21" s="131">
        <f t="shared" si="3"/>
        <v>0</v>
      </c>
      <c r="K21" s="132">
        <f t="shared" si="4"/>
        <v>0</v>
      </c>
      <c r="L21" s="124">
        <v>0</v>
      </c>
      <c r="M21" s="295">
        <f>Anexo4B!P47</f>
        <v>0</v>
      </c>
      <c r="N21" s="124">
        <v>0</v>
      </c>
      <c r="O21" s="295">
        <f>Anexo4B!Q47</f>
        <v>0</v>
      </c>
      <c r="P21" s="124">
        <v>0</v>
      </c>
      <c r="Q21" s="295">
        <f>Anexo4B!R47</f>
        <v>0</v>
      </c>
      <c r="R21" s="124">
        <v>0</v>
      </c>
      <c r="S21" s="295">
        <f>Anexo4B!S47</f>
        <v>0</v>
      </c>
      <c r="T21" s="131">
        <f t="shared" si="5"/>
        <v>0</v>
      </c>
      <c r="U21" s="132">
        <f t="shared" si="6"/>
        <v>0</v>
      </c>
      <c r="V21" s="306">
        <f t="shared" si="7"/>
        <v>0</v>
      </c>
      <c r="W21" s="306">
        <f t="shared" si="8"/>
        <v>0</v>
      </c>
    </row>
    <row r="22" spans="1:23" ht="12.75">
      <c r="A22" s="310" t="s">
        <v>62</v>
      </c>
      <c r="B22" s="124">
        <v>0</v>
      </c>
      <c r="C22" s="133">
        <f>Anexo4A!L61</f>
        <v>0</v>
      </c>
      <c r="D22" s="124">
        <v>0</v>
      </c>
      <c r="E22" s="134">
        <f>Anexo4B!M60</f>
        <v>0</v>
      </c>
      <c r="F22" s="124">
        <v>0</v>
      </c>
      <c r="G22" s="134">
        <f>Anexo4B!N60</f>
        <v>0</v>
      </c>
      <c r="H22" s="124">
        <v>0</v>
      </c>
      <c r="I22" s="134">
        <f>Anexo4B!O60</f>
        <v>0</v>
      </c>
      <c r="J22" s="131">
        <f t="shared" si="3"/>
        <v>0</v>
      </c>
      <c r="K22" s="132">
        <f t="shared" si="4"/>
        <v>0</v>
      </c>
      <c r="L22" s="124">
        <v>0</v>
      </c>
      <c r="M22" s="134">
        <f>Anexo4B!P60</f>
        <v>0</v>
      </c>
      <c r="N22" s="124">
        <v>0</v>
      </c>
      <c r="O22" s="134">
        <f>Anexo4B!Q60</f>
        <v>0</v>
      </c>
      <c r="P22" s="124">
        <v>0</v>
      </c>
      <c r="Q22" s="134">
        <f>Anexo4B!R60</f>
        <v>0</v>
      </c>
      <c r="R22" s="124">
        <v>0</v>
      </c>
      <c r="S22" s="134">
        <f>Anexo4B!S60</f>
        <v>0</v>
      </c>
      <c r="T22" s="131">
        <f t="shared" si="5"/>
        <v>0</v>
      </c>
      <c r="U22" s="132">
        <f t="shared" si="6"/>
        <v>0</v>
      </c>
      <c r="V22" s="306">
        <f t="shared" si="7"/>
        <v>0</v>
      </c>
      <c r="W22" s="306">
        <f t="shared" si="8"/>
        <v>0</v>
      </c>
    </row>
    <row r="23" spans="1:23" s="27" customFormat="1" ht="12.75">
      <c r="A23" s="310" t="s">
        <v>63</v>
      </c>
      <c r="B23" s="124">
        <v>0</v>
      </c>
      <c r="C23" s="133">
        <f>Anexo4A!L74</f>
        <v>0</v>
      </c>
      <c r="D23" s="124">
        <v>0</v>
      </c>
      <c r="E23" s="134">
        <f>Anexo4B!M73</f>
        <v>0</v>
      </c>
      <c r="F23" s="124">
        <v>0</v>
      </c>
      <c r="G23" s="134">
        <f>Anexo4B!N73</f>
        <v>0</v>
      </c>
      <c r="H23" s="124">
        <v>0</v>
      </c>
      <c r="I23" s="134">
        <f>Anexo4B!O73</f>
        <v>0</v>
      </c>
      <c r="J23" s="131">
        <f t="shared" si="3"/>
        <v>0</v>
      </c>
      <c r="K23" s="132">
        <f t="shared" si="4"/>
        <v>0</v>
      </c>
      <c r="L23" s="124">
        <v>0</v>
      </c>
      <c r="M23" s="134">
        <f>Anexo4B!P73</f>
        <v>0</v>
      </c>
      <c r="N23" s="124">
        <v>0</v>
      </c>
      <c r="O23" s="134">
        <f>Anexo4B!Q73</f>
        <v>0</v>
      </c>
      <c r="P23" s="124">
        <v>0</v>
      </c>
      <c r="Q23" s="134">
        <f>Anexo4B!R73</f>
        <v>0</v>
      </c>
      <c r="R23" s="124">
        <v>0</v>
      </c>
      <c r="S23" s="134">
        <f>Anexo4B!S73</f>
        <v>0</v>
      </c>
      <c r="T23" s="131">
        <f t="shared" si="5"/>
        <v>0</v>
      </c>
      <c r="U23" s="132">
        <f t="shared" si="6"/>
        <v>0</v>
      </c>
      <c r="V23" s="306">
        <f t="shared" si="7"/>
        <v>0</v>
      </c>
      <c r="W23" s="306">
        <f t="shared" si="8"/>
        <v>0</v>
      </c>
    </row>
    <row r="24" spans="1:23" s="27" customFormat="1" ht="12.75">
      <c r="A24" s="311" t="s">
        <v>0</v>
      </c>
      <c r="B24" s="124">
        <v>0</v>
      </c>
      <c r="C24" s="133">
        <f>Anexo4A!L87</f>
        <v>0</v>
      </c>
      <c r="D24" s="124">
        <v>0</v>
      </c>
      <c r="E24" s="134">
        <f>Anexo4B!M86</f>
        <v>0</v>
      </c>
      <c r="F24" s="124">
        <v>0</v>
      </c>
      <c r="G24" s="134">
        <f>Anexo4B!N86</f>
        <v>0</v>
      </c>
      <c r="H24" s="124">
        <v>0</v>
      </c>
      <c r="I24" s="134">
        <f>Anexo4B!O86</f>
        <v>0</v>
      </c>
      <c r="J24" s="131">
        <f t="shared" si="3"/>
        <v>0</v>
      </c>
      <c r="K24" s="132">
        <f t="shared" si="4"/>
        <v>0</v>
      </c>
      <c r="L24" s="124">
        <v>0</v>
      </c>
      <c r="M24" s="134">
        <f>Anexo4B!P86</f>
        <v>0</v>
      </c>
      <c r="N24" s="124">
        <v>0</v>
      </c>
      <c r="O24" s="134">
        <f>Anexo4B!Q86</f>
        <v>0</v>
      </c>
      <c r="P24" s="124">
        <v>0</v>
      </c>
      <c r="Q24" s="134">
        <f>Anexo4B!R86</f>
        <v>0</v>
      </c>
      <c r="R24" s="124">
        <v>0</v>
      </c>
      <c r="S24" s="134">
        <f>Anexo4B!S86</f>
        <v>0</v>
      </c>
      <c r="T24" s="131">
        <f t="shared" si="5"/>
        <v>0</v>
      </c>
      <c r="U24" s="132">
        <f t="shared" si="6"/>
        <v>0</v>
      </c>
      <c r="V24" s="306">
        <f t="shared" si="7"/>
        <v>0</v>
      </c>
      <c r="W24" s="306">
        <f t="shared" si="8"/>
        <v>0</v>
      </c>
    </row>
    <row r="25" spans="1:23" ht="12.75">
      <c r="A25" s="311" t="s">
        <v>64</v>
      </c>
      <c r="B25" s="124">
        <v>0</v>
      </c>
      <c r="C25" s="133">
        <f>Anexo4A!L100</f>
        <v>0</v>
      </c>
      <c r="D25" s="124">
        <v>0</v>
      </c>
      <c r="E25" s="134">
        <f>Anexo4B!M99</f>
        <v>0</v>
      </c>
      <c r="F25" s="124">
        <v>0</v>
      </c>
      <c r="G25" s="134">
        <f>Anexo4B!N99</f>
        <v>0</v>
      </c>
      <c r="H25" s="124">
        <v>0</v>
      </c>
      <c r="I25" s="134">
        <f>Anexo4B!O99</f>
        <v>0</v>
      </c>
      <c r="J25" s="131">
        <f t="shared" si="3"/>
        <v>0</v>
      </c>
      <c r="K25" s="132">
        <f t="shared" si="4"/>
        <v>0</v>
      </c>
      <c r="L25" s="124">
        <v>0</v>
      </c>
      <c r="M25" s="134">
        <f>Anexo4B!P99</f>
        <v>0</v>
      </c>
      <c r="N25" s="124">
        <v>0</v>
      </c>
      <c r="O25" s="134">
        <f>Anexo4B!Q99</f>
        <v>0</v>
      </c>
      <c r="P25" s="124">
        <v>0</v>
      </c>
      <c r="Q25" s="134">
        <f>Anexo4B!R99</f>
        <v>0</v>
      </c>
      <c r="R25" s="124">
        <v>0</v>
      </c>
      <c r="S25" s="134">
        <f>Anexo4B!S99</f>
        <v>0</v>
      </c>
      <c r="T25" s="131">
        <f t="shared" si="5"/>
        <v>0</v>
      </c>
      <c r="U25" s="132">
        <f t="shared" si="6"/>
        <v>0</v>
      </c>
      <c r="V25" s="306">
        <f t="shared" si="7"/>
        <v>0</v>
      </c>
      <c r="W25" s="306">
        <f t="shared" si="8"/>
        <v>0</v>
      </c>
    </row>
    <row r="26" spans="1:23" ht="12.75">
      <c r="A26" s="311" t="s">
        <v>65</v>
      </c>
      <c r="B26" s="124">
        <v>0</v>
      </c>
      <c r="C26" s="133">
        <f>Anexo4A!L113</f>
        <v>0</v>
      </c>
      <c r="D26" s="124">
        <v>0</v>
      </c>
      <c r="E26" s="134">
        <f>Anexo4B!M112</f>
        <v>0</v>
      </c>
      <c r="F26" s="124">
        <v>0</v>
      </c>
      <c r="G26" s="134">
        <f>Anexo4B!N112</f>
        <v>0</v>
      </c>
      <c r="H26" s="124">
        <v>0</v>
      </c>
      <c r="I26" s="134">
        <f>Anexo4B!O112</f>
        <v>0</v>
      </c>
      <c r="J26" s="131">
        <f t="shared" si="3"/>
        <v>0</v>
      </c>
      <c r="K26" s="132">
        <f t="shared" si="4"/>
        <v>0</v>
      </c>
      <c r="L26" s="124">
        <v>0</v>
      </c>
      <c r="M26" s="134">
        <f>Anexo4B!P112</f>
        <v>0</v>
      </c>
      <c r="N26" s="124">
        <v>0</v>
      </c>
      <c r="O26" s="134">
        <f>Anexo4B!Q112</f>
        <v>0</v>
      </c>
      <c r="P26" s="124">
        <v>0</v>
      </c>
      <c r="Q26" s="134">
        <f>Anexo4B!R112</f>
        <v>0</v>
      </c>
      <c r="R26" s="124">
        <v>0</v>
      </c>
      <c r="S26" s="134">
        <f>Anexo4B!S112</f>
        <v>0</v>
      </c>
      <c r="T26" s="131">
        <f t="shared" si="5"/>
        <v>0</v>
      </c>
      <c r="U26" s="132">
        <f t="shared" si="6"/>
        <v>0</v>
      </c>
      <c r="V26" s="306">
        <f t="shared" si="7"/>
        <v>0</v>
      </c>
      <c r="W26" s="306">
        <f t="shared" si="8"/>
        <v>0</v>
      </c>
    </row>
    <row r="27" spans="1:23" ht="12.75">
      <c r="A27" s="311" t="s">
        <v>225</v>
      </c>
      <c r="B27" s="124">
        <v>0</v>
      </c>
      <c r="C27" s="133">
        <f>Anexo4A!L126</f>
        <v>0</v>
      </c>
      <c r="D27" s="124">
        <v>0</v>
      </c>
      <c r="E27" s="134">
        <f>Anexo4B!M125</f>
        <v>0</v>
      </c>
      <c r="F27" s="124">
        <v>0</v>
      </c>
      <c r="G27" s="134">
        <f>Anexo4B!N125</f>
        <v>0</v>
      </c>
      <c r="H27" s="124">
        <v>0</v>
      </c>
      <c r="I27" s="134">
        <f>Anexo4B!O125</f>
        <v>0</v>
      </c>
      <c r="J27" s="131">
        <f t="shared" si="3"/>
        <v>0</v>
      </c>
      <c r="K27" s="132">
        <f t="shared" si="4"/>
        <v>0</v>
      </c>
      <c r="L27" s="124">
        <v>0</v>
      </c>
      <c r="M27" s="134">
        <f>Anexo4B!P125</f>
        <v>0</v>
      </c>
      <c r="N27" s="124">
        <v>0</v>
      </c>
      <c r="O27" s="134">
        <f>Anexo4B!Q125</f>
        <v>0</v>
      </c>
      <c r="P27" s="124">
        <v>0</v>
      </c>
      <c r="Q27" s="134">
        <f>Anexo4B!R125</f>
        <v>0</v>
      </c>
      <c r="R27" s="124">
        <v>0</v>
      </c>
      <c r="S27" s="134">
        <f>Anexo4B!S125</f>
        <v>0</v>
      </c>
      <c r="T27" s="131">
        <f t="shared" si="5"/>
        <v>0</v>
      </c>
      <c r="U27" s="132">
        <f t="shared" si="6"/>
        <v>0</v>
      </c>
      <c r="V27" s="306">
        <f t="shared" si="7"/>
        <v>0</v>
      </c>
      <c r="W27" s="306">
        <f t="shared" si="8"/>
        <v>0</v>
      </c>
    </row>
    <row r="28" spans="1:23" ht="12.75">
      <c r="A28" s="311" t="s">
        <v>67</v>
      </c>
      <c r="B28" s="124">
        <v>0</v>
      </c>
      <c r="C28" s="133">
        <f>Anexo4A!L139</f>
        <v>0</v>
      </c>
      <c r="D28" s="124">
        <v>0</v>
      </c>
      <c r="E28" s="134">
        <f>Anexo4B!M138</f>
        <v>0</v>
      </c>
      <c r="F28" s="124">
        <v>0</v>
      </c>
      <c r="G28" s="134">
        <f>Anexo4B!N138</f>
        <v>0</v>
      </c>
      <c r="H28" s="124">
        <v>0</v>
      </c>
      <c r="I28" s="134">
        <f>Anexo4B!O138</f>
        <v>0</v>
      </c>
      <c r="J28" s="131">
        <f t="shared" si="3"/>
        <v>0</v>
      </c>
      <c r="K28" s="132">
        <f t="shared" si="4"/>
        <v>0</v>
      </c>
      <c r="L28" s="124">
        <v>0</v>
      </c>
      <c r="M28" s="134">
        <f>Anexo4B!P138</f>
        <v>0</v>
      </c>
      <c r="N28" s="124">
        <v>0</v>
      </c>
      <c r="O28" s="134">
        <f>Anexo4B!Q138</f>
        <v>0</v>
      </c>
      <c r="P28" s="124">
        <v>0</v>
      </c>
      <c r="Q28" s="134">
        <f>Anexo4B!R138</f>
        <v>0</v>
      </c>
      <c r="R28" s="124">
        <v>0</v>
      </c>
      <c r="S28" s="134">
        <f>Anexo4B!S138</f>
        <v>0</v>
      </c>
      <c r="T28" s="131">
        <f t="shared" si="5"/>
        <v>0</v>
      </c>
      <c r="U28" s="132">
        <f t="shared" si="6"/>
        <v>0</v>
      </c>
      <c r="V28" s="306">
        <f t="shared" si="7"/>
        <v>0</v>
      </c>
      <c r="W28" s="306">
        <f t="shared" si="8"/>
        <v>0</v>
      </c>
    </row>
    <row r="29" spans="1:23" ht="12.75">
      <c r="A29" s="312" t="s">
        <v>68</v>
      </c>
      <c r="B29" s="313">
        <f>B30+B31+B32</f>
        <v>0</v>
      </c>
      <c r="C29" s="313">
        <f aca="true" t="shared" si="9" ref="C29:I29">C30+C31+C32</f>
        <v>0</v>
      </c>
      <c r="D29" s="313">
        <f t="shared" si="9"/>
        <v>0</v>
      </c>
      <c r="E29" s="313">
        <f t="shared" si="9"/>
        <v>0</v>
      </c>
      <c r="F29" s="313">
        <f t="shared" si="9"/>
        <v>0</v>
      </c>
      <c r="G29" s="313">
        <f t="shared" si="9"/>
        <v>0</v>
      </c>
      <c r="H29" s="313">
        <f t="shared" si="9"/>
        <v>0</v>
      </c>
      <c r="I29" s="313">
        <f t="shared" si="9"/>
        <v>0</v>
      </c>
      <c r="J29" s="131">
        <f>J30+J32+J31</f>
        <v>0</v>
      </c>
      <c r="K29" s="132">
        <f>K30+K31+K32</f>
        <v>0</v>
      </c>
      <c r="L29" s="314">
        <f>L30+L31+L32</f>
        <v>0</v>
      </c>
      <c r="M29" s="313">
        <f>M30+M31+M32</f>
        <v>0</v>
      </c>
      <c r="N29" s="314">
        <f aca="true" t="shared" si="10" ref="N29:S29">N30+N31+N32</f>
        <v>0</v>
      </c>
      <c r="O29" s="313">
        <f>O30+O31+O32</f>
        <v>0</v>
      </c>
      <c r="P29" s="314">
        <f t="shared" si="10"/>
        <v>0</v>
      </c>
      <c r="Q29" s="313">
        <f t="shared" si="10"/>
        <v>0</v>
      </c>
      <c r="R29" s="314">
        <f t="shared" si="10"/>
        <v>0</v>
      </c>
      <c r="S29" s="313">
        <f t="shared" si="10"/>
        <v>0</v>
      </c>
      <c r="T29" s="132">
        <f>T30+T31+T32</f>
        <v>0</v>
      </c>
      <c r="U29" s="131">
        <f>U30+U31+U32</f>
        <v>0</v>
      </c>
      <c r="V29" s="306">
        <f t="shared" si="7"/>
        <v>0</v>
      </c>
      <c r="W29" s="306">
        <f t="shared" si="8"/>
        <v>0</v>
      </c>
    </row>
    <row r="30" spans="1:23" s="27" customFormat="1" ht="12.75">
      <c r="A30" s="310" t="s">
        <v>226</v>
      </c>
      <c r="B30" s="124">
        <v>0</v>
      </c>
      <c r="C30" s="133">
        <f>Anexo4A!L153</f>
        <v>0</v>
      </c>
      <c r="D30" s="124">
        <v>0</v>
      </c>
      <c r="E30" s="135">
        <f>Anexo4B!M152</f>
        <v>0</v>
      </c>
      <c r="F30" s="124">
        <v>0</v>
      </c>
      <c r="G30" s="324">
        <f>Anexo4B!N152</f>
        <v>0</v>
      </c>
      <c r="H30" s="124">
        <v>0</v>
      </c>
      <c r="I30" s="324">
        <f>Anexo4B!O152</f>
        <v>0</v>
      </c>
      <c r="J30" s="131">
        <f aca="true" t="shared" si="11" ref="J30:K32">B30+D30+F30+H30</f>
        <v>0</v>
      </c>
      <c r="K30" s="132">
        <f t="shared" si="11"/>
        <v>0</v>
      </c>
      <c r="L30" s="124">
        <v>0</v>
      </c>
      <c r="M30" s="324">
        <f>Anexo4B!P152</f>
        <v>0</v>
      </c>
      <c r="N30" s="124">
        <v>0</v>
      </c>
      <c r="O30" s="324">
        <f>Anexo4B!Q152</f>
        <v>0</v>
      </c>
      <c r="P30" s="124">
        <v>0</v>
      </c>
      <c r="Q30" s="324">
        <f>Anexo4B!R152</f>
        <v>0</v>
      </c>
      <c r="R30" s="124">
        <v>0</v>
      </c>
      <c r="S30" s="324">
        <f>Anexo4B!S152</f>
        <v>0</v>
      </c>
      <c r="T30" s="131">
        <f aca="true" t="shared" si="12" ref="T30:U32">L30+N30+P30+R30</f>
        <v>0</v>
      </c>
      <c r="U30" s="132">
        <f t="shared" si="12"/>
        <v>0</v>
      </c>
      <c r="V30" s="306">
        <f t="shared" si="7"/>
        <v>0</v>
      </c>
      <c r="W30" s="306">
        <f t="shared" si="8"/>
        <v>0</v>
      </c>
    </row>
    <row r="31" spans="1:23" s="27" customFormat="1" ht="12.75">
      <c r="A31" s="310" t="s">
        <v>178</v>
      </c>
      <c r="B31" s="124">
        <v>0</v>
      </c>
      <c r="C31" s="133">
        <f>Anexo4A!L166</f>
        <v>0</v>
      </c>
      <c r="D31" s="124">
        <v>0</v>
      </c>
      <c r="E31" s="135">
        <f>Anexo4B!M165</f>
        <v>0</v>
      </c>
      <c r="F31" s="124">
        <v>0</v>
      </c>
      <c r="G31" s="324">
        <f>Anexo4B!N165</f>
        <v>0</v>
      </c>
      <c r="H31" s="124">
        <v>0</v>
      </c>
      <c r="I31" s="324">
        <f>Anexo4B!O165</f>
        <v>0</v>
      </c>
      <c r="J31" s="131">
        <f t="shared" si="11"/>
        <v>0</v>
      </c>
      <c r="K31" s="132">
        <f t="shared" si="11"/>
        <v>0</v>
      </c>
      <c r="L31" s="124">
        <v>0</v>
      </c>
      <c r="M31" s="324">
        <f>Anexo4B!P165</f>
        <v>0</v>
      </c>
      <c r="N31" s="124">
        <v>0</v>
      </c>
      <c r="O31" s="324">
        <f>Anexo4B!Q165</f>
        <v>0</v>
      </c>
      <c r="P31" s="124">
        <v>0</v>
      </c>
      <c r="Q31" s="324">
        <f>Anexo4B!R165</f>
        <v>0</v>
      </c>
      <c r="R31" s="124">
        <v>0</v>
      </c>
      <c r="S31" s="324">
        <f>Anexo4B!S165</f>
        <v>0</v>
      </c>
      <c r="T31" s="131">
        <f t="shared" si="12"/>
        <v>0</v>
      </c>
      <c r="U31" s="132">
        <f t="shared" si="12"/>
        <v>0</v>
      </c>
      <c r="V31" s="306">
        <f t="shared" si="7"/>
        <v>0</v>
      </c>
      <c r="W31" s="306">
        <f t="shared" si="8"/>
        <v>0</v>
      </c>
    </row>
    <row r="32" spans="1:23" ht="15" customHeight="1">
      <c r="A32" s="310" t="s">
        <v>71</v>
      </c>
      <c r="B32" s="124">
        <v>0</v>
      </c>
      <c r="C32" s="133">
        <f>Anexo4A!L179</f>
        <v>0</v>
      </c>
      <c r="D32" s="124">
        <v>0</v>
      </c>
      <c r="E32" s="136">
        <f>Anexo4B!M178</f>
        <v>0</v>
      </c>
      <c r="F32" s="124">
        <v>0</v>
      </c>
      <c r="G32" s="136">
        <f>Anexo4B!N178</f>
        <v>0</v>
      </c>
      <c r="H32" s="124">
        <v>0</v>
      </c>
      <c r="I32" s="136">
        <f>Anexo4B!O178</f>
        <v>0</v>
      </c>
      <c r="J32" s="131">
        <f t="shared" si="11"/>
        <v>0</v>
      </c>
      <c r="K32" s="132">
        <f t="shared" si="11"/>
        <v>0</v>
      </c>
      <c r="L32" s="124">
        <v>0</v>
      </c>
      <c r="M32" s="136">
        <f>Anexo4B!P178</f>
        <v>0</v>
      </c>
      <c r="N32" s="124">
        <v>0</v>
      </c>
      <c r="O32" s="136">
        <f>Anexo4B!Q178</f>
        <v>0</v>
      </c>
      <c r="P32" s="124">
        <v>0</v>
      </c>
      <c r="Q32" s="136">
        <f>Anexo4B!R178</f>
        <v>0</v>
      </c>
      <c r="R32" s="124">
        <v>0</v>
      </c>
      <c r="S32" s="136">
        <f>Anexo4B!S178</f>
        <v>0</v>
      </c>
      <c r="T32" s="131">
        <f t="shared" si="12"/>
        <v>0</v>
      </c>
      <c r="U32" s="132">
        <f t="shared" si="12"/>
        <v>0</v>
      </c>
      <c r="V32" s="306">
        <f t="shared" si="7"/>
        <v>0</v>
      </c>
      <c r="W32" s="306">
        <f t="shared" si="8"/>
        <v>0</v>
      </c>
    </row>
    <row r="33" spans="1:23" ht="12.75">
      <c r="A33" s="304" t="s">
        <v>72</v>
      </c>
      <c r="B33" s="315">
        <f>B34+B35</f>
        <v>0</v>
      </c>
      <c r="C33" s="315">
        <f aca="true" t="shared" si="13" ref="C33:I33">C34+C35</f>
        <v>0</v>
      </c>
      <c r="D33" s="315">
        <f t="shared" si="13"/>
        <v>0</v>
      </c>
      <c r="E33" s="315">
        <f t="shared" si="13"/>
        <v>0</v>
      </c>
      <c r="F33" s="315">
        <f t="shared" si="13"/>
        <v>0</v>
      </c>
      <c r="G33" s="315">
        <f t="shared" si="13"/>
        <v>0</v>
      </c>
      <c r="H33" s="315">
        <f t="shared" si="13"/>
        <v>0</v>
      </c>
      <c r="I33" s="315">
        <f t="shared" si="13"/>
        <v>0</v>
      </c>
      <c r="J33" s="131">
        <f>J34+J35</f>
        <v>0</v>
      </c>
      <c r="K33" s="132">
        <f>K34+K35</f>
        <v>0</v>
      </c>
      <c r="L33" s="315">
        <f>L34+L35</f>
        <v>0</v>
      </c>
      <c r="M33" s="315">
        <f>M34+M35</f>
        <v>0</v>
      </c>
      <c r="N33" s="315">
        <f aca="true" t="shared" si="14" ref="N33:S33">N34+N35</f>
        <v>0</v>
      </c>
      <c r="O33" s="315">
        <f>O34+O35</f>
        <v>0</v>
      </c>
      <c r="P33" s="315">
        <f t="shared" si="14"/>
        <v>0</v>
      </c>
      <c r="Q33" s="315">
        <f t="shared" si="14"/>
        <v>0</v>
      </c>
      <c r="R33" s="315">
        <f t="shared" si="14"/>
        <v>0</v>
      </c>
      <c r="S33" s="315">
        <f t="shared" si="14"/>
        <v>0</v>
      </c>
      <c r="T33" s="131">
        <f>T34+T35</f>
        <v>0</v>
      </c>
      <c r="U33" s="132">
        <f>U34+U35</f>
        <v>0</v>
      </c>
      <c r="V33" s="306">
        <f>J33+T33</f>
        <v>0</v>
      </c>
      <c r="W33" s="306">
        <f t="shared" si="8"/>
        <v>0</v>
      </c>
    </row>
    <row r="34" spans="1:23" s="27" customFormat="1" ht="12" customHeight="1">
      <c r="A34" s="310" t="s">
        <v>227</v>
      </c>
      <c r="B34" s="124">
        <v>0</v>
      </c>
      <c r="C34" s="325">
        <f>Anexo4A!L193</f>
        <v>0</v>
      </c>
      <c r="D34" s="124">
        <v>0</v>
      </c>
      <c r="E34" s="325">
        <f>Anexo4B!M192</f>
        <v>0</v>
      </c>
      <c r="F34" s="124">
        <v>0</v>
      </c>
      <c r="G34" s="325">
        <f>Anexo4B!N192</f>
        <v>0</v>
      </c>
      <c r="H34" s="124">
        <v>0</v>
      </c>
      <c r="I34" s="325">
        <f>Anexo4B!O192</f>
        <v>0</v>
      </c>
      <c r="J34" s="131">
        <f>B34+D34+F34+H34</f>
        <v>0</v>
      </c>
      <c r="K34" s="132">
        <f>C34+E34+G34+I34</f>
        <v>0</v>
      </c>
      <c r="L34" s="124">
        <v>0</v>
      </c>
      <c r="M34" s="325">
        <f>Anexo4B!P192</f>
        <v>0</v>
      </c>
      <c r="N34" s="124">
        <v>0</v>
      </c>
      <c r="O34" s="325">
        <f>Anexo4B!Q192</f>
        <v>0</v>
      </c>
      <c r="P34" s="124">
        <v>0</v>
      </c>
      <c r="Q34" s="325">
        <f>Anexo4B!R192</f>
        <v>0</v>
      </c>
      <c r="R34" s="124">
        <v>0</v>
      </c>
      <c r="S34" s="325">
        <f>Anexo4B!S192</f>
        <v>0</v>
      </c>
      <c r="T34" s="131">
        <f>L34+N34+P34+R34</f>
        <v>0</v>
      </c>
      <c r="U34" s="132">
        <f>M34+O34+Q34+S34</f>
        <v>0</v>
      </c>
      <c r="V34" s="306">
        <f t="shared" si="7"/>
        <v>0</v>
      </c>
      <c r="W34" s="306">
        <f t="shared" si="8"/>
        <v>0</v>
      </c>
    </row>
    <row r="35" spans="1:23" ht="9.75" customHeight="1">
      <c r="A35" s="310" t="s">
        <v>74</v>
      </c>
      <c r="B35" s="124">
        <v>0</v>
      </c>
      <c r="C35" s="137">
        <f>Anexo4A!L206</f>
        <v>0</v>
      </c>
      <c r="D35" s="124">
        <v>0</v>
      </c>
      <c r="E35" s="138">
        <f>Anexo4B!M205</f>
        <v>0</v>
      </c>
      <c r="F35" s="124">
        <v>0</v>
      </c>
      <c r="G35" s="138">
        <f>Anexo4B!N205</f>
        <v>0</v>
      </c>
      <c r="H35" s="124">
        <v>0</v>
      </c>
      <c r="I35" s="138">
        <f>Anexo4B!O205</f>
        <v>0</v>
      </c>
      <c r="J35" s="131">
        <f>B35+D35+F35+H35</f>
        <v>0</v>
      </c>
      <c r="K35" s="132">
        <f>C35+E35+G35+I35</f>
        <v>0</v>
      </c>
      <c r="L35" s="124">
        <v>0</v>
      </c>
      <c r="M35" s="138">
        <f>Anexo4B!P205</f>
        <v>0</v>
      </c>
      <c r="N35" s="124">
        <v>0</v>
      </c>
      <c r="O35" s="138">
        <f>Anexo4B!Q205</f>
        <v>0</v>
      </c>
      <c r="P35" s="124">
        <v>0</v>
      </c>
      <c r="Q35" s="138">
        <f>Anexo4B!R205</f>
        <v>0</v>
      </c>
      <c r="R35" s="124">
        <v>0</v>
      </c>
      <c r="S35" s="138">
        <f>Anexo4B!S205</f>
        <v>0</v>
      </c>
      <c r="T35" s="131">
        <f>L35+N35+P35+R35</f>
        <v>0</v>
      </c>
      <c r="U35" s="132">
        <f>M35+O35+Q35+S35</f>
        <v>0</v>
      </c>
      <c r="V35" s="306">
        <f t="shared" si="7"/>
        <v>0</v>
      </c>
      <c r="W35" s="306">
        <f t="shared" si="8"/>
        <v>0</v>
      </c>
    </row>
    <row r="36" spans="1:23" ht="12.75">
      <c r="A36" s="316" t="s">
        <v>7</v>
      </c>
      <c r="B36" s="317">
        <f>B18+B29+B33</f>
        <v>0</v>
      </c>
      <c r="C36" s="317">
        <f aca="true" t="shared" si="15" ref="C36:I36">C18+C29+C33</f>
        <v>0</v>
      </c>
      <c r="D36" s="317">
        <f t="shared" si="15"/>
        <v>0</v>
      </c>
      <c r="E36" s="317">
        <f t="shared" si="15"/>
        <v>0</v>
      </c>
      <c r="F36" s="317">
        <f t="shared" si="15"/>
        <v>0</v>
      </c>
      <c r="G36" s="317">
        <f t="shared" si="15"/>
        <v>0</v>
      </c>
      <c r="H36" s="317">
        <f t="shared" si="15"/>
        <v>0</v>
      </c>
      <c r="I36" s="317">
        <f t="shared" si="15"/>
        <v>0</v>
      </c>
      <c r="J36" s="131">
        <f>J18+J29+J33</f>
        <v>0</v>
      </c>
      <c r="K36" s="132">
        <f>K18+K29+K33</f>
        <v>0</v>
      </c>
      <c r="L36" s="317">
        <f>L18+L29+L33</f>
        <v>0</v>
      </c>
      <c r="M36" s="317">
        <f aca="true" t="shared" si="16" ref="M36:S36">M18+M29+M33</f>
        <v>0</v>
      </c>
      <c r="N36" s="317">
        <f t="shared" si="16"/>
        <v>0</v>
      </c>
      <c r="O36" s="317">
        <f t="shared" si="16"/>
        <v>0</v>
      </c>
      <c r="P36" s="317">
        <f t="shared" si="16"/>
        <v>0</v>
      </c>
      <c r="Q36" s="317">
        <f t="shared" si="16"/>
        <v>0</v>
      </c>
      <c r="R36" s="317">
        <f t="shared" si="16"/>
        <v>0</v>
      </c>
      <c r="S36" s="317">
        <f t="shared" si="16"/>
        <v>0</v>
      </c>
      <c r="T36" s="132">
        <f>T18+T29+T33</f>
        <v>0</v>
      </c>
      <c r="U36" s="132">
        <f>U18+U29+U33</f>
        <v>0</v>
      </c>
      <c r="V36" s="306">
        <f t="shared" si="7"/>
        <v>0</v>
      </c>
      <c r="W36" s="306">
        <f t="shared" si="8"/>
        <v>0</v>
      </c>
    </row>
    <row r="37" spans="1:11" ht="12.75">
      <c r="A37" s="46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s="27" customFormat="1" ht="12.75">
      <c r="A38" s="46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23" s="27" customFormat="1" ht="30" customHeight="1">
      <c r="A39" s="615" t="s">
        <v>76</v>
      </c>
      <c r="B39" s="615"/>
      <c r="C39" s="615"/>
      <c r="D39" s="615"/>
      <c r="E39" s="615"/>
      <c r="F39" s="615"/>
      <c r="G39" s="615"/>
      <c r="H39" s="615"/>
      <c r="I39" s="615"/>
      <c r="J39" s="615"/>
      <c r="K39" s="615"/>
      <c r="L39" s="615"/>
      <c r="M39" s="615"/>
      <c r="N39" s="615"/>
      <c r="O39" s="615"/>
      <c r="P39" s="615"/>
      <c r="Q39" s="615"/>
      <c r="R39" s="615"/>
      <c r="S39" s="615"/>
      <c r="T39" s="615"/>
      <c r="U39" s="615"/>
      <c r="V39" s="615"/>
      <c r="W39" s="615"/>
    </row>
    <row r="40" spans="1:23" s="27" customFormat="1" ht="29.25" customHeight="1">
      <c r="A40" s="615" t="s">
        <v>114</v>
      </c>
      <c r="B40" s="615"/>
      <c r="C40" s="615"/>
      <c r="D40" s="615"/>
      <c r="E40" s="615"/>
      <c r="F40" s="615"/>
      <c r="G40" s="615"/>
      <c r="H40" s="615"/>
      <c r="I40" s="615"/>
      <c r="J40" s="615"/>
      <c r="K40" s="615"/>
      <c r="L40" s="615"/>
      <c r="M40" s="615"/>
      <c r="N40" s="615"/>
      <c r="O40" s="615"/>
      <c r="P40" s="615"/>
      <c r="Q40" s="615"/>
      <c r="R40" s="615"/>
      <c r="S40" s="615"/>
      <c r="T40" s="615"/>
      <c r="U40" s="615"/>
      <c r="V40" s="615"/>
      <c r="W40" s="615"/>
    </row>
    <row r="41" spans="1:11" s="27" customFormat="1" ht="12.75">
      <c r="A41" s="46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s="27" customFormat="1" ht="12.75">
      <c r="A42" s="46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23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N43" s="27"/>
      <c r="S43" s="27"/>
      <c r="U43" s="27"/>
      <c r="W43" s="27"/>
    </row>
    <row r="44" spans="1:23" ht="16.5" customHeight="1">
      <c r="A44" s="632" t="s">
        <v>207</v>
      </c>
      <c r="B44" s="633"/>
      <c r="C44" s="633"/>
      <c r="D44" s="633"/>
      <c r="E44" s="633"/>
      <c r="F44" s="633"/>
      <c r="G44" s="633"/>
      <c r="H44" s="633"/>
      <c r="I44" s="633"/>
      <c r="J44" s="633"/>
      <c r="K44" s="633"/>
      <c r="L44" s="633"/>
      <c r="M44" s="633"/>
      <c r="N44" s="633"/>
      <c r="O44" s="633"/>
      <c r="P44" s="633"/>
      <c r="Q44" s="633"/>
      <c r="R44" s="633"/>
      <c r="S44" s="633"/>
      <c r="T44" s="633"/>
      <c r="U44" s="633"/>
      <c r="V44" s="633"/>
      <c r="W44" s="634"/>
    </row>
    <row r="45" spans="1:23" ht="12.75">
      <c r="A45" s="44"/>
      <c r="B45" s="44"/>
      <c r="C45" s="44"/>
      <c r="D45" s="44"/>
      <c r="E45" s="206"/>
      <c r="F45" s="206"/>
      <c r="G45" s="206"/>
      <c r="H45" s="206"/>
      <c r="I45" s="206"/>
      <c r="J45" s="206"/>
      <c r="K45" s="27"/>
      <c r="L45" s="27"/>
      <c r="N45" s="27"/>
      <c r="S45" s="27"/>
      <c r="U45" s="27"/>
      <c r="W45" s="27"/>
    </row>
    <row r="46" spans="1:23" ht="37.5" customHeight="1">
      <c r="A46" s="635" t="s">
        <v>199</v>
      </c>
      <c r="B46" s="635"/>
      <c r="C46" s="635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5"/>
      <c r="T46" s="635"/>
      <c r="U46" s="635"/>
      <c r="V46" s="635"/>
      <c r="W46" s="635"/>
    </row>
    <row r="47" ht="12.75">
      <c r="A47" s="54"/>
    </row>
  </sheetData>
  <sheetProtection password="CB4D" sheet="1" formatCells="0" formatColumns="0" formatRows="0" insertColumns="0"/>
  <mergeCells count="27">
    <mergeCell ref="B1:X1"/>
    <mergeCell ref="B2:X2"/>
    <mergeCell ref="B3:X4"/>
    <mergeCell ref="A44:W44"/>
    <mergeCell ref="A46:W46"/>
    <mergeCell ref="A39:W39"/>
    <mergeCell ref="R15:S15"/>
    <mergeCell ref="B6:K6"/>
    <mergeCell ref="B7:K7"/>
    <mergeCell ref="B8:K8"/>
    <mergeCell ref="B9:C9"/>
    <mergeCell ref="B10:C10"/>
    <mergeCell ref="V14:W15"/>
    <mergeCell ref="J15:K15"/>
    <mergeCell ref="B5:H5"/>
    <mergeCell ref="L14:U14"/>
    <mergeCell ref="L15:M15"/>
    <mergeCell ref="F15:G15"/>
    <mergeCell ref="T15:U15"/>
    <mergeCell ref="A14:A15"/>
    <mergeCell ref="B14:K14"/>
    <mergeCell ref="B15:C15"/>
    <mergeCell ref="H15:I15"/>
    <mergeCell ref="D15:E15"/>
    <mergeCell ref="A40:W40"/>
    <mergeCell ref="N15:O15"/>
    <mergeCell ref="P15:Q15"/>
  </mergeCells>
  <printOptions/>
  <pageMargins left="0.31496062992125984" right="0.31496062992125984" top="0.5511811023622047" bottom="0.35433070866141736" header="0.31496062992125984" footer="0.31496062992125984"/>
  <pageSetup fitToHeight="2" fitToWidth="2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87" zoomScaleNormal="87" zoomScaleSheetLayoutView="90" zoomScalePageLayoutView="0" workbookViewId="0" topLeftCell="A1">
      <selection activeCell="B1" sqref="B1:G2"/>
    </sheetView>
  </sheetViews>
  <sheetFormatPr defaultColWidth="9.140625" defaultRowHeight="12.75"/>
  <cols>
    <col min="1" max="1" width="8.8515625" style="27" customWidth="1"/>
    <col min="2" max="2" width="35.421875" style="27" customWidth="1"/>
    <col min="3" max="3" width="13.8515625" style="27" customWidth="1"/>
    <col min="4" max="4" width="12.57421875" style="27" customWidth="1"/>
    <col min="5" max="5" width="13.8515625" style="27" customWidth="1"/>
    <col min="6" max="7" width="13.28125" style="27" customWidth="1"/>
    <col min="8" max="8" width="17.28125" style="27" customWidth="1"/>
    <col min="9" max="16384" width="8.8515625" style="27" customWidth="1"/>
  </cols>
  <sheetData>
    <row r="1" spans="1:9" ht="12.75" customHeight="1">
      <c r="A1" s="319"/>
      <c r="B1" s="641" t="s">
        <v>228</v>
      </c>
      <c r="C1" s="642"/>
      <c r="D1" s="642"/>
      <c r="E1" s="642"/>
      <c r="F1" s="642"/>
      <c r="G1" s="642"/>
      <c r="H1" s="319"/>
      <c r="I1" s="319"/>
    </row>
    <row r="2" spans="1:9" ht="72.75" customHeight="1">
      <c r="A2" s="319"/>
      <c r="B2" s="642"/>
      <c r="C2" s="642"/>
      <c r="D2" s="642"/>
      <c r="E2" s="642"/>
      <c r="F2" s="642"/>
      <c r="G2" s="642"/>
      <c r="H2" s="319"/>
      <c r="I2" s="319"/>
    </row>
    <row r="3" spans="1:9" ht="30.75" customHeight="1">
      <c r="A3" s="319"/>
      <c r="B3" s="643" t="s">
        <v>115</v>
      </c>
      <c r="C3" s="643"/>
      <c r="D3" s="643"/>
      <c r="E3" s="643"/>
      <c r="F3" s="643"/>
      <c r="G3" s="643"/>
      <c r="H3" s="319"/>
      <c r="I3" s="319"/>
    </row>
    <row r="4" spans="1:9" ht="15">
      <c r="A4" s="319"/>
      <c r="B4" s="644" t="s">
        <v>116</v>
      </c>
      <c r="C4" s="644"/>
      <c r="D4" s="644"/>
      <c r="E4" s="644"/>
      <c r="F4" s="644"/>
      <c r="G4" s="644"/>
      <c r="H4" s="319"/>
      <c r="I4" s="319"/>
    </row>
    <row r="5" spans="1:9" ht="13.5">
      <c r="A5" s="319"/>
      <c r="B5" s="319"/>
      <c r="C5" s="624"/>
      <c r="D5" s="624"/>
      <c r="E5" s="624"/>
      <c r="F5" s="624"/>
      <c r="G5" s="624"/>
      <c r="H5" s="319"/>
      <c r="I5" s="319"/>
    </row>
    <row r="6" spans="1:9" ht="12.75">
      <c r="A6" s="319"/>
      <c r="B6" s="326" t="s">
        <v>50</v>
      </c>
      <c r="C6" s="638">
        <f>'Instancia justificación'!D13</f>
        <v>0</v>
      </c>
      <c r="D6" s="638"/>
      <c r="E6" s="638"/>
      <c r="F6" s="638"/>
      <c r="G6" s="638"/>
      <c r="H6" s="638"/>
      <c r="I6" s="319"/>
    </row>
    <row r="7" spans="1:9" ht="12.75">
      <c r="A7" s="319"/>
      <c r="B7" s="327" t="s">
        <v>214</v>
      </c>
      <c r="C7" s="639">
        <f>'Instancia justificación'!D5</f>
        <v>0</v>
      </c>
      <c r="D7" s="639"/>
      <c r="E7" s="639"/>
      <c r="F7" s="639"/>
      <c r="G7" s="639"/>
      <c r="H7" s="639"/>
      <c r="I7" s="319"/>
    </row>
    <row r="8" spans="1:9" ht="12.75">
      <c r="A8" s="319"/>
      <c r="B8" s="327" t="s">
        <v>27</v>
      </c>
      <c r="C8" s="639">
        <f>'Instancia justificación'!D6</f>
        <v>0</v>
      </c>
      <c r="D8" s="639"/>
      <c r="E8" s="639"/>
      <c r="F8" s="639"/>
      <c r="G8" s="639"/>
      <c r="H8" s="639"/>
      <c r="I8" s="319"/>
    </row>
    <row r="9" spans="1:9" ht="12.75">
      <c r="A9" s="319"/>
      <c r="B9" s="327" t="s">
        <v>28</v>
      </c>
      <c r="C9" s="617">
        <f>'Instancia justificación'!D7</f>
        <v>0</v>
      </c>
      <c r="D9" s="617"/>
      <c r="E9" s="139" t="s">
        <v>10</v>
      </c>
      <c r="F9" s="139"/>
      <c r="G9" s="139"/>
      <c r="H9" s="139"/>
      <c r="I9" s="319"/>
    </row>
    <row r="10" spans="1:9" ht="12.75">
      <c r="A10" s="319"/>
      <c r="B10" s="327" t="s">
        <v>52</v>
      </c>
      <c r="C10" s="617">
        <f>'Instancia justificación'!D8</f>
        <v>0</v>
      </c>
      <c r="D10" s="617"/>
      <c r="E10" s="139" t="s">
        <v>10</v>
      </c>
      <c r="F10" s="139"/>
      <c r="G10" s="139"/>
      <c r="H10" s="139"/>
      <c r="I10" s="319"/>
    </row>
    <row r="11" spans="1:9" ht="12.75">
      <c r="A11" s="319"/>
      <c r="B11" s="327" t="s">
        <v>30</v>
      </c>
      <c r="C11" s="141">
        <f>'Instancia justificación'!D9</f>
        <v>0</v>
      </c>
      <c r="D11" s="140" t="s">
        <v>11</v>
      </c>
      <c r="E11" s="141">
        <f>'Instancia justificación'!F9</f>
        <v>0</v>
      </c>
      <c r="F11" s="141"/>
      <c r="G11" s="141"/>
      <c r="H11" s="141"/>
      <c r="I11" s="319"/>
    </row>
    <row r="12" spans="1:9" ht="12.75">
      <c r="A12" s="319"/>
      <c r="B12" s="320"/>
      <c r="C12" s="321"/>
      <c r="D12" s="322"/>
      <c r="E12" s="321"/>
      <c r="F12" s="321"/>
      <c r="G12" s="321"/>
      <c r="H12" s="321"/>
      <c r="I12" s="319"/>
    </row>
    <row r="13" spans="1:9" ht="13.5" thickBot="1">
      <c r="A13" s="319"/>
      <c r="B13" s="319"/>
      <c r="C13" s="319"/>
      <c r="D13" s="319"/>
      <c r="E13" s="319"/>
      <c r="F13" s="319"/>
      <c r="G13" s="319"/>
      <c r="H13" s="319"/>
      <c r="I13" s="319"/>
    </row>
    <row r="14" spans="2:8" ht="72" customHeight="1" thickBot="1">
      <c r="B14" s="328" t="s">
        <v>240</v>
      </c>
      <c r="C14" s="329" t="s">
        <v>117</v>
      </c>
      <c r="D14" s="329" t="s">
        <v>118</v>
      </c>
      <c r="E14" s="329" t="s">
        <v>241</v>
      </c>
      <c r="F14" s="330" t="s">
        <v>242</v>
      </c>
      <c r="G14" s="329" t="s">
        <v>239</v>
      </c>
      <c r="H14" s="330" t="s">
        <v>243</v>
      </c>
    </row>
    <row r="15" spans="2:8" ht="13.5" thickBot="1">
      <c r="B15" s="331" t="s">
        <v>230</v>
      </c>
      <c r="C15" s="168"/>
      <c r="D15" s="169">
        <v>1000</v>
      </c>
      <c r="E15" s="170">
        <v>800</v>
      </c>
      <c r="F15" s="171">
        <f>E15/D15</f>
        <v>0.8</v>
      </c>
      <c r="G15" s="172"/>
      <c r="H15" s="173">
        <f>G15/E15</f>
        <v>0</v>
      </c>
    </row>
    <row r="16" spans="2:8" ht="12.75">
      <c r="B16" s="331" t="s">
        <v>231</v>
      </c>
      <c r="C16" s="174"/>
      <c r="D16" s="175"/>
      <c r="E16" s="176"/>
      <c r="F16" s="177" t="e">
        <f>E16/D16</f>
        <v>#DIV/0!</v>
      </c>
      <c r="G16" s="178"/>
      <c r="H16" s="179" t="e">
        <f>G16/E16</f>
        <v>#DIV/0!</v>
      </c>
    </row>
    <row r="17" spans="2:8" ht="12.75">
      <c r="B17" s="332" t="s">
        <v>4</v>
      </c>
      <c r="C17" s="174"/>
      <c r="D17" s="175"/>
      <c r="E17" s="176"/>
      <c r="F17" s="177" t="e">
        <f>E17/D17</f>
        <v>#DIV/0!</v>
      </c>
      <c r="G17" s="178"/>
      <c r="H17" s="179" t="e">
        <f>G17/E17</f>
        <v>#DIV/0!</v>
      </c>
    </row>
    <row r="18" spans="2:8" ht="12.75">
      <c r="B18" s="332" t="s">
        <v>229</v>
      </c>
      <c r="C18" s="174"/>
      <c r="D18" s="175"/>
      <c r="E18" s="176"/>
      <c r="F18" s="177" t="e">
        <f>E18/D18</f>
        <v>#DIV/0!</v>
      </c>
      <c r="G18" s="178"/>
      <c r="H18" s="179" t="e">
        <f>G18/E18</f>
        <v>#DIV/0!</v>
      </c>
    </row>
    <row r="19" spans="2:8" ht="13.5" thickBot="1">
      <c r="B19" s="333" t="s">
        <v>5</v>
      </c>
      <c r="C19" s="334"/>
      <c r="D19" s="335">
        <f>SUM(D15:D18)</f>
        <v>1000</v>
      </c>
      <c r="E19" s="335">
        <f>SUM(E15:E18)</f>
        <v>800</v>
      </c>
      <c r="F19" s="523">
        <f>E19/D19</f>
        <v>0.8</v>
      </c>
      <c r="G19" s="335">
        <f>SUM(G15:G18)</f>
        <v>0</v>
      </c>
      <c r="H19" s="523">
        <f>G19/E19</f>
        <v>0</v>
      </c>
    </row>
    <row r="20" spans="2:8" ht="12.75">
      <c r="B20" s="46"/>
      <c r="C20" s="43"/>
      <c r="D20" s="43"/>
      <c r="E20" s="43"/>
      <c r="F20" s="43"/>
      <c r="G20" s="43"/>
      <c r="H20" s="43"/>
    </row>
    <row r="22" spans="2:8" ht="33" customHeight="1">
      <c r="B22" s="632" t="s">
        <v>207</v>
      </c>
      <c r="C22" s="633"/>
      <c r="D22" s="633"/>
      <c r="E22" s="633"/>
      <c r="F22" s="633"/>
      <c r="G22" s="633"/>
      <c r="H22" s="634"/>
    </row>
    <row r="23" spans="2:8" ht="14.25">
      <c r="B23" s="207"/>
      <c r="C23" s="207"/>
      <c r="D23" s="207"/>
      <c r="E23" s="207"/>
      <c r="F23" s="207"/>
      <c r="G23" s="207"/>
      <c r="H23" s="207"/>
    </row>
    <row r="24" spans="2:7" ht="87.75" customHeight="1">
      <c r="B24" s="645" t="s">
        <v>244</v>
      </c>
      <c r="C24" s="645"/>
      <c r="D24" s="645"/>
      <c r="E24" s="645"/>
      <c r="F24" s="645"/>
      <c r="G24" s="645"/>
    </row>
    <row r="25" spans="2:7" ht="12.75">
      <c r="B25" s="142"/>
      <c r="C25" s="143"/>
      <c r="D25" s="143"/>
      <c r="E25" s="143"/>
      <c r="F25" s="143"/>
      <c r="G25" s="143"/>
    </row>
    <row r="26" spans="2:7" ht="35.25" customHeight="1">
      <c r="B26" s="640" t="s">
        <v>245</v>
      </c>
      <c r="C26" s="640"/>
      <c r="D26" s="640"/>
      <c r="E26" s="640"/>
      <c r="F26" s="640"/>
      <c r="G26" s="640"/>
    </row>
    <row r="27" spans="2:8" ht="14.25">
      <c r="B27" s="640"/>
      <c r="C27" s="640"/>
      <c r="D27" s="640"/>
      <c r="E27" s="640"/>
      <c r="F27" s="640"/>
      <c r="G27" s="640"/>
      <c r="H27" s="640"/>
    </row>
  </sheetData>
  <sheetProtection password="CB4D" sheet="1" formatCells="0" formatColumns="0" formatRows="0" insertRows="0"/>
  <mergeCells count="13">
    <mergeCell ref="B1:G2"/>
    <mergeCell ref="B3:G3"/>
    <mergeCell ref="B4:G4"/>
    <mergeCell ref="C5:G5"/>
    <mergeCell ref="B24:G24"/>
    <mergeCell ref="B26:G26"/>
    <mergeCell ref="B27:H27"/>
    <mergeCell ref="C6:H6"/>
    <mergeCell ref="C7:H7"/>
    <mergeCell ref="C8:H8"/>
    <mergeCell ref="C9:D9"/>
    <mergeCell ref="C10:D10"/>
    <mergeCell ref="B22:H22"/>
  </mergeCells>
  <printOptions/>
  <pageMargins left="0.31496062992125984" right="0.31496062992125984" top="0.5511811023622047" bottom="0.35433070866141736" header="0.31496062992125984" footer="0.31496062992125984"/>
  <pageSetup fitToHeight="2" fitToWidth="2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5"/>
  <sheetViews>
    <sheetView zoomScale="85" zoomScaleNormal="85" zoomScaleSheetLayoutView="83" zoomScalePageLayoutView="0" workbookViewId="0" topLeftCell="A1">
      <selection activeCell="A1" sqref="A1:H2"/>
    </sheetView>
  </sheetViews>
  <sheetFormatPr defaultColWidth="9.140625" defaultRowHeight="12.75"/>
  <cols>
    <col min="1" max="1" width="10.7109375" style="6" customWidth="1"/>
    <col min="2" max="2" width="33.00390625" style="6" customWidth="1"/>
    <col min="3" max="3" width="11.421875" style="10" customWidth="1"/>
    <col min="4" max="4" width="32.28125" style="6" customWidth="1"/>
    <col min="5" max="5" width="12.8515625" style="8" customWidth="1"/>
    <col min="6" max="6" width="9.140625" style="8" customWidth="1"/>
    <col min="7" max="7" width="9.140625" style="45" customWidth="1"/>
    <col min="8" max="8" width="11.28125" style="8" customWidth="1"/>
    <col min="9" max="11" width="11.28125" style="45" customWidth="1"/>
    <col min="12" max="12" width="14.00390625" style="6" customWidth="1"/>
    <col min="13" max="13" width="16.140625" style="6" customWidth="1"/>
    <col min="14" max="16384" width="9.140625" style="6" customWidth="1"/>
  </cols>
  <sheetData>
    <row r="1" spans="1:17" ht="12" customHeight="1">
      <c r="A1" s="662" t="s">
        <v>232</v>
      </c>
      <c r="B1" s="662"/>
      <c r="C1" s="662"/>
      <c r="D1" s="662"/>
      <c r="E1" s="662"/>
      <c r="F1" s="662"/>
      <c r="G1" s="662"/>
      <c r="H1" s="662"/>
      <c r="I1" s="151"/>
      <c r="J1" s="151"/>
      <c r="K1" s="151"/>
      <c r="L1" s="51"/>
      <c r="M1" s="51"/>
      <c r="N1" s="51"/>
      <c r="O1" s="51"/>
      <c r="P1" s="51"/>
      <c r="Q1" s="51"/>
    </row>
    <row r="2" spans="1:17" ht="63.75" customHeight="1">
      <c r="A2" s="662"/>
      <c r="B2" s="662"/>
      <c r="C2" s="662"/>
      <c r="D2" s="662"/>
      <c r="E2" s="662"/>
      <c r="F2" s="662"/>
      <c r="G2" s="662"/>
      <c r="H2" s="662"/>
      <c r="I2" s="151"/>
      <c r="J2" s="151"/>
      <c r="K2" s="151"/>
      <c r="L2" s="51"/>
      <c r="M2" s="51"/>
      <c r="N2" s="51"/>
      <c r="O2" s="51"/>
      <c r="P2" s="51"/>
      <c r="Q2" s="51"/>
    </row>
    <row r="3" spans="1:13" ht="30" customHeight="1">
      <c r="A3" s="643" t="s">
        <v>119</v>
      </c>
      <c r="B3" s="643"/>
      <c r="C3" s="643"/>
      <c r="D3" s="643"/>
      <c r="E3" s="643"/>
      <c r="F3" s="643"/>
      <c r="G3" s="643"/>
      <c r="H3" s="643"/>
      <c r="I3" s="528"/>
      <c r="J3" s="528"/>
      <c r="K3" s="517"/>
      <c r="L3" s="393"/>
      <c r="M3" s="393"/>
    </row>
    <row r="4" spans="1:13" ht="15" customHeight="1">
      <c r="A4" s="644" t="s">
        <v>120</v>
      </c>
      <c r="B4" s="644"/>
      <c r="C4" s="644"/>
      <c r="D4" s="644"/>
      <c r="E4" s="644"/>
      <c r="F4" s="644"/>
      <c r="G4" s="644"/>
      <c r="H4" s="644"/>
      <c r="I4" s="529"/>
      <c r="J4" s="529"/>
      <c r="K4" s="518"/>
      <c r="L4" s="393"/>
      <c r="M4" s="393"/>
    </row>
    <row r="5" spans="1:13" ht="14.25" customHeight="1">
      <c r="A5" s="624" t="s">
        <v>121</v>
      </c>
      <c r="B5" s="624"/>
      <c r="C5" s="624"/>
      <c r="D5" s="624"/>
      <c r="E5" s="624"/>
      <c r="F5" s="624"/>
      <c r="G5" s="624"/>
      <c r="H5" s="624"/>
      <c r="I5" s="527"/>
      <c r="J5" s="527"/>
      <c r="K5" s="516"/>
      <c r="L5" s="393"/>
      <c r="M5" s="393"/>
    </row>
    <row r="6" spans="1:13" ht="12" customHeight="1" hidden="1">
      <c r="A6" s="394"/>
      <c r="B6" s="394"/>
      <c r="C6" s="395"/>
      <c r="D6" s="394"/>
      <c r="E6" s="395"/>
      <c r="F6" s="395"/>
      <c r="G6" s="395"/>
      <c r="H6" s="395"/>
      <c r="I6" s="395"/>
      <c r="J6" s="395"/>
      <c r="K6" s="395"/>
      <c r="L6" s="393"/>
      <c r="M6" s="393"/>
    </row>
    <row r="7" spans="1:13" ht="12" customHeight="1" hidden="1">
      <c r="A7" s="656" t="s">
        <v>1</v>
      </c>
      <c r="B7" s="656"/>
      <c r="C7" s="656"/>
      <c r="D7" s="656"/>
      <c r="E7" s="656"/>
      <c r="F7" s="395"/>
      <c r="G7" s="395"/>
      <c r="H7" s="395"/>
      <c r="I7" s="395"/>
      <c r="J7" s="395"/>
      <c r="K7" s="395"/>
      <c r="L7" s="393"/>
      <c r="M7" s="393"/>
    </row>
    <row r="8" spans="1:13" ht="24" customHeight="1" hidden="1">
      <c r="A8" s="394" t="s">
        <v>2</v>
      </c>
      <c r="B8" s="394"/>
      <c r="C8" s="395"/>
      <c r="D8" s="394"/>
      <c r="E8" s="395"/>
      <c r="F8" s="395"/>
      <c r="G8" s="395"/>
      <c r="H8" s="395"/>
      <c r="I8" s="395"/>
      <c r="J8" s="395"/>
      <c r="K8" s="395"/>
      <c r="L8" s="393"/>
      <c r="M8" s="393"/>
    </row>
    <row r="9" spans="1:13" ht="24" customHeight="1" hidden="1">
      <c r="A9" s="394" t="s">
        <v>3</v>
      </c>
      <c r="B9" s="394"/>
      <c r="C9" s="395"/>
      <c r="D9" s="394"/>
      <c r="E9" s="395"/>
      <c r="F9" s="395"/>
      <c r="G9" s="395"/>
      <c r="H9" s="395"/>
      <c r="I9" s="395"/>
      <c r="J9" s="395"/>
      <c r="K9" s="395"/>
      <c r="L9" s="393"/>
      <c r="M9" s="393"/>
    </row>
    <row r="10" spans="1:13" ht="20.25" customHeight="1">
      <c r="A10" s="394"/>
      <c r="B10" s="394"/>
      <c r="C10" s="395"/>
      <c r="D10" s="394"/>
      <c r="E10" s="395"/>
      <c r="F10" s="395"/>
      <c r="G10" s="395"/>
      <c r="H10" s="395"/>
      <c r="I10" s="395"/>
      <c r="J10" s="395"/>
      <c r="K10" s="395"/>
      <c r="L10" s="393"/>
      <c r="M10" s="393"/>
    </row>
    <row r="11" spans="1:13" ht="13.5">
      <c r="A11" s="220" t="s">
        <v>50</v>
      </c>
      <c r="B11" s="220"/>
      <c r="C11" s="597">
        <f>Entitat</f>
        <v>0</v>
      </c>
      <c r="D11" s="597"/>
      <c r="E11" s="597"/>
      <c r="F11" s="396"/>
      <c r="G11" s="393"/>
      <c r="H11" s="393"/>
      <c r="I11" s="393"/>
      <c r="J11" s="393"/>
      <c r="K11" s="393"/>
      <c r="L11" s="393"/>
      <c r="M11" s="393"/>
    </row>
    <row r="12" spans="1:13" ht="13.5">
      <c r="A12" s="221" t="s">
        <v>214</v>
      </c>
      <c r="B12" s="221"/>
      <c r="C12" s="598">
        <f>CodiExp</f>
        <v>0</v>
      </c>
      <c r="D12" s="598"/>
      <c r="E12" s="598"/>
      <c r="F12" s="139"/>
      <c r="G12" s="393"/>
      <c r="H12" s="393"/>
      <c r="I12" s="393"/>
      <c r="J12" s="393"/>
      <c r="K12" s="393"/>
      <c r="L12" s="393"/>
      <c r="M12" s="393"/>
    </row>
    <row r="13" spans="1:13" ht="13.5">
      <c r="A13" s="221" t="s">
        <v>27</v>
      </c>
      <c r="B13" s="221"/>
      <c r="C13" s="598">
        <f>NomProjecte</f>
        <v>0</v>
      </c>
      <c r="D13" s="598"/>
      <c r="E13" s="598"/>
      <c r="F13" s="139"/>
      <c r="G13" s="393"/>
      <c r="H13" s="393"/>
      <c r="I13" s="393"/>
      <c r="J13" s="393"/>
      <c r="K13" s="393"/>
      <c r="L13" s="393"/>
      <c r="M13" s="393"/>
    </row>
    <row r="14" spans="1:13" ht="13.5">
      <c r="A14" s="221" t="s">
        <v>28</v>
      </c>
      <c r="B14" s="221"/>
      <c r="C14" s="222">
        <f>total</f>
        <v>0</v>
      </c>
      <c r="D14" s="223" t="s">
        <v>10</v>
      </c>
      <c r="E14" s="223"/>
      <c r="F14" s="139"/>
      <c r="G14" s="393"/>
      <c r="H14" s="393"/>
      <c r="I14" s="393"/>
      <c r="J14" s="393"/>
      <c r="K14" s="393"/>
      <c r="L14" s="393"/>
      <c r="M14" s="393"/>
    </row>
    <row r="15" spans="1:13" ht="13.5">
      <c r="A15" s="221" t="s">
        <v>52</v>
      </c>
      <c r="B15" s="221"/>
      <c r="C15" s="222">
        <f>Subvencio</f>
        <v>0</v>
      </c>
      <c r="D15" s="223" t="s">
        <v>10</v>
      </c>
      <c r="E15" s="223"/>
      <c r="F15" s="139"/>
      <c r="G15" s="393"/>
      <c r="H15" s="393"/>
      <c r="I15" s="393"/>
      <c r="J15" s="393"/>
      <c r="K15" s="393"/>
      <c r="L15" s="393"/>
      <c r="M15" s="393"/>
    </row>
    <row r="16" spans="1:16" ht="13.5">
      <c r="A16" s="221" t="s">
        <v>30</v>
      </c>
      <c r="B16" s="221"/>
      <c r="C16" s="224">
        <f>Inici</f>
        <v>0</v>
      </c>
      <c r="D16" s="225" t="s">
        <v>11</v>
      </c>
      <c r="E16" s="224">
        <f>Final</f>
        <v>0</v>
      </c>
      <c r="F16" s="141"/>
      <c r="G16" s="393"/>
      <c r="H16" s="534"/>
      <c r="I16" s="535"/>
      <c r="J16" s="535"/>
      <c r="K16" s="535"/>
      <c r="L16" s="535"/>
      <c r="M16" s="535"/>
      <c r="N16" s="535"/>
      <c r="O16" s="535"/>
      <c r="P16" s="536"/>
    </row>
    <row r="17" spans="1:13" ht="11.25">
      <c r="A17" s="397"/>
      <c r="B17" s="398"/>
      <c r="C17" s="398"/>
      <c r="D17" s="399"/>
      <c r="E17" s="398"/>
      <c r="F17" s="398"/>
      <c r="G17" s="398"/>
      <c r="H17" s="398"/>
      <c r="I17" s="398"/>
      <c r="J17" s="398"/>
      <c r="K17" s="398"/>
      <c r="L17" s="393"/>
      <c r="M17" s="393"/>
    </row>
    <row r="18" spans="1:8" ht="11.25">
      <c r="A18" s="9"/>
      <c r="B18" s="9"/>
      <c r="D18" s="9"/>
      <c r="E18" s="10"/>
      <c r="F18" s="10"/>
      <c r="H18" s="10"/>
    </row>
    <row r="19" spans="1:13" ht="75" customHeight="1">
      <c r="A19" s="336"/>
      <c r="B19" s="337" t="s">
        <v>122</v>
      </c>
      <c r="C19" s="337" t="s">
        <v>123</v>
      </c>
      <c r="D19" s="336" t="s">
        <v>124</v>
      </c>
      <c r="E19" s="336" t="s">
        <v>125</v>
      </c>
      <c r="F19" s="336" t="s">
        <v>235</v>
      </c>
      <c r="G19" s="337" t="s">
        <v>126</v>
      </c>
      <c r="H19" s="337" t="s">
        <v>236</v>
      </c>
      <c r="I19" s="337" t="s">
        <v>126</v>
      </c>
      <c r="J19" s="337" t="s">
        <v>237</v>
      </c>
      <c r="K19" s="337" t="s">
        <v>238</v>
      </c>
      <c r="L19" s="338" t="s">
        <v>233</v>
      </c>
      <c r="M19" s="338" t="s">
        <v>127</v>
      </c>
    </row>
    <row r="20" spans="1:13" ht="16.5" customHeight="1">
      <c r="A20" s="339"/>
      <c r="B20" s="340" t="s">
        <v>128</v>
      </c>
      <c r="C20" s="341"/>
      <c r="D20" s="339"/>
      <c r="E20" s="339"/>
      <c r="F20" s="342">
        <f>SUM(F21+F152)</f>
        <v>0</v>
      </c>
      <c r="G20" s="343"/>
      <c r="H20" s="342">
        <f>SUM(H21+H152)</f>
        <v>0</v>
      </c>
      <c r="I20" s="342"/>
      <c r="J20" s="342">
        <f>SUM(J21+J152)</f>
        <v>0</v>
      </c>
      <c r="K20" s="342">
        <f>SUM(K21+K152)</f>
        <v>0</v>
      </c>
      <c r="L20" s="342">
        <f>SUM(L21+L152)</f>
        <v>0</v>
      </c>
      <c r="M20" s="343"/>
    </row>
    <row r="21" spans="1:13" s="2" customFormat="1" ht="18" customHeight="1">
      <c r="A21" s="344"/>
      <c r="B21" s="345" t="s">
        <v>234</v>
      </c>
      <c r="C21" s="346"/>
      <c r="D21" s="344"/>
      <c r="E21" s="344"/>
      <c r="F21" s="347">
        <f>SUM(F22+F35+F48+F61+F74+F87+F100+F113+F126+F139)</f>
        <v>0</v>
      </c>
      <c r="G21" s="348"/>
      <c r="H21" s="347">
        <f>SUM(H22+H35+H48+H61+H74+H87+H100+H113+H126+H139)</f>
        <v>0</v>
      </c>
      <c r="I21" s="347"/>
      <c r="J21" s="347">
        <f>SUM(J22+J35+J48+J61+J74+J87+J100+J113+J126+J139)</f>
        <v>0</v>
      </c>
      <c r="K21" s="347">
        <f>SUM(K22+K35+K48+K61+K74+K87+K100+K113+K126+K139)</f>
        <v>0</v>
      </c>
      <c r="L21" s="347">
        <f>SUM(L22+L35+L48+L61+L74+L87+L100+L113+L126+L139)</f>
        <v>0</v>
      </c>
      <c r="M21" s="348"/>
    </row>
    <row r="22" spans="1:13" s="2" customFormat="1" ht="18" customHeight="1">
      <c r="A22" s="349" t="s">
        <v>200</v>
      </c>
      <c r="B22" s="349" t="s">
        <v>129</v>
      </c>
      <c r="C22" s="350"/>
      <c r="D22" s="349"/>
      <c r="E22" s="349"/>
      <c r="F22" s="351">
        <f>SUM(F23:F25,F27:F29,F31:F33)</f>
        <v>0</v>
      </c>
      <c r="G22" s="351"/>
      <c r="H22" s="351">
        <f>SUM(H23:H25,H27:H29,H31:H33)</f>
        <v>0</v>
      </c>
      <c r="I22" s="351"/>
      <c r="J22" s="351">
        <f>SUM(J23:J25,J27:J29,J31:J33)</f>
        <v>0</v>
      </c>
      <c r="K22" s="351">
        <f>SUM(K26+K30+K34)</f>
        <v>0</v>
      </c>
      <c r="L22" s="351">
        <f>SUM(L26+L30+L34)</f>
        <v>0</v>
      </c>
      <c r="M22" s="351"/>
    </row>
    <row r="23" spans="1:13" s="2" customFormat="1" ht="18" customHeight="1">
      <c r="A23" s="352" t="s">
        <v>8</v>
      </c>
      <c r="B23" s="353"/>
      <c r="C23" s="354"/>
      <c r="D23" s="353"/>
      <c r="E23" s="353"/>
      <c r="F23" s="355"/>
      <c r="G23" s="355"/>
      <c r="H23" s="355"/>
      <c r="I23" s="355"/>
      <c r="J23" s="355"/>
      <c r="K23" s="355">
        <v>0</v>
      </c>
      <c r="L23" s="355">
        <v>0</v>
      </c>
      <c r="M23" s="355"/>
    </row>
    <row r="24" spans="1:13" s="2" customFormat="1" ht="18" customHeight="1">
      <c r="A24" s="352" t="s">
        <v>9</v>
      </c>
      <c r="B24" s="353"/>
      <c r="C24" s="354"/>
      <c r="D24" s="353"/>
      <c r="E24" s="353"/>
      <c r="F24" s="355"/>
      <c r="G24" s="355"/>
      <c r="H24" s="355"/>
      <c r="I24" s="355"/>
      <c r="J24" s="355"/>
      <c r="K24" s="355">
        <v>0</v>
      </c>
      <c r="L24" s="355">
        <v>0</v>
      </c>
      <c r="M24" s="355"/>
    </row>
    <row r="25" spans="1:13" s="2" customFormat="1" ht="18" customHeight="1">
      <c r="A25" s="356"/>
      <c r="B25" s="353"/>
      <c r="C25" s="354"/>
      <c r="D25" s="353"/>
      <c r="E25" s="353"/>
      <c r="F25" s="355"/>
      <c r="G25" s="355"/>
      <c r="H25" s="355"/>
      <c r="I25" s="355"/>
      <c r="J25" s="355"/>
      <c r="K25" s="355">
        <v>0</v>
      </c>
      <c r="L25" s="355">
        <v>0</v>
      </c>
      <c r="M25" s="355"/>
    </row>
    <row r="26" spans="1:13" s="2" customFormat="1" ht="18" customHeight="1">
      <c r="A26" s="653" t="s">
        <v>130</v>
      </c>
      <c r="B26" s="654"/>
      <c r="C26" s="654"/>
      <c r="D26" s="654"/>
      <c r="E26" s="654"/>
      <c r="F26" s="654"/>
      <c r="G26" s="654"/>
      <c r="H26" s="654"/>
      <c r="I26" s="654"/>
      <c r="J26" s="655"/>
      <c r="K26" s="355">
        <f>SUM(K23:K25)</f>
        <v>0</v>
      </c>
      <c r="L26" s="355">
        <f>SUM(L23:L25)</f>
        <v>0</v>
      </c>
      <c r="M26" s="355"/>
    </row>
    <row r="27" spans="1:13" s="2" customFormat="1" ht="18" customHeight="1">
      <c r="A27" s="352"/>
      <c r="B27" s="353"/>
      <c r="C27" s="354"/>
      <c r="D27" s="353"/>
      <c r="E27" s="353"/>
      <c r="F27" s="355"/>
      <c r="G27" s="355"/>
      <c r="H27" s="355"/>
      <c r="I27" s="355"/>
      <c r="J27" s="355"/>
      <c r="K27" s="355">
        <v>0</v>
      </c>
      <c r="L27" s="355">
        <v>0</v>
      </c>
      <c r="M27" s="355"/>
    </row>
    <row r="28" spans="1:13" s="2" customFormat="1" ht="18" customHeight="1">
      <c r="A28" s="357"/>
      <c r="B28" s="358"/>
      <c r="C28" s="359"/>
      <c r="D28" s="358"/>
      <c r="E28" s="358"/>
      <c r="F28" s="360"/>
      <c r="G28" s="360"/>
      <c r="H28" s="360"/>
      <c r="I28" s="360"/>
      <c r="J28" s="360"/>
      <c r="K28" s="355">
        <v>0</v>
      </c>
      <c r="L28" s="355">
        <v>0</v>
      </c>
      <c r="M28" s="355"/>
    </row>
    <row r="29" spans="1:13" s="2" customFormat="1" ht="18" customHeight="1">
      <c r="A29" s="361"/>
      <c r="B29" s="358"/>
      <c r="C29" s="359"/>
      <c r="D29" s="358"/>
      <c r="E29" s="358"/>
      <c r="F29" s="360"/>
      <c r="G29" s="360"/>
      <c r="H29" s="360"/>
      <c r="I29" s="360"/>
      <c r="J29" s="360"/>
      <c r="K29" s="355">
        <v>0</v>
      </c>
      <c r="L29" s="355">
        <v>0</v>
      </c>
      <c r="M29" s="355"/>
    </row>
    <row r="30" spans="1:13" s="2" customFormat="1" ht="18" customHeight="1">
      <c r="A30" s="647" t="s">
        <v>131</v>
      </c>
      <c r="B30" s="648"/>
      <c r="C30" s="648"/>
      <c r="D30" s="648"/>
      <c r="E30" s="648"/>
      <c r="F30" s="648"/>
      <c r="G30" s="648"/>
      <c r="H30" s="648"/>
      <c r="I30" s="648"/>
      <c r="J30" s="649"/>
      <c r="K30" s="355">
        <f>SUM(K27:K29)</f>
        <v>0</v>
      </c>
      <c r="L30" s="355">
        <f>SUM(L27:L29)</f>
        <v>0</v>
      </c>
      <c r="M30" s="355"/>
    </row>
    <row r="31" spans="1:13" s="2" customFormat="1" ht="18" customHeight="1">
      <c r="A31" s="357"/>
      <c r="B31" s="358"/>
      <c r="C31" s="359"/>
      <c r="D31" s="358"/>
      <c r="E31" s="358"/>
      <c r="F31" s="360"/>
      <c r="G31" s="360"/>
      <c r="H31" s="360"/>
      <c r="I31" s="360"/>
      <c r="J31" s="360"/>
      <c r="K31" s="355">
        <v>0</v>
      </c>
      <c r="L31" s="355">
        <v>0</v>
      </c>
      <c r="M31" s="355"/>
    </row>
    <row r="32" spans="1:13" s="2" customFormat="1" ht="18" customHeight="1">
      <c r="A32" s="357"/>
      <c r="B32" s="358"/>
      <c r="C32" s="359"/>
      <c r="D32" s="358"/>
      <c r="E32" s="358"/>
      <c r="F32" s="360"/>
      <c r="G32" s="360"/>
      <c r="H32" s="360"/>
      <c r="I32" s="360"/>
      <c r="J32" s="360"/>
      <c r="K32" s="355">
        <v>0</v>
      </c>
      <c r="L32" s="355">
        <v>0</v>
      </c>
      <c r="M32" s="355"/>
    </row>
    <row r="33" spans="1:13" s="2" customFormat="1" ht="18" customHeight="1">
      <c r="A33" s="361"/>
      <c r="B33" s="358"/>
      <c r="C33" s="359"/>
      <c r="D33" s="358"/>
      <c r="E33" s="358"/>
      <c r="F33" s="360"/>
      <c r="G33" s="360"/>
      <c r="H33" s="360"/>
      <c r="I33" s="360"/>
      <c r="J33" s="360"/>
      <c r="K33" s="355">
        <v>0</v>
      </c>
      <c r="L33" s="355">
        <v>0</v>
      </c>
      <c r="M33" s="355"/>
    </row>
    <row r="34" spans="1:13" s="2" customFormat="1" ht="18" customHeight="1">
      <c r="A34" s="650" t="s">
        <v>132</v>
      </c>
      <c r="B34" s="651"/>
      <c r="C34" s="651"/>
      <c r="D34" s="651"/>
      <c r="E34" s="651"/>
      <c r="F34" s="651"/>
      <c r="G34" s="651"/>
      <c r="H34" s="651"/>
      <c r="I34" s="651"/>
      <c r="J34" s="651"/>
      <c r="K34" s="362">
        <f>SUM(K31:K33)</f>
        <v>0</v>
      </c>
      <c r="L34" s="362">
        <f>SUM(L31:L33)</f>
        <v>0</v>
      </c>
      <c r="M34" s="355"/>
    </row>
    <row r="35" spans="1:13" s="2" customFormat="1" ht="18" customHeight="1">
      <c r="A35" s="363"/>
      <c r="B35" s="363" t="s">
        <v>60</v>
      </c>
      <c r="C35" s="364"/>
      <c r="D35" s="363"/>
      <c r="E35" s="363"/>
      <c r="F35" s="365">
        <f>SUM(F44:F46,F40:F42,F36:F38)</f>
        <v>0</v>
      </c>
      <c r="G35" s="365"/>
      <c r="H35" s="351">
        <f>SUM(H44:H46,H40:H42,H36:H38)</f>
        <v>0</v>
      </c>
      <c r="I35" s="351"/>
      <c r="J35" s="351">
        <f>SUM(J44:J46,J40:J42,J36:J38)</f>
        <v>0</v>
      </c>
      <c r="K35" s="351">
        <f>SUM(K39+K43+K47)</f>
        <v>0</v>
      </c>
      <c r="L35" s="351">
        <f>SUM(L39+L43+L47)</f>
        <v>0</v>
      </c>
      <c r="M35" s="351"/>
    </row>
    <row r="36" spans="1:13" s="2" customFormat="1" ht="18" customHeight="1">
      <c r="A36" s="353"/>
      <c r="B36" s="353"/>
      <c r="C36" s="354"/>
      <c r="D36" s="353"/>
      <c r="E36" s="353"/>
      <c r="F36" s="355"/>
      <c r="G36" s="355"/>
      <c r="H36" s="355"/>
      <c r="I36" s="355"/>
      <c r="J36" s="355"/>
      <c r="K36" s="355">
        <v>0</v>
      </c>
      <c r="L36" s="355">
        <v>0</v>
      </c>
      <c r="M36" s="355"/>
    </row>
    <row r="37" spans="1:13" s="2" customFormat="1" ht="18" customHeight="1">
      <c r="A37" s="353"/>
      <c r="B37" s="353"/>
      <c r="C37" s="354"/>
      <c r="D37" s="353"/>
      <c r="E37" s="353"/>
      <c r="F37" s="355"/>
      <c r="G37" s="355"/>
      <c r="H37" s="355"/>
      <c r="I37" s="355"/>
      <c r="J37" s="355"/>
      <c r="K37" s="355">
        <v>0</v>
      </c>
      <c r="L37" s="355">
        <v>0</v>
      </c>
      <c r="M37" s="355"/>
    </row>
    <row r="38" spans="1:13" s="2" customFormat="1" ht="18" customHeight="1">
      <c r="A38" s="366"/>
      <c r="B38" s="353"/>
      <c r="C38" s="354"/>
      <c r="D38" s="353"/>
      <c r="E38" s="353"/>
      <c r="F38" s="355"/>
      <c r="G38" s="355"/>
      <c r="H38" s="355"/>
      <c r="I38" s="355"/>
      <c r="J38" s="355"/>
      <c r="K38" s="355">
        <v>0</v>
      </c>
      <c r="L38" s="355">
        <v>0</v>
      </c>
      <c r="M38" s="355"/>
    </row>
    <row r="39" spans="1:13" s="2" customFormat="1" ht="18" customHeight="1">
      <c r="A39" s="653" t="s">
        <v>130</v>
      </c>
      <c r="B39" s="654"/>
      <c r="C39" s="654"/>
      <c r="D39" s="654"/>
      <c r="E39" s="654"/>
      <c r="F39" s="654"/>
      <c r="G39" s="654"/>
      <c r="H39" s="654"/>
      <c r="I39" s="654"/>
      <c r="J39" s="655"/>
      <c r="K39" s="355">
        <f>SUM(K36:K38)</f>
        <v>0</v>
      </c>
      <c r="L39" s="355">
        <f>SUM(L36:L38)</f>
        <v>0</v>
      </c>
      <c r="M39" s="355"/>
    </row>
    <row r="40" spans="1:13" s="2" customFormat="1" ht="18" customHeight="1">
      <c r="A40" s="352"/>
      <c r="B40" s="353"/>
      <c r="C40" s="354"/>
      <c r="D40" s="353"/>
      <c r="E40" s="353"/>
      <c r="F40" s="355"/>
      <c r="G40" s="355"/>
      <c r="H40" s="355"/>
      <c r="I40" s="355"/>
      <c r="J40" s="355"/>
      <c r="K40" s="355">
        <v>0</v>
      </c>
      <c r="L40" s="355">
        <v>0</v>
      </c>
      <c r="M40" s="355"/>
    </row>
    <row r="41" spans="1:13" s="2" customFormat="1" ht="18" customHeight="1">
      <c r="A41" s="357"/>
      <c r="B41" s="358"/>
      <c r="C41" s="359"/>
      <c r="D41" s="358"/>
      <c r="E41" s="358"/>
      <c r="F41" s="360"/>
      <c r="G41" s="360"/>
      <c r="H41" s="360"/>
      <c r="I41" s="360"/>
      <c r="J41" s="360"/>
      <c r="K41" s="355">
        <v>0</v>
      </c>
      <c r="L41" s="355">
        <v>0</v>
      </c>
      <c r="M41" s="355"/>
    </row>
    <row r="42" spans="1:13" s="2" customFormat="1" ht="18" customHeight="1">
      <c r="A42" s="361"/>
      <c r="B42" s="358"/>
      <c r="C42" s="359"/>
      <c r="D42" s="358"/>
      <c r="E42" s="358"/>
      <c r="F42" s="360"/>
      <c r="G42" s="360"/>
      <c r="H42" s="360"/>
      <c r="I42" s="360"/>
      <c r="J42" s="360"/>
      <c r="K42" s="355">
        <v>0</v>
      </c>
      <c r="L42" s="355">
        <v>0</v>
      </c>
      <c r="M42" s="355"/>
    </row>
    <row r="43" spans="1:13" s="2" customFormat="1" ht="18" customHeight="1">
      <c r="A43" s="647" t="s">
        <v>131</v>
      </c>
      <c r="B43" s="648"/>
      <c r="C43" s="648"/>
      <c r="D43" s="648"/>
      <c r="E43" s="648"/>
      <c r="F43" s="648"/>
      <c r="G43" s="648"/>
      <c r="H43" s="648"/>
      <c r="I43" s="648"/>
      <c r="J43" s="649"/>
      <c r="K43" s="355">
        <f>SUM(K40:K42)</f>
        <v>0</v>
      </c>
      <c r="L43" s="355">
        <f>SUM(L40:L42)</f>
        <v>0</v>
      </c>
      <c r="M43" s="355"/>
    </row>
    <row r="44" spans="1:13" s="2" customFormat="1" ht="18" customHeight="1">
      <c r="A44" s="357"/>
      <c r="B44" s="358"/>
      <c r="C44" s="359"/>
      <c r="D44" s="358"/>
      <c r="E44" s="358"/>
      <c r="F44" s="360"/>
      <c r="G44" s="360"/>
      <c r="H44" s="360"/>
      <c r="I44" s="360"/>
      <c r="J44" s="360"/>
      <c r="K44" s="355">
        <v>0</v>
      </c>
      <c r="L44" s="355">
        <v>0</v>
      </c>
      <c r="M44" s="355"/>
    </row>
    <row r="45" spans="1:13" s="2" customFormat="1" ht="18" customHeight="1">
      <c r="A45" s="357"/>
      <c r="B45" s="358"/>
      <c r="C45" s="359"/>
      <c r="D45" s="358"/>
      <c r="E45" s="358"/>
      <c r="F45" s="360"/>
      <c r="G45" s="360"/>
      <c r="H45" s="360"/>
      <c r="I45" s="360"/>
      <c r="J45" s="360"/>
      <c r="K45" s="355">
        <v>0</v>
      </c>
      <c r="L45" s="355">
        <v>0</v>
      </c>
      <c r="M45" s="355"/>
    </row>
    <row r="46" spans="1:13" s="2" customFormat="1" ht="18" customHeight="1">
      <c r="A46" s="361"/>
      <c r="B46" s="358"/>
      <c r="C46" s="359"/>
      <c r="D46" s="358"/>
      <c r="E46" s="358"/>
      <c r="F46" s="360"/>
      <c r="G46" s="360"/>
      <c r="H46" s="360"/>
      <c r="I46" s="360"/>
      <c r="J46" s="360"/>
      <c r="K46" s="355">
        <v>0</v>
      </c>
      <c r="L46" s="355">
        <v>0</v>
      </c>
      <c r="M46" s="355"/>
    </row>
    <row r="47" spans="1:13" s="2" customFormat="1" ht="18" customHeight="1">
      <c r="A47" s="647" t="s">
        <v>132</v>
      </c>
      <c r="B47" s="648"/>
      <c r="C47" s="648"/>
      <c r="D47" s="648"/>
      <c r="E47" s="648"/>
      <c r="F47" s="648"/>
      <c r="G47" s="648"/>
      <c r="H47" s="648"/>
      <c r="I47" s="648"/>
      <c r="J47" s="648"/>
      <c r="K47" s="362">
        <f>SUM(K44:K46)</f>
        <v>0</v>
      </c>
      <c r="L47" s="362">
        <f>SUM(L44:L46)</f>
        <v>0</v>
      </c>
      <c r="M47" s="355"/>
    </row>
    <row r="48" spans="1:13" s="2" customFormat="1" ht="18" customHeight="1">
      <c r="A48" s="349"/>
      <c r="B48" s="349" t="s">
        <v>61</v>
      </c>
      <c r="C48" s="350"/>
      <c r="D48" s="349"/>
      <c r="E48" s="349"/>
      <c r="F48" s="351">
        <f>SUM(F49:F51,F53:F55,F57:F59)</f>
        <v>0</v>
      </c>
      <c r="G48" s="351"/>
      <c r="H48" s="351">
        <f>SUM(H49:H51,H53:H55,H57:H59)</f>
        <v>0</v>
      </c>
      <c r="I48" s="351"/>
      <c r="J48" s="351">
        <f>SUM(J49:J51,J53:J55,J57:J59)</f>
        <v>0</v>
      </c>
      <c r="K48" s="351">
        <f>SUM(K52+K56+K60)</f>
        <v>0</v>
      </c>
      <c r="L48" s="351">
        <f>SUM(L52+L56+L60)</f>
        <v>0</v>
      </c>
      <c r="M48" s="351"/>
    </row>
    <row r="49" spans="1:13" s="2" customFormat="1" ht="18" customHeight="1">
      <c r="A49" s="367"/>
      <c r="B49" s="367"/>
      <c r="C49" s="368"/>
      <c r="D49" s="367"/>
      <c r="E49" s="367"/>
      <c r="F49" s="369"/>
      <c r="G49" s="369"/>
      <c r="H49" s="369"/>
      <c r="I49" s="369"/>
      <c r="J49" s="369"/>
      <c r="K49" s="355">
        <v>0</v>
      </c>
      <c r="L49" s="355">
        <v>0</v>
      </c>
      <c r="M49" s="369"/>
    </row>
    <row r="50" spans="1:13" s="2" customFormat="1" ht="18" customHeight="1">
      <c r="A50" s="353"/>
      <c r="B50" s="353"/>
      <c r="C50" s="354"/>
      <c r="D50" s="353"/>
      <c r="E50" s="353"/>
      <c r="F50" s="355"/>
      <c r="G50" s="355"/>
      <c r="H50" s="355"/>
      <c r="I50" s="355"/>
      <c r="J50" s="355"/>
      <c r="K50" s="355">
        <v>0</v>
      </c>
      <c r="L50" s="355">
        <v>0</v>
      </c>
      <c r="M50" s="355"/>
    </row>
    <row r="51" spans="1:13" s="2" customFormat="1" ht="18" customHeight="1">
      <c r="A51" s="366"/>
      <c r="B51" s="353"/>
      <c r="C51" s="354"/>
      <c r="D51" s="353"/>
      <c r="E51" s="353"/>
      <c r="F51" s="355"/>
      <c r="G51" s="355"/>
      <c r="H51" s="355"/>
      <c r="I51" s="355"/>
      <c r="J51" s="355"/>
      <c r="K51" s="355">
        <v>0</v>
      </c>
      <c r="L51" s="355">
        <v>0</v>
      </c>
      <c r="M51" s="355"/>
    </row>
    <row r="52" spans="1:13" s="2" customFormat="1" ht="18" customHeight="1">
      <c r="A52" s="653" t="s">
        <v>130</v>
      </c>
      <c r="B52" s="654"/>
      <c r="C52" s="654"/>
      <c r="D52" s="654"/>
      <c r="E52" s="654"/>
      <c r="F52" s="654"/>
      <c r="G52" s="654"/>
      <c r="H52" s="654"/>
      <c r="I52" s="654"/>
      <c r="J52" s="655"/>
      <c r="K52" s="355">
        <f>SUM(K49:K51)</f>
        <v>0</v>
      </c>
      <c r="L52" s="355">
        <f>SUM(L49:L51)</f>
        <v>0</v>
      </c>
      <c r="M52" s="355"/>
    </row>
    <row r="53" spans="1:13" s="2" customFormat="1" ht="18" customHeight="1">
      <c r="A53" s="352"/>
      <c r="B53" s="353"/>
      <c r="C53" s="354"/>
      <c r="D53" s="353"/>
      <c r="E53" s="353"/>
      <c r="F53" s="355"/>
      <c r="G53" s="355"/>
      <c r="H53" s="355"/>
      <c r="I53" s="355"/>
      <c r="J53" s="355"/>
      <c r="K53" s="355">
        <v>0</v>
      </c>
      <c r="L53" s="355">
        <v>0</v>
      </c>
      <c r="M53" s="355"/>
    </row>
    <row r="54" spans="1:13" s="2" customFormat="1" ht="18" customHeight="1">
      <c r="A54" s="357"/>
      <c r="B54" s="358"/>
      <c r="C54" s="359"/>
      <c r="D54" s="358"/>
      <c r="E54" s="358"/>
      <c r="F54" s="360"/>
      <c r="G54" s="360"/>
      <c r="H54" s="360"/>
      <c r="I54" s="360"/>
      <c r="J54" s="360"/>
      <c r="K54" s="355">
        <v>0</v>
      </c>
      <c r="L54" s="355">
        <v>0</v>
      </c>
      <c r="M54" s="355"/>
    </row>
    <row r="55" spans="1:13" s="2" customFormat="1" ht="18" customHeight="1">
      <c r="A55" s="361"/>
      <c r="B55" s="358"/>
      <c r="C55" s="359"/>
      <c r="D55" s="358"/>
      <c r="E55" s="358"/>
      <c r="F55" s="360"/>
      <c r="G55" s="360"/>
      <c r="H55" s="360"/>
      <c r="I55" s="360"/>
      <c r="J55" s="360"/>
      <c r="K55" s="355">
        <v>0</v>
      </c>
      <c r="L55" s="355">
        <v>0</v>
      </c>
      <c r="M55" s="355"/>
    </row>
    <row r="56" spans="1:13" s="2" customFormat="1" ht="18" customHeight="1">
      <c r="A56" s="647" t="s">
        <v>131</v>
      </c>
      <c r="B56" s="648"/>
      <c r="C56" s="648"/>
      <c r="D56" s="648"/>
      <c r="E56" s="648"/>
      <c r="F56" s="648"/>
      <c r="G56" s="648"/>
      <c r="H56" s="648"/>
      <c r="I56" s="648"/>
      <c r="J56" s="649"/>
      <c r="K56" s="355">
        <f>SUM(K53:K55)</f>
        <v>0</v>
      </c>
      <c r="L56" s="355">
        <f>SUM(L53:L55)</f>
        <v>0</v>
      </c>
      <c r="M56" s="355"/>
    </row>
    <row r="57" spans="1:13" s="2" customFormat="1" ht="18" customHeight="1">
      <c r="A57" s="357"/>
      <c r="B57" s="358"/>
      <c r="C57" s="359"/>
      <c r="D57" s="358"/>
      <c r="E57" s="358"/>
      <c r="F57" s="360"/>
      <c r="G57" s="360"/>
      <c r="H57" s="360"/>
      <c r="I57" s="360"/>
      <c r="J57" s="360"/>
      <c r="K57" s="355">
        <v>0</v>
      </c>
      <c r="L57" s="355">
        <v>0</v>
      </c>
      <c r="M57" s="355"/>
    </row>
    <row r="58" spans="1:13" s="2" customFormat="1" ht="18" customHeight="1">
      <c r="A58" s="357"/>
      <c r="B58" s="358"/>
      <c r="C58" s="359"/>
      <c r="D58" s="358"/>
      <c r="E58" s="358"/>
      <c r="F58" s="360"/>
      <c r="G58" s="360"/>
      <c r="H58" s="360"/>
      <c r="I58" s="360"/>
      <c r="J58" s="360"/>
      <c r="K58" s="355">
        <v>0</v>
      </c>
      <c r="L58" s="355">
        <v>0</v>
      </c>
      <c r="M58" s="355"/>
    </row>
    <row r="59" spans="1:13" s="2" customFormat="1" ht="18" customHeight="1">
      <c r="A59" s="361"/>
      <c r="B59" s="358"/>
      <c r="C59" s="359"/>
      <c r="D59" s="358"/>
      <c r="E59" s="358"/>
      <c r="F59" s="360"/>
      <c r="G59" s="360"/>
      <c r="H59" s="360"/>
      <c r="I59" s="360"/>
      <c r="J59" s="360"/>
      <c r="K59" s="355">
        <v>0</v>
      </c>
      <c r="L59" s="355">
        <v>0</v>
      </c>
      <c r="M59" s="355"/>
    </row>
    <row r="60" spans="1:13" s="2" customFormat="1" ht="18" customHeight="1">
      <c r="A60" s="647" t="s">
        <v>132</v>
      </c>
      <c r="B60" s="648"/>
      <c r="C60" s="648"/>
      <c r="D60" s="648"/>
      <c r="E60" s="648"/>
      <c r="F60" s="648"/>
      <c r="G60" s="648"/>
      <c r="H60" s="648"/>
      <c r="I60" s="648"/>
      <c r="J60" s="648"/>
      <c r="K60" s="362">
        <f>SUM(K57:K59)</f>
        <v>0</v>
      </c>
      <c r="L60" s="362">
        <f>SUM(L57:L59)</f>
        <v>0</v>
      </c>
      <c r="M60" s="355"/>
    </row>
    <row r="61" spans="1:13" s="2" customFormat="1" ht="18" customHeight="1">
      <c r="A61" s="349"/>
      <c r="B61" s="349" t="s">
        <v>62</v>
      </c>
      <c r="C61" s="350"/>
      <c r="D61" s="349"/>
      <c r="E61" s="349"/>
      <c r="F61" s="351">
        <f>SUM(F62:F64,F66:F68,F70:F72)</f>
        <v>0</v>
      </c>
      <c r="G61" s="351"/>
      <c r="H61" s="351">
        <f>SUM(H62:H64,H66:H68,H70:H72)</f>
        <v>0</v>
      </c>
      <c r="I61" s="351"/>
      <c r="J61" s="351">
        <f>SUM(J62:J64,J66:J68,J70:J72)</f>
        <v>0</v>
      </c>
      <c r="K61" s="351">
        <f>SUM(K65+K69+K73)</f>
        <v>0</v>
      </c>
      <c r="L61" s="351">
        <f>SUM(L65+L69+L73)</f>
        <v>0</v>
      </c>
      <c r="M61" s="351"/>
    </row>
    <row r="62" spans="1:13" s="2" customFormat="1" ht="18" customHeight="1">
      <c r="A62" s="367"/>
      <c r="B62" s="367"/>
      <c r="C62" s="368"/>
      <c r="D62" s="367"/>
      <c r="E62" s="367"/>
      <c r="F62" s="369"/>
      <c r="G62" s="369"/>
      <c r="H62" s="369"/>
      <c r="I62" s="369"/>
      <c r="J62" s="369"/>
      <c r="K62" s="355">
        <v>0</v>
      </c>
      <c r="L62" s="355">
        <v>0</v>
      </c>
      <c r="M62" s="369"/>
    </row>
    <row r="63" spans="1:13" s="2" customFormat="1" ht="18" customHeight="1">
      <c r="A63" s="353"/>
      <c r="B63" s="353"/>
      <c r="C63" s="354"/>
      <c r="D63" s="353"/>
      <c r="E63" s="353"/>
      <c r="F63" s="355"/>
      <c r="G63" s="355"/>
      <c r="H63" s="355"/>
      <c r="I63" s="355"/>
      <c r="J63" s="355"/>
      <c r="K63" s="355">
        <v>0</v>
      </c>
      <c r="L63" s="355">
        <v>0</v>
      </c>
      <c r="M63" s="355"/>
    </row>
    <row r="64" spans="1:13" s="2" customFormat="1" ht="18" customHeight="1">
      <c r="A64" s="366"/>
      <c r="B64" s="353"/>
      <c r="C64" s="354"/>
      <c r="D64" s="353"/>
      <c r="E64" s="353"/>
      <c r="F64" s="355"/>
      <c r="G64" s="355"/>
      <c r="H64" s="355"/>
      <c r="I64" s="355"/>
      <c r="J64" s="355"/>
      <c r="K64" s="355">
        <v>0</v>
      </c>
      <c r="L64" s="355">
        <v>0</v>
      </c>
      <c r="M64" s="355"/>
    </row>
    <row r="65" spans="1:13" s="2" customFormat="1" ht="18" customHeight="1">
      <c r="A65" s="653" t="s">
        <v>130</v>
      </c>
      <c r="B65" s="654"/>
      <c r="C65" s="654"/>
      <c r="D65" s="654"/>
      <c r="E65" s="654"/>
      <c r="F65" s="654"/>
      <c r="G65" s="654"/>
      <c r="H65" s="654"/>
      <c r="I65" s="654"/>
      <c r="J65" s="655"/>
      <c r="K65" s="355">
        <f>SUM(K62:K64)</f>
        <v>0</v>
      </c>
      <c r="L65" s="355">
        <f>SUM(L62:L64)</f>
        <v>0</v>
      </c>
      <c r="M65" s="355"/>
    </row>
    <row r="66" spans="1:13" s="2" customFormat="1" ht="18" customHeight="1">
      <c r="A66" s="352"/>
      <c r="B66" s="353"/>
      <c r="C66" s="354"/>
      <c r="D66" s="353"/>
      <c r="E66" s="353"/>
      <c r="F66" s="355"/>
      <c r="G66" s="355"/>
      <c r="H66" s="355"/>
      <c r="I66" s="355"/>
      <c r="J66" s="355"/>
      <c r="K66" s="355">
        <v>0</v>
      </c>
      <c r="L66" s="355">
        <v>0</v>
      </c>
      <c r="M66" s="355"/>
    </row>
    <row r="67" spans="1:13" s="2" customFormat="1" ht="18" customHeight="1">
      <c r="A67" s="357"/>
      <c r="B67" s="358"/>
      <c r="C67" s="359"/>
      <c r="D67" s="358"/>
      <c r="E67" s="358"/>
      <c r="F67" s="360"/>
      <c r="G67" s="360"/>
      <c r="H67" s="360"/>
      <c r="I67" s="360"/>
      <c r="J67" s="360"/>
      <c r="K67" s="355">
        <v>0</v>
      </c>
      <c r="L67" s="355">
        <v>0</v>
      </c>
      <c r="M67" s="355"/>
    </row>
    <row r="68" spans="1:13" s="2" customFormat="1" ht="18" customHeight="1">
      <c r="A68" s="361"/>
      <c r="B68" s="358"/>
      <c r="C68" s="359"/>
      <c r="D68" s="358"/>
      <c r="E68" s="358"/>
      <c r="F68" s="360"/>
      <c r="G68" s="360"/>
      <c r="H68" s="360"/>
      <c r="I68" s="360"/>
      <c r="J68" s="360"/>
      <c r="K68" s="355">
        <v>0</v>
      </c>
      <c r="L68" s="355">
        <v>0</v>
      </c>
      <c r="M68" s="355"/>
    </row>
    <row r="69" spans="1:13" s="2" customFormat="1" ht="18" customHeight="1">
      <c r="A69" s="647" t="s">
        <v>131</v>
      </c>
      <c r="B69" s="648"/>
      <c r="C69" s="648"/>
      <c r="D69" s="648"/>
      <c r="E69" s="648"/>
      <c r="F69" s="648"/>
      <c r="G69" s="648"/>
      <c r="H69" s="648"/>
      <c r="I69" s="648"/>
      <c r="J69" s="649"/>
      <c r="K69" s="355">
        <f>SUM(K66:K68)</f>
        <v>0</v>
      </c>
      <c r="L69" s="355">
        <f>SUM(L66:L68)</f>
        <v>0</v>
      </c>
      <c r="M69" s="355"/>
    </row>
    <row r="70" spans="1:13" s="2" customFormat="1" ht="18" customHeight="1">
      <c r="A70" s="357"/>
      <c r="B70" s="358"/>
      <c r="C70" s="359"/>
      <c r="D70" s="358"/>
      <c r="E70" s="358"/>
      <c r="F70" s="360"/>
      <c r="G70" s="360"/>
      <c r="H70" s="360"/>
      <c r="I70" s="360"/>
      <c r="J70" s="360"/>
      <c r="K70" s="355">
        <v>0</v>
      </c>
      <c r="L70" s="355">
        <v>0</v>
      </c>
      <c r="M70" s="355"/>
    </row>
    <row r="71" spans="1:13" s="2" customFormat="1" ht="18" customHeight="1">
      <c r="A71" s="357"/>
      <c r="B71" s="358"/>
      <c r="C71" s="359"/>
      <c r="D71" s="358"/>
      <c r="E71" s="358"/>
      <c r="F71" s="360"/>
      <c r="G71" s="360"/>
      <c r="H71" s="360"/>
      <c r="I71" s="360"/>
      <c r="J71" s="360"/>
      <c r="K71" s="355">
        <v>0</v>
      </c>
      <c r="L71" s="355">
        <v>0</v>
      </c>
      <c r="M71" s="355"/>
    </row>
    <row r="72" spans="1:13" s="2" customFormat="1" ht="18" customHeight="1">
      <c r="A72" s="361"/>
      <c r="B72" s="358"/>
      <c r="C72" s="359"/>
      <c r="D72" s="358"/>
      <c r="E72" s="358"/>
      <c r="F72" s="360"/>
      <c r="G72" s="360"/>
      <c r="H72" s="360"/>
      <c r="I72" s="360"/>
      <c r="J72" s="360"/>
      <c r="K72" s="355">
        <v>0</v>
      </c>
      <c r="L72" s="355">
        <v>0</v>
      </c>
      <c r="M72" s="355"/>
    </row>
    <row r="73" spans="1:13" s="2" customFormat="1" ht="18" customHeight="1">
      <c r="A73" s="647" t="s">
        <v>132</v>
      </c>
      <c r="B73" s="648"/>
      <c r="C73" s="648"/>
      <c r="D73" s="648"/>
      <c r="E73" s="648"/>
      <c r="F73" s="648"/>
      <c r="G73" s="648"/>
      <c r="H73" s="648"/>
      <c r="I73" s="648"/>
      <c r="J73" s="648"/>
      <c r="K73" s="362">
        <f>SUM(K70:K72)</f>
        <v>0</v>
      </c>
      <c r="L73" s="362">
        <f>SUM(L70:L72)</f>
        <v>0</v>
      </c>
      <c r="M73" s="355"/>
    </row>
    <row r="74" spans="1:13" s="2" customFormat="1" ht="18" customHeight="1">
      <c r="A74" s="349"/>
      <c r="B74" s="349" t="s">
        <v>63</v>
      </c>
      <c r="C74" s="350"/>
      <c r="D74" s="349"/>
      <c r="E74" s="349"/>
      <c r="F74" s="351">
        <f>SUM(F75:F77,F79:F81,F83:F85)</f>
        <v>0</v>
      </c>
      <c r="G74" s="351"/>
      <c r="H74" s="351">
        <f>SUM(H75:H77,H79:H81,H83:H85)</f>
        <v>0</v>
      </c>
      <c r="I74" s="351"/>
      <c r="J74" s="351">
        <f>SUM(J75:J77,J79:J81,J83:J85)</f>
        <v>0</v>
      </c>
      <c r="K74" s="351">
        <f>SUM(K78+K82+K86)</f>
        <v>0</v>
      </c>
      <c r="L74" s="351">
        <f>SUM(L78+L82+L86)</f>
        <v>0</v>
      </c>
      <c r="M74" s="351"/>
    </row>
    <row r="75" spans="1:13" s="2" customFormat="1" ht="18" customHeight="1">
      <c r="A75" s="367"/>
      <c r="B75" s="367"/>
      <c r="C75" s="368"/>
      <c r="D75" s="367"/>
      <c r="E75" s="367"/>
      <c r="F75" s="369"/>
      <c r="G75" s="369"/>
      <c r="H75" s="369"/>
      <c r="I75" s="369"/>
      <c r="J75" s="369"/>
      <c r="K75" s="355">
        <v>0</v>
      </c>
      <c r="L75" s="355">
        <v>0</v>
      </c>
      <c r="M75" s="369"/>
    </row>
    <row r="76" spans="1:13" s="2" customFormat="1" ht="18" customHeight="1">
      <c r="A76" s="353"/>
      <c r="B76" s="353"/>
      <c r="C76" s="354"/>
      <c r="D76" s="353"/>
      <c r="E76" s="353"/>
      <c r="F76" s="355"/>
      <c r="G76" s="355"/>
      <c r="H76" s="355"/>
      <c r="I76" s="355"/>
      <c r="J76" s="355"/>
      <c r="K76" s="355">
        <v>0</v>
      </c>
      <c r="L76" s="355">
        <v>0</v>
      </c>
      <c r="M76" s="355"/>
    </row>
    <row r="77" spans="1:13" s="2" customFormat="1" ht="18" customHeight="1">
      <c r="A77" s="366"/>
      <c r="B77" s="353"/>
      <c r="C77" s="354"/>
      <c r="D77" s="353"/>
      <c r="E77" s="353"/>
      <c r="F77" s="355"/>
      <c r="G77" s="355"/>
      <c r="H77" s="355"/>
      <c r="I77" s="355"/>
      <c r="J77" s="355"/>
      <c r="K77" s="355">
        <v>0</v>
      </c>
      <c r="L77" s="355">
        <v>0</v>
      </c>
      <c r="M77" s="355"/>
    </row>
    <row r="78" spans="1:13" s="2" customFormat="1" ht="18" customHeight="1">
      <c r="A78" s="653" t="s">
        <v>130</v>
      </c>
      <c r="B78" s="654"/>
      <c r="C78" s="654"/>
      <c r="D78" s="654"/>
      <c r="E78" s="654"/>
      <c r="F78" s="654"/>
      <c r="G78" s="654"/>
      <c r="H78" s="654"/>
      <c r="I78" s="654"/>
      <c r="J78" s="655"/>
      <c r="K78" s="355">
        <f>SUM(K75:K77)</f>
        <v>0</v>
      </c>
      <c r="L78" s="355">
        <f>SUM(L75:L77)</f>
        <v>0</v>
      </c>
      <c r="M78" s="355"/>
    </row>
    <row r="79" spans="1:13" s="2" customFormat="1" ht="18" customHeight="1">
      <c r="A79" s="352"/>
      <c r="B79" s="353"/>
      <c r="C79" s="354"/>
      <c r="D79" s="353"/>
      <c r="E79" s="353"/>
      <c r="F79" s="355"/>
      <c r="G79" s="355"/>
      <c r="H79" s="355"/>
      <c r="I79" s="355"/>
      <c r="J79" s="355"/>
      <c r="K79" s="355">
        <v>0</v>
      </c>
      <c r="L79" s="355">
        <v>0</v>
      </c>
      <c r="M79" s="355"/>
    </row>
    <row r="80" spans="1:13" s="2" customFormat="1" ht="18" customHeight="1">
      <c r="A80" s="357"/>
      <c r="B80" s="358"/>
      <c r="C80" s="359"/>
      <c r="D80" s="358"/>
      <c r="E80" s="358"/>
      <c r="F80" s="360"/>
      <c r="G80" s="360"/>
      <c r="H80" s="360"/>
      <c r="I80" s="360"/>
      <c r="J80" s="360"/>
      <c r="K80" s="355">
        <v>0</v>
      </c>
      <c r="L80" s="355">
        <v>0</v>
      </c>
      <c r="M80" s="355"/>
    </row>
    <row r="81" spans="1:13" s="2" customFormat="1" ht="18" customHeight="1">
      <c r="A81" s="361"/>
      <c r="B81" s="358"/>
      <c r="C81" s="359"/>
      <c r="D81" s="358"/>
      <c r="E81" s="358"/>
      <c r="F81" s="360"/>
      <c r="G81" s="360"/>
      <c r="H81" s="360"/>
      <c r="I81" s="360"/>
      <c r="J81" s="360"/>
      <c r="K81" s="355">
        <v>0</v>
      </c>
      <c r="L81" s="355">
        <v>0</v>
      </c>
      <c r="M81" s="355"/>
    </row>
    <row r="82" spans="1:13" s="2" customFormat="1" ht="18" customHeight="1">
      <c r="A82" s="647" t="s">
        <v>131</v>
      </c>
      <c r="B82" s="648"/>
      <c r="C82" s="648"/>
      <c r="D82" s="648"/>
      <c r="E82" s="648"/>
      <c r="F82" s="648"/>
      <c r="G82" s="648"/>
      <c r="H82" s="648"/>
      <c r="I82" s="648"/>
      <c r="J82" s="649"/>
      <c r="K82" s="355">
        <f>SUM(K79:K81)</f>
        <v>0</v>
      </c>
      <c r="L82" s="355">
        <f>SUM(L79:L81)</f>
        <v>0</v>
      </c>
      <c r="M82" s="355"/>
    </row>
    <row r="83" spans="1:13" s="2" customFormat="1" ht="18" customHeight="1">
      <c r="A83" s="357"/>
      <c r="B83" s="358"/>
      <c r="C83" s="359"/>
      <c r="D83" s="358"/>
      <c r="E83" s="358"/>
      <c r="F83" s="360"/>
      <c r="G83" s="360"/>
      <c r="H83" s="360"/>
      <c r="I83" s="360"/>
      <c r="J83" s="360"/>
      <c r="K83" s="355">
        <v>0</v>
      </c>
      <c r="L83" s="355">
        <v>0</v>
      </c>
      <c r="M83" s="355"/>
    </row>
    <row r="84" spans="1:13" s="2" customFormat="1" ht="18" customHeight="1">
      <c r="A84" s="357"/>
      <c r="B84" s="358"/>
      <c r="C84" s="359"/>
      <c r="D84" s="358"/>
      <c r="E84" s="358"/>
      <c r="F84" s="360"/>
      <c r="G84" s="360"/>
      <c r="H84" s="360"/>
      <c r="I84" s="360"/>
      <c r="J84" s="360"/>
      <c r="K84" s="355">
        <v>0</v>
      </c>
      <c r="L84" s="355">
        <v>0</v>
      </c>
      <c r="M84" s="355"/>
    </row>
    <row r="85" spans="1:13" s="2" customFormat="1" ht="18" customHeight="1">
      <c r="A85" s="361"/>
      <c r="B85" s="358"/>
      <c r="C85" s="359"/>
      <c r="D85" s="358"/>
      <c r="E85" s="358"/>
      <c r="F85" s="360"/>
      <c r="G85" s="360"/>
      <c r="H85" s="360"/>
      <c r="I85" s="360"/>
      <c r="J85" s="360"/>
      <c r="K85" s="355">
        <v>0</v>
      </c>
      <c r="L85" s="355">
        <v>0</v>
      </c>
      <c r="M85" s="355"/>
    </row>
    <row r="86" spans="1:13" s="2" customFormat="1" ht="18" customHeight="1">
      <c r="A86" s="647" t="s">
        <v>132</v>
      </c>
      <c r="B86" s="648"/>
      <c r="C86" s="648"/>
      <c r="D86" s="648"/>
      <c r="E86" s="648"/>
      <c r="F86" s="648"/>
      <c r="G86" s="648"/>
      <c r="H86" s="648"/>
      <c r="I86" s="648"/>
      <c r="J86" s="648"/>
      <c r="K86" s="362">
        <f>SUM(K83:K85)</f>
        <v>0</v>
      </c>
      <c r="L86" s="362">
        <f>SUM(L83:L85)</f>
        <v>0</v>
      </c>
      <c r="M86" s="355"/>
    </row>
    <row r="87" spans="1:13" s="2" customFormat="1" ht="21.75" customHeight="1">
      <c r="A87" s="370"/>
      <c r="B87" s="370" t="s">
        <v>0</v>
      </c>
      <c r="C87" s="350"/>
      <c r="D87" s="349"/>
      <c r="E87" s="349"/>
      <c r="F87" s="351">
        <f>SUM(F88:F90,F92:F94,F96:F98)</f>
        <v>0</v>
      </c>
      <c r="G87" s="351"/>
      <c r="H87" s="351">
        <f>SUM(H88:H90,H92:H94,H96:H98)</f>
        <v>0</v>
      </c>
      <c r="I87" s="351"/>
      <c r="J87" s="351">
        <f>SUM(J88:J90,J92:J94,J96:J98)</f>
        <v>0</v>
      </c>
      <c r="K87" s="351">
        <f>SUM(K91+K95+K99)</f>
        <v>0</v>
      </c>
      <c r="L87" s="351">
        <f>SUM(L91+L95+L99)</f>
        <v>0</v>
      </c>
      <c r="M87" s="351"/>
    </row>
    <row r="88" spans="1:13" s="2" customFormat="1" ht="18" customHeight="1">
      <c r="A88" s="371"/>
      <c r="B88" s="371"/>
      <c r="C88" s="354"/>
      <c r="D88" s="353"/>
      <c r="E88" s="353"/>
      <c r="F88" s="355"/>
      <c r="G88" s="355"/>
      <c r="H88" s="355"/>
      <c r="I88" s="355"/>
      <c r="J88" s="355"/>
      <c r="K88" s="355">
        <v>0</v>
      </c>
      <c r="L88" s="355">
        <v>0</v>
      </c>
      <c r="M88" s="355"/>
    </row>
    <row r="89" spans="1:13" s="2" customFormat="1" ht="15.75" customHeight="1">
      <c r="A89" s="371"/>
      <c r="B89" s="371"/>
      <c r="C89" s="354"/>
      <c r="D89" s="353"/>
      <c r="E89" s="353"/>
      <c r="F89" s="355"/>
      <c r="G89" s="355"/>
      <c r="H89" s="355"/>
      <c r="I89" s="355"/>
      <c r="J89" s="355"/>
      <c r="K89" s="355">
        <v>0</v>
      </c>
      <c r="L89" s="355">
        <v>0</v>
      </c>
      <c r="M89" s="355"/>
    </row>
    <row r="90" spans="1:13" s="2" customFormat="1" ht="18" customHeight="1">
      <c r="A90" s="372"/>
      <c r="B90" s="371"/>
      <c r="C90" s="354"/>
      <c r="D90" s="353"/>
      <c r="E90" s="353"/>
      <c r="F90" s="355"/>
      <c r="G90" s="355"/>
      <c r="H90" s="355"/>
      <c r="I90" s="355"/>
      <c r="J90" s="355"/>
      <c r="K90" s="355">
        <v>0</v>
      </c>
      <c r="L90" s="355">
        <v>0</v>
      </c>
      <c r="M90" s="355"/>
    </row>
    <row r="91" spans="1:13" s="2" customFormat="1" ht="18" customHeight="1">
      <c r="A91" s="653" t="s">
        <v>130</v>
      </c>
      <c r="B91" s="654"/>
      <c r="C91" s="654"/>
      <c r="D91" s="654"/>
      <c r="E91" s="654"/>
      <c r="F91" s="654"/>
      <c r="G91" s="654"/>
      <c r="H91" s="654"/>
      <c r="I91" s="654"/>
      <c r="J91" s="655"/>
      <c r="K91" s="355">
        <f>SUM(K88:K90)</f>
        <v>0</v>
      </c>
      <c r="L91" s="355">
        <f>SUM(L88:L90)</f>
        <v>0</v>
      </c>
      <c r="M91" s="355"/>
    </row>
    <row r="92" spans="1:13" s="2" customFormat="1" ht="18" customHeight="1">
      <c r="A92" s="352"/>
      <c r="B92" s="353"/>
      <c r="C92" s="354"/>
      <c r="D92" s="353"/>
      <c r="E92" s="353"/>
      <c r="F92" s="355"/>
      <c r="G92" s="355"/>
      <c r="H92" s="355"/>
      <c r="I92" s="355"/>
      <c r="J92" s="355"/>
      <c r="K92" s="355">
        <v>0</v>
      </c>
      <c r="L92" s="355">
        <v>0</v>
      </c>
      <c r="M92" s="355"/>
    </row>
    <row r="93" spans="1:13" ht="12.75" customHeight="1">
      <c r="A93" s="357"/>
      <c r="B93" s="358"/>
      <c r="C93" s="359"/>
      <c r="D93" s="358"/>
      <c r="E93" s="358"/>
      <c r="F93" s="360"/>
      <c r="G93" s="360"/>
      <c r="H93" s="360"/>
      <c r="I93" s="360"/>
      <c r="J93" s="360"/>
      <c r="K93" s="355">
        <v>0</v>
      </c>
      <c r="L93" s="355">
        <v>0</v>
      </c>
      <c r="M93" s="355"/>
    </row>
    <row r="94" spans="1:17" s="15" customFormat="1" ht="13.5">
      <c r="A94" s="361"/>
      <c r="B94" s="358"/>
      <c r="C94" s="359"/>
      <c r="D94" s="358"/>
      <c r="E94" s="358"/>
      <c r="F94" s="360"/>
      <c r="G94" s="360"/>
      <c r="H94" s="360"/>
      <c r="I94" s="360"/>
      <c r="J94" s="360"/>
      <c r="K94" s="355">
        <v>0</v>
      </c>
      <c r="L94" s="355">
        <v>0</v>
      </c>
      <c r="M94" s="355"/>
      <c r="N94" s="17"/>
      <c r="O94" s="33"/>
      <c r="P94" s="30"/>
      <c r="Q94" s="48"/>
    </row>
    <row r="95" spans="1:13" ht="12" customHeight="1">
      <c r="A95" s="647" t="s">
        <v>131</v>
      </c>
      <c r="B95" s="648"/>
      <c r="C95" s="648"/>
      <c r="D95" s="648"/>
      <c r="E95" s="648"/>
      <c r="F95" s="648"/>
      <c r="G95" s="648"/>
      <c r="H95" s="648"/>
      <c r="I95" s="648"/>
      <c r="J95" s="649"/>
      <c r="K95" s="355">
        <f>SUM(K92:K94)</f>
        <v>0</v>
      </c>
      <c r="L95" s="355">
        <f>SUM(L92:L94)</f>
        <v>0</v>
      </c>
      <c r="M95" s="355"/>
    </row>
    <row r="96" spans="1:13" ht="12" customHeight="1">
      <c r="A96" s="357"/>
      <c r="B96" s="358"/>
      <c r="C96" s="359"/>
      <c r="D96" s="358"/>
      <c r="E96" s="358"/>
      <c r="F96" s="360"/>
      <c r="G96" s="360"/>
      <c r="H96" s="360"/>
      <c r="I96" s="360"/>
      <c r="J96" s="360"/>
      <c r="K96" s="355">
        <v>0</v>
      </c>
      <c r="L96" s="355">
        <v>0</v>
      </c>
      <c r="M96" s="355"/>
    </row>
    <row r="97" spans="1:13" ht="15" customHeight="1">
      <c r="A97" s="357"/>
      <c r="B97" s="358"/>
      <c r="C97" s="359"/>
      <c r="D97" s="358"/>
      <c r="E97" s="358"/>
      <c r="F97" s="360"/>
      <c r="G97" s="360"/>
      <c r="H97" s="360"/>
      <c r="I97" s="360"/>
      <c r="J97" s="360"/>
      <c r="K97" s="355">
        <v>0</v>
      </c>
      <c r="L97" s="355">
        <v>0</v>
      </c>
      <c r="M97" s="355"/>
    </row>
    <row r="98" spans="1:13" ht="19.5" customHeight="1">
      <c r="A98" s="361"/>
      <c r="B98" s="358"/>
      <c r="C98" s="359"/>
      <c r="D98" s="358"/>
      <c r="E98" s="358"/>
      <c r="F98" s="360"/>
      <c r="G98" s="360"/>
      <c r="H98" s="360"/>
      <c r="I98" s="360"/>
      <c r="J98" s="360"/>
      <c r="K98" s="355">
        <v>0</v>
      </c>
      <c r="L98" s="355">
        <v>0</v>
      </c>
      <c r="M98" s="355"/>
    </row>
    <row r="99" spans="1:13" ht="16.5" customHeight="1">
      <c r="A99" s="647" t="s">
        <v>132</v>
      </c>
      <c r="B99" s="648"/>
      <c r="C99" s="648"/>
      <c r="D99" s="648"/>
      <c r="E99" s="648"/>
      <c r="F99" s="648"/>
      <c r="G99" s="648"/>
      <c r="H99" s="648"/>
      <c r="I99" s="648"/>
      <c r="J99" s="648"/>
      <c r="K99" s="362">
        <f>SUM(K96:K98)</f>
        <v>0</v>
      </c>
      <c r="L99" s="362">
        <f>SUM(L96:L98)</f>
        <v>0</v>
      </c>
      <c r="M99" s="355"/>
    </row>
    <row r="100" spans="1:13" ht="18.75" customHeight="1">
      <c r="A100" s="370"/>
      <c r="B100" s="370" t="s">
        <v>64</v>
      </c>
      <c r="C100" s="350"/>
      <c r="D100" s="349"/>
      <c r="E100" s="349"/>
      <c r="F100" s="351">
        <f>SUM(F101:F103,F105:F107,F109:F111)</f>
        <v>0</v>
      </c>
      <c r="G100" s="351"/>
      <c r="H100" s="351">
        <f>SUM(H101:H103,H105:H107,H109:H111)</f>
        <v>0</v>
      </c>
      <c r="I100" s="351"/>
      <c r="J100" s="351">
        <f>SUM(J101:J103,J105:J107,J109:J111)</f>
        <v>0</v>
      </c>
      <c r="K100" s="351">
        <f>SUM(K104+K108+K112)</f>
        <v>0</v>
      </c>
      <c r="L100" s="351">
        <f>SUM(L104+L108+L112)</f>
        <v>0</v>
      </c>
      <c r="M100" s="351"/>
    </row>
    <row r="101" spans="1:13" ht="11.25">
      <c r="A101" s="371"/>
      <c r="B101" s="371"/>
      <c r="C101" s="354"/>
      <c r="D101" s="353"/>
      <c r="E101" s="353"/>
      <c r="F101" s="355"/>
      <c r="G101" s="355"/>
      <c r="H101" s="355"/>
      <c r="I101" s="355"/>
      <c r="J101" s="355"/>
      <c r="K101" s="355">
        <v>0</v>
      </c>
      <c r="L101" s="355">
        <v>0</v>
      </c>
      <c r="M101" s="355"/>
    </row>
    <row r="102" spans="1:13" ht="11.25">
      <c r="A102" s="371"/>
      <c r="B102" s="371"/>
      <c r="C102" s="354"/>
      <c r="D102" s="353"/>
      <c r="E102" s="353"/>
      <c r="F102" s="355"/>
      <c r="G102" s="355"/>
      <c r="H102" s="355"/>
      <c r="I102" s="355"/>
      <c r="J102" s="355"/>
      <c r="K102" s="355">
        <v>0</v>
      </c>
      <c r="L102" s="355">
        <v>0</v>
      </c>
      <c r="M102" s="355"/>
    </row>
    <row r="103" spans="1:13" ht="11.25">
      <c r="A103" s="372"/>
      <c r="B103" s="371"/>
      <c r="C103" s="354"/>
      <c r="D103" s="353"/>
      <c r="E103" s="353"/>
      <c r="F103" s="355"/>
      <c r="G103" s="355"/>
      <c r="H103" s="355"/>
      <c r="I103" s="355"/>
      <c r="J103" s="355"/>
      <c r="K103" s="355">
        <v>0</v>
      </c>
      <c r="L103" s="355">
        <v>0</v>
      </c>
      <c r="M103" s="355"/>
    </row>
    <row r="104" spans="1:13" ht="11.25">
      <c r="A104" s="653" t="s">
        <v>130</v>
      </c>
      <c r="B104" s="654"/>
      <c r="C104" s="654"/>
      <c r="D104" s="654"/>
      <c r="E104" s="654"/>
      <c r="F104" s="654"/>
      <c r="G104" s="654"/>
      <c r="H104" s="654"/>
      <c r="I104" s="654"/>
      <c r="J104" s="655"/>
      <c r="K104" s="355">
        <f>SUM(K101:K103)</f>
        <v>0</v>
      </c>
      <c r="L104" s="355">
        <f>SUM(L101:L103)</f>
        <v>0</v>
      </c>
      <c r="M104" s="355"/>
    </row>
    <row r="105" spans="1:13" ht="11.25">
      <c r="A105" s="352"/>
      <c r="B105" s="353"/>
      <c r="C105" s="354"/>
      <c r="D105" s="353"/>
      <c r="E105" s="353"/>
      <c r="F105" s="355"/>
      <c r="G105" s="355"/>
      <c r="H105" s="355"/>
      <c r="I105" s="355"/>
      <c r="J105" s="355"/>
      <c r="K105" s="355">
        <v>0</v>
      </c>
      <c r="L105" s="355">
        <v>0</v>
      </c>
      <c r="M105" s="355"/>
    </row>
    <row r="106" spans="1:13" ht="11.25">
      <c r="A106" s="357"/>
      <c r="B106" s="358"/>
      <c r="C106" s="359"/>
      <c r="D106" s="358"/>
      <c r="E106" s="358"/>
      <c r="F106" s="360"/>
      <c r="G106" s="360"/>
      <c r="H106" s="360"/>
      <c r="I106" s="360"/>
      <c r="J106" s="360"/>
      <c r="K106" s="355">
        <v>0</v>
      </c>
      <c r="L106" s="355">
        <v>0</v>
      </c>
      <c r="M106" s="355"/>
    </row>
    <row r="107" spans="1:13" ht="11.25">
      <c r="A107" s="361"/>
      <c r="B107" s="358"/>
      <c r="C107" s="359"/>
      <c r="D107" s="358"/>
      <c r="E107" s="358"/>
      <c r="F107" s="360"/>
      <c r="G107" s="360"/>
      <c r="H107" s="360"/>
      <c r="I107" s="360"/>
      <c r="J107" s="360"/>
      <c r="K107" s="355">
        <v>0</v>
      </c>
      <c r="L107" s="355">
        <v>0</v>
      </c>
      <c r="M107" s="355"/>
    </row>
    <row r="108" spans="1:13" ht="11.25">
      <c r="A108" s="647" t="s">
        <v>131</v>
      </c>
      <c r="B108" s="648"/>
      <c r="C108" s="648"/>
      <c r="D108" s="648"/>
      <c r="E108" s="648"/>
      <c r="F108" s="648"/>
      <c r="G108" s="648"/>
      <c r="H108" s="648"/>
      <c r="I108" s="648"/>
      <c r="J108" s="649"/>
      <c r="K108" s="355">
        <f>SUM(K105:K107)</f>
        <v>0</v>
      </c>
      <c r="L108" s="355">
        <f>SUM(L105:L107)</f>
        <v>0</v>
      </c>
      <c r="M108" s="355"/>
    </row>
    <row r="109" spans="1:13" ht="11.25">
      <c r="A109" s="357"/>
      <c r="B109" s="358"/>
      <c r="C109" s="359"/>
      <c r="D109" s="358"/>
      <c r="E109" s="358"/>
      <c r="F109" s="360"/>
      <c r="G109" s="360"/>
      <c r="H109" s="360"/>
      <c r="I109" s="360"/>
      <c r="J109" s="360"/>
      <c r="K109" s="355">
        <v>0</v>
      </c>
      <c r="L109" s="355">
        <v>0</v>
      </c>
      <c r="M109" s="355"/>
    </row>
    <row r="110" spans="1:13" ht="11.25">
      <c r="A110" s="357"/>
      <c r="B110" s="358"/>
      <c r="C110" s="359"/>
      <c r="D110" s="358"/>
      <c r="E110" s="358"/>
      <c r="F110" s="360"/>
      <c r="G110" s="360"/>
      <c r="H110" s="360"/>
      <c r="I110" s="360"/>
      <c r="J110" s="360"/>
      <c r="K110" s="355">
        <v>0</v>
      </c>
      <c r="L110" s="355">
        <v>0</v>
      </c>
      <c r="M110" s="355"/>
    </row>
    <row r="111" spans="1:13" ht="11.25">
      <c r="A111" s="361"/>
      <c r="B111" s="358"/>
      <c r="C111" s="359"/>
      <c r="D111" s="358"/>
      <c r="E111" s="358"/>
      <c r="F111" s="360"/>
      <c r="G111" s="360"/>
      <c r="H111" s="360"/>
      <c r="I111" s="360"/>
      <c r="J111" s="360"/>
      <c r="K111" s="355">
        <v>0</v>
      </c>
      <c r="L111" s="355">
        <v>0</v>
      </c>
      <c r="M111" s="355"/>
    </row>
    <row r="112" spans="1:13" ht="11.25">
      <c r="A112" s="647" t="s">
        <v>132</v>
      </c>
      <c r="B112" s="648"/>
      <c r="C112" s="648"/>
      <c r="D112" s="648"/>
      <c r="E112" s="648"/>
      <c r="F112" s="648"/>
      <c r="G112" s="648"/>
      <c r="H112" s="648"/>
      <c r="I112" s="648"/>
      <c r="J112" s="648"/>
      <c r="K112" s="362">
        <f>SUM(K109:K111)</f>
        <v>0</v>
      </c>
      <c r="L112" s="362">
        <f>SUM(L109:L111)</f>
        <v>0</v>
      </c>
      <c r="M112" s="355"/>
    </row>
    <row r="113" spans="1:13" ht="11.25">
      <c r="A113" s="370"/>
      <c r="B113" s="370" t="s">
        <v>65</v>
      </c>
      <c r="C113" s="350"/>
      <c r="D113" s="349"/>
      <c r="E113" s="349"/>
      <c r="F113" s="351">
        <f>SUM(F114:F116,F118:F120,F122:F124)</f>
        <v>0</v>
      </c>
      <c r="G113" s="351"/>
      <c r="H113" s="351">
        <f>SUM(H114:H116,H118:H120,H122:H124)</f>
        <v>0</v>
      </c>
      <c r="I113" s="351"/>
      <c r="J113" s="351">
        <f>SUM(J114:J116,J118:J120,J122:J124)</f>
        <v>0</v>
      </c>
      <c r="K113" s="351">
        <f>SUM(K117+K121+K125)</f>
        <v>0</v>
      </c>
      <c r="L113" s="351">
        <f>SUM(L117+L121+L125)</f>
        <v>0</v>
      </c>
      <c r="M113" s="351"/>
    </row>
    <row r="114" spans="1:13" ht="11.25">
      <c r="A114" s="371"/>
      <c r="B114" s="371"/>
      <c r="C114" s="354"/>
      <c r="D114" s="353"/>
      <c r="E114" s="353"/>
      <c r="F114" s="355"/>
      <c r="G114" s="355"/>
      <c r="H114" s="355"/>
      <c r="I114" s="355"/>
      <c r="J114" s="355"/>
      <c r="K114" s="355">
        <v>0</v>
      </c>
      <c r="L114" s="355">
        <v>0</v>
      </c>
      <c r="M114" s="355"/>
    </row>
    <row r="115" spans="1:13" ht="11.25">
      <c r="A115" s="371"/>
      <c r="B115" s="371"/>
      <c r="C115" s="354"/>
      <c r="D115" s="353"/>
      <c r="E115" s="353"/>
      <c r="F115" s="355"/>
      <c r="G115" s="355"/>
      <c r="H115" s="355"/>
      <c r="I115" s="355"/>
      <c r="J115" s="355"/>
      <c r="K115" s="355">
        <v>0</v>
      </c>
      <c r="L115" s="355">
        <v>0</v>
      </c>
      <c r="M115" s="355"/>
    </row>
    <row r="116" spans="1:13" ht="11.25">
      <c r="A116" s="372"/>
      <c r="B116" s="371"/>
      <c r="C116" s="354"/>
      <c r="D116" s="353"/>
      <c r="E116" s="353"/>
      <c r="F116" s="355"/>
      <c r="G116" s="355"/>
      <c r="H116" s="355"/>
      <c r="I116" s="355"/>
      <c r="J116" s="355"/>
      <c r="K116" s="355">
        <v>0</v>
      </c>
      <c r="L116" s="355">
        <v>0</v>
      </c>
      <c r="M116" s="355"/>
    </row>
    <row r="117" spans="1:13" ht="11.25">
      <c r="A117" s="653" t="s">
        <v>130</v>
      </c>
      <c r="B117" s="654"/>
      <c r="C117" s="654"/>
      <c r="D117" s="654"/>
      <c r="E117" s="654"/>
      <c r="F117" s="654"/>
      <c r="G117" s="654"/>
      <c r="H117" s="654"/>
      <c r="I117" s="654"/>
      <c r="J117" s="655"/>
      <c r="K117" s="355">
        <f>SUM(K114:K116)</f>
        <v>0</v>
      </c>
      <c r="L117" s="355">
        <f>SUM(L114:L116)</f>
        <v>0</v>
      </c>
      <c r="M117" s="355"/>
    </row>
    <row r="118" spans="1:13" ht="11.25">
      <c r="A118" s="352"/>
      <c r="B118" s="353"/>
      <c r="C118" s="354"/>
      <c r="D118" s="353"/>
      <c r="E118" s="353"/>
      <c r="F118" s="355"/>
      <c r="G118" s="355"/>
      <c r="H118" s="355"/>
      <c r="I118" s="355"/>
      <c r="J118" s="355"/>
      <c r="K118" s="355">
        <v>0</v>
      </c>
      <c r="L118" s="355">
        <v>0</v>
      </c>
      <c r="M118" s="355"/>
    </row>
    <row r="119" spans="1:13" ht="11.25">
      <c r="A119" s="357"/>
      <c r="B119" s="358"/>
      <c r="C119" s="359"/>
      <c r="D119" s="358"/>
      <c r="E119" s="358"/>
      <c r="F119" s="360"/>
      <c r="G119" s="360"/>
      <c r="H119" s="360"/>
      <c r="I119" s="360"/>
      <c r="J119" s="360"/>
      <c r="K119" s="355">
        <v>0</v>
      </c>
      <c r="L119" s="355">
        <v>0</v>
      </c>
      <c r="M119" s="355"/>
    </row>
    <row r="120" spans="1:13" ht="11.25">
      <c r="A120" s="361"/>
      <c r="B120" s="358"/>
      <c r="C120" s="359"/>
      <c r="D120" s="358"/>
      <c r="E120" s="358"/>
      <c r="F120" s="360"/>
      <c r="G120" s="360"/>
      <c r="H120" s="360"/>
      <c r="I120" s="360"/>
      <c r="J120" s="360"/>
      <c r="K120" s="355">
        <v>0</v>
      </c>
      <c r="L120" s="355">
        <v>0</v>
      </c>
      <c r="M120" s="355"/>
    </row>
    <row r="121" spans="1:13" ht="11.25">
      <c r="A121" s="647" t="s">
        <v>131</v>
      </c>
      <c r="B121" s="648"/>
      <c r="C121" s="648"/>
      <c r="D121" s="648"/>
      <c r="E121" s="648"/>
      <c r="F121" s="648"/>
      <c r="G121" s="648"/>
      <c r="H121" s="648"/>
      <c r="I121" s="648"/>
      <c r="J121" s="649"/>
      <c r="K121" s="355">
        <f>SUM(K118:K120)</f>
        <v>0</v>
      </c>
      <c r="L121" s="355">
        <f>SUM(L118:L120)</f>
        <v>0</v>
      </c>
      <c r="M121" s="355"/>
    </row>
    <row r="122" spans="1:13" ht="11.25">
      <c r="A122" s="357"/>
      <c r="B122" s="358"/>
      <c r="C122" s="359"/>
      <c r="D122" s="358"/>
      <c r="E122" s="358"/>
      <c r="F122" s="360"/>
      <c r="G122" s="360"/>
      <c r="H122" s="360"/>
      <c r="I122" s="360"/>
      <c r="J122" s="360"/>
      <c r="K122" s="355">
        <v>0</v>
      </c>
      <c r="L122" s="355">
        <v>0</v>
      </c>
      <c r="M122" s="355"/>
    </row>
    <row r="123" spans="1:13" ht="11.25">
      <c r="A123" s="357"/>
      <c r="B123" s="358"/>
      <c r="C123" s="359"/>
      <c r="D123" s="358"/>
      <c r="E123" s="358"/>
      <c r="F123" s="360"/>
      <c r="G123" s="360"/>
      <c r="H123" s="360"/>
      <c r="I123" s="360"/>
      <c r="J123" s="360"/>
      <c r="K123" s="355">
        <v>0</v>
      </c>
      <c r="L123" s="355">
        <v>0</v>
      </c>
      <c r="M123" s="355"/>
    </row>
    <row r="124" spans="1:13" ht="11.25">
      <c r="A124" s="361"/>
      <c r="B124" s="358"/>
      <c r="C124" s="359"/>
      <c r="D124" s="358"/>
      <c r="E124" s="358"/>
      <c r="F124" s="360"/>
      <c r="G124" s="360"/>
      <c r="H124" s="360"/>
      <c r="I124" s="360"/>
      <c r="J124" s="360"/>
      <c r="K124" s="355">
        <v>0</v>
      </c>
      <c r="L124" s="355">
        <v>0</v>
      </c>
      <c r="M124" s="355"/>
    </row>
    <row r="125" spans="1:13" ht="11.25">
      <c r="A125" s="647" t="s">
        <v>132</v>
      </c>
      <c r="B125" s="648"/>
      <c r="C125" s="648"/>
      <c r="D125" s="648"/>
      <c r="E125" s="648"/>
      <c r="F125" s="648"/>
      <c r="G125" s="648"/>
      <c r="H125" s="648"/>
      <c r="I125" s="648"/>
      <c r="J125" s="648"/>
      <c r="K125" s="362">
        <f>SUM(K122:K124)</f>
        <v>0</v>
      </c>
      <c r="L125" s="362">
        <f>SUM(L122:L124)</f>
        <v>0</v>
      </c>
      <c r="M125" s="355"/>
    </row>
    <row r="126" spans="1:13" ht="11.25">
      <c r="A126" s="370"/>
      <c r="B126" s="370" t="s">
        <v>66</v>
      </c>
      <c r="C126" s="350"/>
      <c r="D126" s="349"/>
      <c r="E126" s="349"/>
      <c r="F126" s="351">
        <f>SUM(F127:F129,F131:F133,F135:F137)</f>
        <v>0</v>
      </c>
      <c r="G126" s="351"/>
      <c r="H126" s="351">
        <f>SUM(H127:H129,H131:H133,H135:H137)</f>
        <v>0</v>
      </c>
      <c r="I126" s="351"/>
      <c r="J126" s="351">
        <f>SUM(J127:J129,J131:J133,J135:J137)</f>
        <v>0</v>
      </c>
      <c r="K126" s="351">
        <f>SUM(K130+K134+K138)</f>
        <v>0</v>
      </c>
      <c r="L126" s="351">
        <f>SUM(L130+L134+L138)</f>
        <v>0</v>
      </c>
      <c r="M126" s="351"/>
    </row>
    <row r="127" spans="1:13" ht="11.25">
      <c r="A127" s="371"/>
      <c r="B127" s="371"/>
      <c r="C127" s="354"/>
      <c r="D127" s="353"/>
      <c r="E127" s="353"/>
      <c r="F127" s="355"/>
      <c r="G127" s="355"/>
      <c r="H127" s="355"/>
      <c r="I127" s="355"/>
      <c r="J127" s="355"/>
      <c r="K127" s="355">
        <v>0</v>
      </c>
      <c r="L127" s="355">
        <v>0</v>
      </c>
      <c r="M127" s="355"/>
    </row>
    <row r="128" spans="1:13" ht="11.25">
      <c r="A128" s="371"/>
      <c r="B128" s="371"/>
      <c r="C128" s="354"/>
      <c r="D128" s="353"/>
      <c r="E128" s="353"/>
      <c r="F128" s="355"/>
      <c r="G128" s="355"/>
      <c r="H128" s="355"/>
      <c r="I128" s="355"/>
      <c r="J128" s="355"/>
      <c r="K128" s="355">
        <v>0</v>
      </c>
      <c r="L128" s="355">
        <v>0</v>
      </c>
      <c r="M128" s="355"/>
    </row>
    <row r="129" spans="1:13" ht="11.25">
      <c r="A129" s="372"/>
      <c r="B129" s="371"/>
      <c r="C129" s="354"/>
      <c r="D129" s="353"/>
      <c r="E129" s="353"/>
      <c r="F129" s="355"/>
      <c r="G129" s="355"/>
      <c r="H129" s="355"/>
      <c r="I129" s="355"/>
      <c r="J129" s="355"/>
      <c r="K129" s="355">
        <v>0</v>
      </c>
      <c r="L129" s="355">
        <v>0</v>
      </c>
      <c r="M129" s="355"/>
    </row>
    <row r="130" spans="1:13" ht="11.25">
      <c r="A130" s="653" t="s">
        <v>130</v>
      </c>
      <c r="B130" s="654"/>
      <c r="C130" s="654"/>
      <c r="D130" s="654"/>
      <c r="E130" s="654"/>
      <c r="F130" s="654"/>
      <c r="G130" s="654"/>
      <c r="H130" s="654"/>
      <c r="I130" s="654"/>
      <c r="J130" s="655"/>
      <c r="K130" s="355">
        <f>SUM(K127:K129)</f>
        <v>0</v>
      </c>
      <c r="L130" s="355">
        <f>SUM(L127:L129)</f>
        <v>0</v>
      </c>
      <c r="M130" s="355"/>
    </row>
    <row r="131" spans="1:13" ht="11.25">
      <c r="A131" s="352"/>
      <c r="B131" s="353"/>
      <c r="C131" s="354"/>
      <c r="D131" s="353"/>
      <c r="E131" s="353"/>
      <c r="F131" s="355"/>
      <c r="G131" s="355"/>
      <c r="H131" s="355"/>
      <c r="I131" s="355"/>
      <c r="J131" s="355"/>
      <c r="K131" s="355">
        <v>0</v>
      </c>
      <c r="L131" s="355">
        <v>0</v>
      </c>
      <c r="M131" s="355"/>
    </row>
    <row r="132" spans="1:13" ht="11.25">
      <c r="A132" s="357"/>
      <c r="B132" s="358"/>
      <c r="C132" s="359"/>
      <c r="D132" s="358"/>
      <c r="E132" s="358"/>
      <c r="F132" s="360"/>
      <c r="G132" s="360"/>
      <c r="H132" s="360"/>
      <c r="I132" s="360"/>
      <c r="J132" s="360"/>
      <c r="K132" s="355">
        <v>0</v>
      </c>
      <c r="L132" s="355">
        <v>0</v>
      </c>
      <c r="M132" s="355"/>
    </row>
    <row r="133" spans="1:13" ht="11.25">
      <c r="A133" s="361"/>
      <c r="B133" s="358"/>
      <c r="C133" s="359"/>
      <c r="D133" s="358"/>
      <c r="E133" s="358"/>
      <c r="F133" s="360"/>
      <c r="G133" s="360"/>
      <c r="H133" s="360"/>
      <c r="I133" s="360"/>
      <c r="J133" s="360"/>
      <c r="K133" s="355">
        <v>0</v>
      </c>
      <c r="L133" s="355">
        <v>0</v>
      </c>
      <c r="M133" s="355"/>
    </row>
    <row r="134" spans="1:13" ht="11.25">
      <c r="A134" s="647" t="s">
        <v>131</v>
      </c>
      <c r="B134" s="648"/>
      <c r="C134" s="648"/>
      <c r="D134" s="648"/>
      <c r="E134" s="648"/>
      <c r="F134" s="648"/>
      <c r="G134" s="648"/>
      <c r="H134" s="648"/>
      <c r="I134" s="648"/>
      <c r="J134" s="649"/>
      <c r="K134" s="355">
        <f>SUM(K131:K133)</f>
        <v>0</v>
      </c>
      <c r="L134" s="355">
        <f>SUM(L131:L133)</f>
        <v>0</v>
      </c>
      <c r="M134" s="355"/>
    </row>
    <row r="135" spans="1:13" ht="11.25">
      <c r="A135" s="357"/>
      <c r="B135" s="358"/>
      <c r="C135" s="359"/>
      <c r="D135" s="358"/>
      <c r="E135" s="358"/>
      <c r="F135" s="360"/>
      <c r="G135" s="360"/>
      <c r="H135" s="360"/>
      <c r="I135" s="360"/>
      <c r="J135" s="360"/>
      <c r="K135" s="355">
        <v>0</v>
      </c>
      <c r="L135" s="355">
        <v>0</v>
      </c>
      <c r="M135" s="355"/>
    </row>
    <row r="136" spans="1:13" ht="11.25">
      <c r="A136" s="357"/>
      <c r="B136" s="358"/>
      <c r="C136" s="359"/>
      <c r="D136" s="358"/>
      <c r="E136" s="358"/>
      <c r="F136" s="360"/>
      <c r="G136" s="360"/>
      <c r="H136" s="360"/>
      <c r="I136" s="360"/>
      <c r="J136" s="360"/>
      <c r="K136" s="355">
        <v>0</v>
      </c>
      <c r="L136" s="355">
        <v>0</v>
      </c>
      <c r="M136" s="355"/>
    </row>
    <row r="137" spans="1:13" ht="11.25">
      <c r="A137" s="361"/>
      <c r="B137" s="358"/>
      <c r="C137" s="359"/>
      <c r="D137" s="358"/>
      <c r="E137" s="358"/>
      <c r="F137" s="360"/>
      <c r="G137" s="360"/>
      <c r="H137" s="360"/>
      <c r="I137" s="360"/>
      <c r="J137" s="360"/>
      <c r="K137" s="355">
        <v>0</v>
      </c>
      <c r="L137" s="355">
        <v>0</v>
      </c>
      <c r="M137" s="355"/>
    </row>
    <row r="138" spans="1:13" ht="11.25">
      <c r="A138" s="647" t="s">
        <v>132</v>
      </c>
      <c r="B138" s="648"/>
      <c r="C138" s="648"/>
      <c r="D138" s="648"/>
      <c r="E138" s="648"/>
      <c r="F138" s="648"/>
      <c r="G138" s="648"/>
      <c r="H138" s="648"/>
      <c r="I138" s="648"/>
      <c r="J138" s="648"/>
      <c r="K138" s="362">
        <f>SUM(K135:K137)</f>
        <v>0</v>
      </c>
      <c r="L138" s="362">
        <f>SUM(L135:L137)</f>
        <v>0</v>
      </c>
      <c r="M138" s="355"/>
    </row>
    <row r="139" spans="1:13" ht="11.25">
      <c r="A139" s="370"/>
      <c r="B139" s="370" t="s">
        <v>67</v>
      </c>
      <c r="C139" s="350"/>
      <c r="D139" s="349"/>
      <c r="E139" s="349"/>
      <c r="F139" s="351">
        <f>SUM(F140:F142,F144:F146,F148:F150)</f>
        <v>0</v>
      </c>
      <c r="G139" s="351"/>
      <c r="H139" s="351">
        <f>SUM(H140:H142,H144:H146,H148:H150)</f>
        <v>0</v>
      </c>
      <c r="I139" s="351"/>
      <c r="J139" s="351">
        <f>SUM(J140:J142,J144:J146,J148:J150)</f>
        <v>0</v>
      </c>
      <c r="K139" s="351">
        <f>SUM(K143+K147+K151)</f>
        <v>0</v>
      </c>
      <c r="L139" s="351">
        <f>SUM(L143+L147+L151)</f>
        <v>0</v>
      </c>
      <c r="M139" s="351"/>
    </row>
    <row r="140" spans="1:13" ht="11.25">
      <c r="A140" s="371"/>
      <c r="B140" s="371"/>
      <c r="C140" s="354"/>
      <c r="D140" s="353"/>
      <c r="E140" s="353"/>
      <c r="F140" s="355"/>
      <c r="G140" s="355"/>
      <c r="H140" s="355"/>
      <c r="I140" s="355"/>
      <c r="J140" s="355"/>
      <c r="K140" s="355">
        <v>0</v>
      </c>
      <c r="L140" s="355">
        <v>0</v>
      </c>
      <c r="M140" s="355"/>
    </row>
    <row r="141" spans="1:13" ht="11.25">
      <c r="A141" s="371"/>
      <c r="B141" s="371"/>
      <c r="C141" s="354"/>
      <c r="D141" s="353"/>
      <c r="E141" s="353"/>
      <c r="F141" s="355"/>
      <c r="G141" s="355"/>
      <c r="H141" s="355"/>
      <c r="I141" s="355"/>
      <c r="J141" s="355"/>
      <c r="K141" s="355">
        <v>0</v>
      </c>
      <c r="L141" s="355">
        <v>0</v>
      </c>
      <c r="M141" s="355"/>
    </row>
    <row r="142" spans="1:13" ht="11.25">
      <c r="A142" s="372"/>
      <c r="B142" s="371"/>
      <c r="C142" s="354"/>
      <c r="D142" s="353"/>
      <c r="E142" s="353"/>
      <c r="F142" s="355"/>
      <c r="G142" s="355"/>
      <c r="H142" s="355"/>
      <c r="I142" s="355"/>
      <c r="J142" s="355"/>
      <c r="K142" s="355">
        <v>0</v>
      </c>
      <c r="L142" s="355">
        <v>0</v>
      </c>
      <c r="M142" s="355"/>
    </row>
    <row r="143" spans="1:13" ht="11.25">
      <c r="A143" s="653" t="s">
        <v>130</v>
      </c>
      <c r="B143" s="654"/>
      <c r="C143" s="654"/>
      <c r="D143" s="654"/>
      <c r="E143" s="654"/>
      <c r="F143" s="654"/>
      <c r="G143" s="654"/>
      <c r="H143" s="654"/>
      <c r="I143" s="654"/>
      <c r="J143" s="655"/>
      <c r="K143" s="355">
        <f>SUM(K140:K142)</f>
        <v>0</v>
      </c>
      <c r="L143" s="355">
        <f>SUM(L140:L142)</f>
        <v>0</v>
      </c>
      <c r="M143" s="355"/>
    </row>
    <row r="144" spans="1:13" ht="11.25">
      <c r="A144" s="352"/>
      <c r="B144" s="353"/>
      <c r="C144" s="354"/>
      <c r="D144" s="353"/>
      <c r="E144" s="353"/>
      <c r="F144" s="355"/>
      <c r="G144" s="355"/>
      <c r="H144" s="355"/>
      <c r="I144" s="355"/>
      <c r="J144" s="355"/>
      <c r="K144" s="355">
        <v>0</v>
      </c>
      <c r="L144" s="355">
        <v>0</v>
      </c>
      <c r="M144" s="355"/>
    </row>
    <row r="145" spans="1:13" ht="11.25">
      <c r="A145" s="357"/>
      <c r="B145" s="358"/>
      <c r="C145" s="359"/>
      <c r="D145" s="358"/>
      <c r="E145" s="358"/>
      <c r="F145" s="360"/>
      <c r="G145" s="360"/>
      <c r="H145" s="360"/>
      <c r="I145" s="360"/>
      <c r="J145" s="360"/>
      <c r="K145" s="355">
        <v>0</v>
      </c>
      <c r="L145" s="355">
        <v>0</v>
      </c>
      <c r="M145" s="355"/>
    </row>
    <row r="146" spans="1:13" ht="11.25">
      <c r="A146" s="361"/>
      <c r="B146" s="358"/>
      <c r="C146" s="359"/>
      <c r="D146" s="358"/>
      <c r="E146" s="358"/>
      <c r="F146" s="360"/>
      <c r="G146" s="360"/>
      <c r="H146" s="360"/>
      <c r="I146" s="360"/>
      <c r="J146" s="360"/>
      <c r="K146" s="355">
        <v>0</v>
      </c>
      <c r="L146" s="355">
        <v>0</v>
      </c>
      <c r="M146" s="355"/>
    </row>
    <row r="147" spans="1:13" ht="11.25">
      <c r="A147" s="647" t="s">
        <v>131</v>
      </c>
      <c r="B147" s="648"/>
      <c r="C147" s="648"/>
      <c r="D147" s="648"/>
      <c r="E147" s="648"/>
      <c r="F147" s="648"/>
      <c r="G147" s="648"/>
      <c r="H147" s="648"/>
      <c r="I147" s="648"/>
      <c r="J147" s="649"/>
      <c r="K147" s="355">
        <f>SUM(K144:K146)</f>
        <v>0</v>
      </c>
      <c r="L147" s="355">
        <f>SUM(L144:L146)</f>
        <v>0</v>
      </c>
      <c r="M147" s="355"/>
    </row>
    <row r="148" spans="1:13" ht="11.25">
      <c r="A148" s="357"/>
      <c r="B148" s="358"/>
      <c r="C148" s="359"/>
      <c r="D148" s="358"/>
      <c r="E148" s="358"/>
      <c r="F148" s="360"/>
      <c r="G148" s="360"/>
      <c r="H148" s="360"/>
      <c r="I148" s="360"/>
      <c r="J148" s="360"/>
      <c r="K148" s="355">
        <v>0</v>
      </c>
      <c r="L148" s="355">
        <v>0</v>
      </c>
      <c r="M148" s="355"/>
    </row>
    <row r="149" spans="1:13" ht="11.25">
      <c r="A149" s="357"/>
      <c r="B149" s="358"/>
      <c r="C149" s="359"/>
      <c r="D149" s="358"/>
      <c r="E149" s="358"/>
      <c r="F149" s="360"/>
      <c r="G149" s="360"/>
      <c r="H149" s="360"/>
      <c r="I149" s="360"/>
      <c r="J149" s="360"/>
      <c r="K149" s="355">
        <v>0</v>
      </c>
      <c r="L149" s="355">
        <v>0</v>
      </c>
      <c r="M149" s="355"/>
    </row>
    <row r="150" spans="1:13" ht="11.25">
      <c r="A150" s="361"/>
      <c r="B150" s="358"/>
      <c r="C150" s="359"/>
      <c r="D150" s="358"/>
      <c r="E150" s="358"/>
      <c r="F150" s="360"/>
      <c r="G150" s="360"/>
      <c r="H150" s="360"/>
      <c r="I150" s="360"/>
      <c r="J150" s="360"/>
      <c r="K150" s="355">
        <v>0</v>
      </c>
      <c r="L150" s="355">
        <v>0</v>
      </c>
      <c r="M150" s="355"/>
    </row>
    <row r="151" spans="1:13" ht="11.25">
      <c r="A151" s="647" t="s">
        <v>132</v>
      </c>
      <c r="B151" s="648"/>
      <c r="C151" s="648"/>
      <c r="D151" s="648"/>
      <c r="E151" s="648"/>
      <c r="F151" s="648"/>
      <c r="G151" s="648"/>
      <c r="H151" s="648"/>
      <c r="I151" s="648"/>
      <c r="J151" s="648"/>
      <c r="K151" s="362">
        <f>SUM(K148:K150)</f>
        <v>0</v>
      </c>
      <c r="L151" s="362">
        <f>SUM(L148:L150)</f>
        <v>0</v>
      </c>
      <c r="M151" s="355"/>
    </row>
    <row r="152" spans="1:13" ht="11.25">
      <c r="A152" s="373"/>
      <c r="B152" s="373" t="s">
        <v>133</v>
      </c>
      <c r="C152" s="374"/>
      <c r="D152" s="373"/>
      <c r="E152" s="373"/>
      <c r="F152" s="375">
        <f>+F153+F166+F179</f>
        <v>0</v>
      </c>
      <c r="G152" s="375"/>
      <c r="H152" s="375">
        <f>+H153+H166+H179</f>
        <v>0</v>
      </c>
      <c r="I152" s="375"/>
      <c r="J152" s="375">
        <f>+J153+J166+J179</f>
        <v>0</v>
      </c>
      <c r="K152" s="375">
        <f>+K153+K166+K179</f>
        <v>0</v>
      </c>
      <c r="L152" s="375">
        <f>+L153+L166+L179</f>
        <v>0</v>
      </c>
      <c r="M152" s="375"/>
    </row>
    <row r="153" spans="1:13" ht="11.25">
      <c r="A153" s="349"/>
      <c r="B153" s="349" t="s">
        <v>69</v>
      </c>
      <c r="C153" s="350"/>
      <c r="D153" s="349"/>
      <c r="E153" s="349"/>
      <c r="F153" s="351">
        <f>SUM(F154:F156,F158:F160,F162:F164)</f>
        <v>0</v>
      </c>
      <c r="G153" s="351"/>
      <c r="H153" s="351">
        <f>SUM(H154:H156,H158:H160,H162:H164)</f>
        <v>0</v>
      </c>
      <c r="I153" s="351"/>
      <c r="J153" s="351">
        <f>SUM(J154:J156,J158:J160,J162:J164)</f>
        <v>0</v>
      </c>
      <c r="K153" s="351">
        <f>K157+K161+K165</f>
        <v>0</v>
      </c>
      <c r="L153" s="351">
        <f>L157+L161+L165</f>
        <v>0</v>
      </c>
      <c r="M153" s="351"/>
    </row>
    <row r="154" spans="1:13" ht="11.25">
      <c r="A154" s="367"/>
      <c r="B154" s="367"/>
      <c r="C154" s="368"/>
      <c r="D154" s="367"/>
      <c r="E154" s="367"/>
      <c r="F154" s="369"/>
      <c r="G154" s="369"/>
      <c r="H154" s="369"/>
      <c r="I154" s="369"/>
      <c r="J154" s="369"/>
      <c r="K154" s="355">
        <v>0</v>
      </c>
      <c r="L154" s="355">
        <v>0</v>
      </c>
      <c r="M154" s="369"/>
    </row>
    <row r="155" spans="1:13" ht="11.25">
      <c r="A155" s="353"/>
      <c r="B155" s="353"/>
      <c r="C155" s="354"/>
      <c r="D155" s="353"/>
      <c r="E155" s="353"/>
      <c r="F155" s="355"/>
      <c r="G155" s="355"/>
      <c r="H155" s="355"/>
      <c r="I155" s="355"/>
      <c r="J155" s="355"/>
      <c r="K155" s="355">
        <v>0</v>
      </c>
      <c r="L155" s="355">
        <v>0</v>
      </c>
      <c r="M155" s="355"/>
    </row>
    <row r="156" spans="1:13" ht="11.25">
      <c r="A156" s="376"/>
      <c r="B156" s="377"/>
      <c r="C156" s="378"/>
      <c r="D156" s="377"/>
      <c r="E156" s="377"/>
      <c r="F156" s="379"/>
      <c r="G156" s="379"/>
      <c r="H156" s="379"/>
      <c r="I156" s="379"/>
      <c r="J156" s="379"/>
      <c r="K156" s="355">
        <v>0</v>
      </c>
      <c r="L156" s="355">
        <v>0</v>
      </c>
      <c r="M156" s="355"/>
    </row>
    <row r="157" spans="1:13" ht="11.25">
      <c r="A157" s="650" t="s">
        <v>130</v>
      </c>
      <c r="B157" s="651"/>
      <c r="C157" s="651"/>
      <c r="D157" s="651"/>
      <c r="E157" s="651"/>
      <c r="F157" s="651"/>
      <c r="G157" s="651"/>
      <c r="H157" s="651"/>
      <c r="I157" s="651"/>
      <c r="J157" s="652"/>
      <c r="K157" s="355">
        <f>SUM(K154:K156)</f>
        <v>0</v>
      </c>
      <c r="L157" s="355">
        <f>SUM(L154:L156)</f>
        <v>0</v>
      </c>
      <c r="M157" s="355"/>
    </row>
    <row r="158" spans="1:13" ht="11.25">
      <c r="A158" s="380"/>
      <c r="B158" s="380"/>
      <c r="C158" s="380"/>
      <c r="D158" s="380"/>
      <c r="E158" s="380"/>
      <c r="F158" s="381"/>
      <c r="G158" s="381"/>
      <c r="H158" s="381"/>
      <c r="I158" s="381"/>
      <c r="J158" s="381"/>
      <c r="K158" s="355">
        <v>0</v>
      </c>
      <c r="L158" s="355">
        <v>0</v>
      </c>
      <c r="M158" s="355"/>
    </row>
    <row r="159" spans="1:13" ht="11.25">
      <c r="A159" s="353"/>
      <c r="B159" s="353"/>
      <c r="C159" s="354"/>
      <c r="D159" s="353"/>
      <c r="E159" s="353"/>
      <c r="F159" s="355"/>
      <c r="G159" s="355"/>
      <c r="H159" s="355"/>
      <c r="I159" s="355"/>
      <c r="J159" s="355"/>
      <c r="K159" s="355">
        <v>0</v>
      </c>
      <c r="L159" s="355">
        <v>0</v>
      </c>
      <c r="M159" s="355"/>
    </row>
    <row r="160" spans="1:13" ht="11.25">
      <c r="A160" s="376"/>
      <c r="B160" s="377"/>
      <c r="C160" s="378"/>
      <c r="D160" s="377"/>
      <c r="E160" s="377"/>
      <c r="F160" s="379"/>
      <c r="G160" s="379"/>
      <c r="H160" s="379"/>
      <c r="I160" s="379"/>
      <c r="J160" s="379"/>
      <c r="K160" s="355">
        <v>0</v>
      </c>
      <c r="L160" s="355">
        <v>0</v>
      </c>
      <c r="M160" s="355"/>
    </row>
    <row r="161" spans="1:13" ht="11.25">
      <c r="A161" s="650" t="s">
        <v>131</v>
      </c>
      <c r="B161" s="651"/>
      <c r="C161" s="651"/>
      <c r="D161" s="651"/>
      <c r="E161" s="651"/>
      <c r="F161" s="651"/>
      <c r="G161" s="651"/>
      <c r="H161" s="651"/>
      <c r="I161" s="651"/>
      <c r="J161" s="652"/>
      <c r="K161" s="355">
        <f>SUM(K158:K160)</f>
        <v>0</v>
      </c>
      <c r="L161" s="355">
        <f>SUM(L158:L160)</f>
        <v>0</v>
      </c>
      <c r="M161" s="355"/>
    </row>
    <row r="162" spans="1:13" ht="11.25">
      <c r="A162" s="380"/>
      <c r="B162" s="380"/>
      <c r="C162" s="380"/>
      <c r="D162" s="380"/>
      <c r="E162" s="380"/>
      <c r="F162" s="381"/>
      <c r="G162" s="381"/>
      <c r="H162" s="381"/>
      <c r="I162" s="381"/>
      <c r="J162" s="381"/>
      <c r="K162" s="355">
        <v>0</v>
      </c>
      <c r="L162" s="355">
        <v>0</v>
      </c>
      <c r="M162" s="355"/>
    </row>
    <row r="163" spans="1:13" ht="11.25">
      <c r="A163" s="353"/>
      <c r="B163" s="353"/>
      <c r="C163" s="354"/>
      <c r="D163" s="353"/>
      <c r="E163" s="353"/>
      <c r="F163" s="355"/>
      <c r="G163" s="355"/>
      <c r="H163" s="355"/>
      <c r="I163" s="355"/>
      <c r="J163" s="355"/>
      <c r="K163" s="355">
        <v>0</v>
      </c>
      <c r="L163" s="355">
        <v>0</v>
      </c>
      <c r="M163" s="355"/>
    </row>
    <row r="164" spans="1:13" ht="11.25">
      <c r="A164" s="376"/>
      <c r="B164" s="377"/>
      <c r="C164" s="378"/>
      <c r="D164" s="377"/>
      <c r="E164" s="377"/>
      <c r="F164" s="379"/>
      <c r="G164" s="379"/>
      <c r="H164" s="379"/>
      <c r="I164" s="379"/>
      <c r="J164" s="379"/>
      <c r="K164" s="355">
        <v>0</v>
      </c>
      <c r="L164" s="355">
        <v>0</v>
      </c>
      <c r="M164" s="355"/>
    </row>
    <row r="165" spans="1:13" ht="11.25">
      <c r="A165" s="647" t="s">
        <v>132</v>
      </c>
      <c r="B165" s="648"/>
      <c r="C165" s="648"/>
      <c r="D165" s="648"/>
      <c r="E165" s="648"/>
      <c r="F165" s="648"/>
      <c r="G165" s="648"/>
      <c r="H165" s="648"/>
      <c r="I165" s="648"/>
      <c r="J165" s="649"/>
      <c r="K165" s="355">
        <f>SUM(K162:K164)</f>
        <v>0</v>
      </c>
      <c r="L165" s="355">
        <f>SUM(L162:L164)</f>
        <v>0</v>
      </c>
      <c r="M165" s="355"/>
    </row>
    <row r="166" spans="1:13" ht="11.25">
      <c r="A166" s="349"/>
      <c r="B166" s="382" t="s">
        <v>134</v>
      </c>
      <c r="C166" s="350"/>
      <c r="D166" s="349"/>
      <c r="E166" s="349"/>
      <c r="F166" s="351">
        <f>SUM(F167:F169,F171:F173,F175:F177)</f>
        <v>0</v>
      </c>
      <c r="G166" s="351"/>
      <c r="H166" s="351">
        <f>SUM(H167:H169,H171:H173,H175:H177)</f>
        <v>0</v>
      </c>
      <c r="I166" s="351"/>
      <c r="J166" s="351">
        <f>SUM(J167:J169,J171:J173,J175:J177)</f>
        <v>0</v>
      </c>
      <c r="K166" s="351">
        <f>K170+K174+K178</f>
        <v>0</v>
      </c>
      <c r="L166" s="351">
        <f>L170+L174+L178</f>
        <v>0</v>
      </c>
      <c r="M166" s="351"/>
    </row>
    <row r="167" spans="1:13" ht="11.25">
      <c r="A167" s="353"/>
      <c r="B167" s="383"/>
      <c r="C167" s="354"/>
      <c r="D167" s="353"/>
      <c r="E167" s="353"/>
      <c r="F167" s="355"/>
      <c r="G167" s="355"/>
      <c r="H167" s="355"/>
      <c r="I167" s="355"/>
      <c r="J167" s="355"/>
      <c r="K167" s="355">
        <v>0</v>
      </c>
      <c r="L167" s="355">
        <v>0</v>
      </c>
      <c r="M167" s="355"/>
    </row>
    <row r="168" spans="1:13" ht="11.25">
      <c r="A168" s="377"/>
      <c r="B168" s="384"/>
      <c r="C168" s="378"/>
      <c r="D168" s="377"/>
      <c r="E168" s="377"/>
      <c r="F168" s="379"/>
      <c r="G168" s="379"/>
      <c r="H168" s="379"/>
      <c r="I168" s="379"/>
      <c r="J168" s="379"/>
      <c r="K168" s="355">
        <v>0</v>
      </c>
      <c r="L168" s="355">
        <v>0</v>
      </c>
      <c r="M168" s="355"/>
    </row>
    <row r="169" spans="1:13" ht="11.25">
      <c r="A169" s="376"/>
      <c r="B169" s="384"/>
      <c r="C169" s="378"/>
      <c r="D169" s="377"/>
      <c r="E169" s="377"/>
      <c r="F169" s="379"/>
      <c r="G169" s="379"/>
      <c r="H169" s="379"/>
      <c r="I169" s="379"/>
      <c r="J169" s="379"/>
      <c r="K169" s="355">
        <v>0</v>
      </c>
      <c r="L169" s="355">
        <v>0</v>
      </c>
      <c r="M169" s="355"/>
    </row>
    <row r="170" spans="1:13" ht="11.25">
      <c r="A170" s="647" t="s">
        <v>130</v>
      </c>
      <c r="B170" s="648"/>
      <c r="C170" s="648"/>
      <c r="D170" s="648"/>
      <c r="E170" s="648"/>
      <c r="F170" s="648"/>
      <c r="G170" s="648"/>
      <c r="H170" s="648"/>
      <c r="I170" s="648"/>
      <c r="J170" s="649"/>
      <c r="K170" s="355">
        <f>SUM(K167:K169)</f>
        <v>0</v>
      </c>
      <c r="L170" s="355">
        <f>SUM(L167:L169)</f>
        <v>0</v>
      </c>
      <c r="M170" s="355"/>
    </row>
    <row r="171" spans="1:13" ht="11.25">
      <c r="A171" s="353"/>
      <c r="B171" s="353"/>
      <c r="C171" s="354"/>
      <c r="D171" s="353"/>
      <c r="E171" s="353"/>
      <c r="F171" s="355"/>
      <c r="G171" s="355"/>
      <c r="H171" s="355"/>
      <c r="I171" s="355"/>
      <c r="J171" s="355"/>
      <c r="K171" s="355">
        <v>0</v>
      </c>
      <c r="L171" s="355">
        <v>0</v>
      </c>
      <c r="M171" s="355"/>
    </row>
    <row r="172" spans="1:13" ht="11.25">
      <c r="A172" s="377"/>
      <c r="B172" s="377"/>
      <c r="C172" s="378"/>
      <c r="D172" s="377"/>
      <c r="E172" s="377"/>
      <c r="F172" s="379"/>
      <c r="G172" s="379"/>
      <c r="H172" s="379"/>
      <c r="I172" s="379"/>
      <c r="J172" s="379"/>
      <c r="K172" s="355">
        <v>0</v>
      </c>
      <c r="L172" s="355">
        <v>0</v>
      </c>
      <c r="M172" s="355"/>
    </row>
    <row r="173" spans="1:13" ht="11.25">
      <c r="A173" s="376"/>
      <c r="B173" s="377"/>
      <c r="C173" s="378"/>
      <c r="D173" s="377"/>
      <c r="E173" s="377"/>
      <c r="F173" s="379"/>
      <c r="G173" s="379"/>
      <c r="H173" s="379"/>
      <c r="I173" s="379"/>
      <c r="J173" s="379"/>
      <c r="K173" s="355">
        <v>0</v>
      </c>
      <c r="L173" s="355">
        <v>0</v>
      </c>
      <c r="M173" s="355"/>
    </row>
    <row r="174" spans="1:13" ht="11.25">
      <c r="A174" s="647" t="s">
        <v>131</v>
      </c>
      <c r="B174" s="648"/>
      <c r="C174" s="648"/>
      <c r="D174" s="648"/>
      <c r="E174" s="648"/>
      <c r="F174" s="648"/>
      <c r="G174" s="648"/>
      <c r="H174" s="648"/>
      <c r="I174" s="648"/>
      <c r="J174" s="649"/>
      <c r="K174" s="355">
        <f>SUM(K171:K173)</f>
        <v>0</v>
      </c>
      <c r="L174" s="355">
        <f>SUM(L171:L173)</f>
        <v>0</v>
      </c>
      <c r="M174" s="355"/>
    </row>
    <row r="175" spans="1:13" ht="11.25">
      <c r="A175" s="353"/>
      <c r="B175" s="353"/>
      <c r="C175" s="354"/>
      <c r="D175" s="353"/>
      <c r="E175" s="353"/>
      <c r="F175" s="355"/>
      <c r="G175" s="355"/>
      <c r="H175" s="355"/>
      <c r="I175" s="355"/>
      <c r="J175" s="355"/>
      <c r="K175" s="355">
        <v>0</v>
      </c>
      <c r="L175" s="355">
        <v>0</v>
      </c>
      <c r="M175" s="355"/>
    </row>
    <row r="176" spans="1:13" ht="11.25">
      <c r="A176" s="377"/>
      <c r="B176" s="377"/>
      <c r="C176" s="378"/>
      <c r="D176" s="377"/>
      <c r="E176" s="377"/>
      <c r="F176" s="379"/>
      <c r="G176" s="379"/>
      <c r="H176" s="379"/>
      <c r="I176" s="379"/>
      <c r="J176" s="379"/>
      <c r="K176" s="355">
        <v>0</v>
      </c>
      <c r="L176" s="355">
        <v>0</v>
      </c>
      <c r="M176" s="355"/>
    </row>
    <row r="177" spans="1:13" ht="11.25">
      <c r="A177" s="376"/>
      <c r="B177" s="377"/>
      <c r="C177" s="378"/>
      <c r="D177" s="377"/>
      <c r="E177" s="377"/>
      <c r="F177" s="379"/>
      <c r="G177" s="379"/>
      <c r="H177" s="379"/>
      <c r="I177" s="379"/>
      <c r="J177" s="379"/>
      <c r="K177" s="355">
        <v>0</v>
      </c>
      <c r="L177" s="355">
        <v>0</v>
      </c>
      <c r="M177" s="355"/>
    </row>
    <row r="178" spans="1:13" ht="11.25">
      <c r="A178" s="647" t="s">
        <v>132</v>
      </c>
      <c r="B178" s="648"/>
      <c r="C178" s="648"/>
      <c r="D178" s="648"/>
      <c r="E178" s="648"/>
      <c r="F178" s="648"/>
      <c r="G178" s="648"/>
      <c r="H178" s="648"/>
      <c r="I178" s="648"/>
      <c r="J178" s="649"/>
      <c r="K178" s="355">
        <f>SUM(K175:K177)</f>
        <v>0</v>
      </c>
      <c r="L178" s="355">
        <f>SUM(L175:L177)</f>
        <v>0</v>
      </c>
      <c r="M178" s="369"/>
    </row>
    <row r="179" spans="1:13" ht="11.25">
      <c r="A179" s="349"/>
      <c r="B179" s="349" t="s">
        <v>71</v>
      </c>
      <c r="C179" s="350"/>
      <c r="D179" s="349"/>
      <c r="E179" s="349"/>
      <c r="F179" s="351">
        <f>SUM(F180:F182,F184:F186,F188:F190)</f>
        <v>0</v>
      </c>
      <c r="G179" s="351"/>
      <c r="H179" s="351">
        <f>SUM(H180:H182,H184:H186,H188:H190)</f>
        <v>0</v>
      </c>
      <c r="I179" s="351"/>
      <c r="J179" s="351">
        <f>SUM(J180:J182,J184:J186,J188:J190)</f>
        <v>0</v>
      </c>
      <c r="K179" s="351">
        <f>K183+K187+K191</f>
        <v>0</v>
      </c>
      <c r="L179" s="351">
        <f>L183+L187+L191</f>
        <v>0</v>
      </c>
      <c r="M179" s="351"/>
    </row>
    <row r="180" spans="1:13" ht="11.25">
      <c r="A180" s="367"/>
      <c r="B180" s="367"/>
      <c r="C180" s="368"/>
      <c r="D180" s="367"/>
      <c r="E180" s="367"/>
      <c r="F180" s="369"/>
      <c r="G180" s="369"/>
      <c r="H180" s="369"/>
      <c r="I180" s="369"/>
      <c r="J180" s="369"/>
      <c r="K180" s="355">
        <v>0</v>
      </c>
      <c r="L180" s="355">
        <v>0</v>
      </c>
      <c r="M180" s="369"/>
    </row>
    <row r="181" spans="1:13" ht="11.25">
      <c r="A181" s="353"/>
      <c r="B181" s="353"/>
      <c r="C181" s="354"/>
      <c r="D181" s="353"/>
      <c r="E181" s="353"/>
      <c r="F181" s="355"/>
      <c r="G181" s="355"/>
      <c r="H181" s="355"/>
      <c r="I181" s="355"/>
      <c r="J181" s="355"/>
      <c r="K181" s="355">
        <v>0</v>
      </c>
      <c r="L181" s="355">
        <v>0</v>
      </c>
      <c r="M181" s="355"/>
    </row>
    <row r="182" spans="1:13" ht="11.25">
      <c r="A182" s="376"/>
      <c r="B182" s="377"/>
      <c r="C182" s="378"/>
      <c r="D182" s="377"/>
      <c r="E182" s="377"/>
      <c r="F182" s="379"/>
      <c r="G182" s="379"/>
      <c r="H182" s="379"/>
      <c r="I182" s="379"/>
      <c r="J182" s="379"/>
      <c r="K182" s="355">
        <v>0</v>
      </c>
      <c r="L182" s="355">
        <v>0</v>
      </c>
      <c r="M182" s="355"/>
    </row>
    <row r="183" spans="1:13" ht="11.25">
      <c r="A183" s="650" t="s">
        <v>130</v>
      </c>
      <c r="B183" s="651"/>
      <c r="C183" s="651"/>
      <c r="D183" s="651"/>
      <c r="E183" s="651"/>
      <c r="F183" s="651"/>
      <c r="G183" s="651"/>
      <c r="H183" s="651"/>
      <c r="I183" s="651"/>
      <c r="J183" s="652"/>
      <c r="K183" s="355">
        <f>SUM(K180:K182)</f>
        <v>0</v>
      </c>
      <c r="L183" s="355">
        <f>SUM(L180:L182)</f>
        <v>0</v>
      </c>
      <c r="M183" s="355"/>
    </row>
    <row r="184" spans="1:13" ht="11.25">
      <c r="A184" s="380"/>
      <c r="B184" s="380"/>
      <c r="C184" s="380"/>
      <c r="D184" s="380"/>
      <c r="E184" s="380"/>
      <c r="F184" s="381"/>
      <c r="G184" s="381"/>
      <c r="H184" s="381"/>
      <c r="I184" s="381"/>
      <c r="J184" s="381"/>
      <c r="K184" s="355">
        <v>0</v>
      </c>
      <c r="L184" s="355">
        <v>0</v>
      </c>
      <c r="M184" s="355"/>
    </row>
    <row r="185" spans="1:13" ht="11.25">
      <c r="A185" s="353"/>
      <c r="B185" s="353"/>
      <c r="C185" s="354"/>
      <c r="D185" s="353"/>
      <c r="E185" s="353"/>
      <c r="F185" s="355"/>
      <c r="G185" s="355"/>
      <c r="H185" s="355"/>
      <c r="I185" s="355"/>
      <c r="J185" s="355"/>
      <c r="K185" s="355">
        <v>0</v>
      </c>
      <c r="L185" s="355">
        <v>0</v>
      </c>
      <c r="M185" s="355"/>
    </row>
    <row r="186" spans="1:13" ht="11.25">
      <c r="A186" s="376"/>
      <c r="B186" s="377"/>
      <c r="C186" s="378"/>
      <c r="D186" s="377"/>
      <c r="E186" s="377"/>
      <c r="F186" s="379"/>
      <c r="G186" s="379"/>
      <c r="H186" s="379"/>
      <c r="I186" s="379"/>
      <c r="J186" s="379"/>
      <c r="K186" s="355">
        <v>0</v>
      </c>
      <c r="L186" s="355">
        <v>0</v>
      </c>
      <c r="M186" s="355"/>
    </row>
    <row r="187" spans="1:13" ht="11.25">
      <c r="A187" s="650" t="s">
        <v>131</v>
      </c>
      <c r="B187" s="651"/>
      <c r="C187" s="651"/>
      <c r="D187" s="651"/>
      <c r="E187" s="651"/>
      <c r="F187" s="651"/>
      <c r="G187" s="651"/>
      <c r="H187" s="651"/>
      <c r="I187" s="651"/>
      <c r="J187" s="652"/>
      <c r="K187" s="355">
        <f>SUM(K184:K186)</f>
        <v>0</v>
      </c>
      <c r="L187" s="355">
        <f>SUM(L184:L186)</f>
        <v>0</v>
      </c>
      <c r="M187" s="355"/>
    </row>
    <row r="188" spans="1:13" ht="11.25">
      <c r="A188" s="380"/>
      <c r="B188" s="380"/>
      <c r="C188" s="380"/>
      <c r="D188" s="380"/>
      <c r="E188" s="380"/>
      <c r="F188" s="381"/>
      <c r="G188" s="381"/>
      <c r="H188" s="381"/>
      <c r="I188" s="381"/>
      <c r="J188" s="381"/>
      <c r="K188" s="355">
        <v>0</v>
      </c>
      <c r="L188" s="355">
        <v>0</v>
      </c>
      <c r="M188" s="355"/>
    </row>
    <row r="189" spans="1:13" ht="11.25">
      <c r="A189" s="353"/>
      <c r="B189" s="353"/>
      <c r="C189" s="354"/>
      <c r="D189" s="353"/>
      <c r="E189" s="353"/>
      <c r="F189" s="355"/>
      <c r="G189" s="355"/>
      <c r="H189" s="355"/>
      <c r="I189" s="355"/>
      <c r="J189" s="355"/>
      <c r="K189" s="355">
        <v>0</v>
      </c>
      <c r="L189" s="355">
        <v>0</v>
      </c>
      <c r="M189" s="355"/>
    </row>
    <row r="190" spans="1:13" ht="11.25">
      <c r="A190" s="376"/>
      <c r="B190" s="377"/>
      <c r="C190" s="378"/>
      <c r="D190" s="377"/>
      <c r="E190" s="377"/>
      <c r="F190" s="379"/>
      <c r="G190" s="379"/>
      <c r="H190" s="379"/>
      <c r="I190" s="379"/>
      <c r="J190" s="379"/>
      <c r="K190" s="355">
        <v>0</v>
      </c>
      <c r="L190" s="355">
        <v>0</v>
      </c>
      <c r="M190" s="355"/>
    </row>
    <row r="191" spans="1:13" ht="11.25">
      <c r="A191" s="647" t="s">
        <v>132</v>
      </c>
      <c r="B191" s="648"/>
      <c r="C191" s="648"/>
      <c r="D191" s="648"/>
      <c r="E191" s="648"/>
      <c r="F191" s="648"/>
      <c r="G191" s="648"/>
      <c r="H191" s="648"/>
      <c r="I191" s="648"/>
      <c r="J191" s="649"/>
      <c r="K191" s="355">
        <f>SUM(K188:K190)</f>
        <v>0</v>
      </c>
      <c r="L191" s="355">
        <f>SUM(L188:L190)</f>
        <v>0</v>
      </c>
      <c r="M191" s="355"/>
    </row>
    <row r="192" spans="1:13" ht="11.25">
      <c r="A192" s="385"/>
      <c r="B192" s="385" t="s">
        <v>135</v>
      </c>
      <c r="C192" s="386"/>
      <c r="D192" s="385"/>
      <c r="E192" s="385"/>
      <c r="F192" s="387">
        <f>+F193+F206</f>
        <v>0</v>
      </c>
      <c r="G192" s="387"/>
      <c r="H192" s="387">
        <f>+H193+H206</f>
        <v>0</v>
      </c>
      <c r="I192" s="387"/>
      <c r="J192" s="387">
        <f>+J193+J206</f>
        <v>0</v>
      </c>
      <c r="K192" s="387">
        <f>+K193+K206</f>
        <v>0</v>
      </c>
      <c r="L192" s="387">
        <f>+L193+L206</f>
        <v>0</v>
      </c>
      <c r="M192" s="387"/>
    </row>
    <row r="193" spans="1:13" ht="11.25">
      <c r="A193" s="370"/>
      <c r="B193" s="370" t="s">
        <v>73</v>
      </c>
      <c r="C193" s="350"/>
      <c r="D193" s="349"/>
      <c r="E193" s="349"/>
      <c r="F193" s="351">
        <f>SUM(F194:F196,F198:F200,F202:F204)</f>
        <v>0</v>
      </c>
      <c r="G193" s="351"/>
      <c r="H193" s="351">
        <f>SUM(H194:H196,H198:H200,H202:H204)</f>
        <v>0</v>
      </c>
      <c r="I193" s="351"/>
      <c r="J193" s="351">
        <f>SUM(J194:J196,J198:J200,J202:J204)</f>
        <v>0</v>
      </c>
      <c r="K193" s="351">
        <f>K197+K201+K205</f>
        <v>0</v>
      </c>
      <c r="L193" s="351">
        <f>L197+L201+L205</f>
        <v>0</v>
      </c>
      <c r="M193" s="351"/>
    </row>
    <row r="194" spans="1:13" ht="11.25">
      <c r="A194" s="371"/>
      <c r="B194" s="371"/>
      <c r="C194" s="354"/>
      <c r="D194" s="353"/>
      <c r="E194" s="353"/>
      <c r="F194" s="355"/>
      <c r="G194" s="355"/>
      <c r="H194" s="355"/>
      <c r="I194" s="355"/>
      <c r="J194" s="355"/>
      <c r="K194" s="355">
        <v>0</v>
      </c>
      <c r="L194" s="355">
        <v>0</v>
      </c>
      <c r="M194" s="355"/>
    </row>
    <row r="195" spans="1:13" ht="11.25">
      <c r="A195" s="371"/>
      <c r="B195" s="371"/>
      <c r="C195" s="354"/>
      <c r="D195" s="353"/>
      <c r="E195" s="353"/>
      <c r="F195" s="355"/>
      <c r="G195" s="355"/>
      <c r="H195" s="355"/>
      <c r="I195" s="355"/>
      <c r="J195" s="355"/>
      <c r="K195" s="355">
        <v>0</v>
      </c>
      <c r="L195" s="355">
        <v>0</v>
      </c>
      <c r="M195" s="355"/>
    </row>
    <row r="196" spans="1:13" ht="11.25">
      <c r="A196" s="372"/>
      <c r="B196" s="371"/>
      <c r="C196" s="354"/>
      <c r="D196" s="353"/>
      <c r="E196" s="353"/>
      <c r="F196" s="355"/>
      <c r="G196" s="355"/>
      <c r="H196" s="355"/>
      <c r="I196" s="355"/>
      <c r="J196" s="355"/>
      <c r="K196" s="355">
        <v>0</v>
      </c>
      <c r="L196" s="355">
        <v>0</v>
      </c>
      <c r="M196" s="355"/>
    </row>
    <row r="197" spans="1:13" ht="11.25">
      <c r="A197" s="653" t="s">
        <v>130</v>
      </c>
      <c r="B197" s="654"/>
      <c r="C197" s="654"/>
      <c r="D197" s="654"/>
      <c r="E197" s="654"/>
      <c r="F197" s="654"/>
      <c r="G197" s="654"/>
      <c r="H197" s="654"/>
      <c r="I197" s="654"/>
      <c r="J197" s="655"/>
      <c r="K197" s="355">
        <f>SUM(K194:K196)</f>
        <v>0</v>
      </c>
      <c r="L197" s="355">
        <f>SUM(L194:L196)</f>
        <v>0</v>
      </c>
      <c r="M197" s="355"/>
    </row>
    <row r="198" spans="1:13" ht="11.25">
      <c r="A198" s="352"/>
      <c r="B198" s="353"/>
      <c r="C198" s="354"/>
      <c r="D198" s="353"/>
      <c r="E198" s="353"/>
      <c r="F198" s="355"/>
      <c r="G198" s="355"/>
      <c r="H198" s="355"/>
      <c r="I198" s="355"/>
      <c r="J198" s="355"/>
      <c r="K198" s="355">
        <v>0</v>
      </c>
      <c r="L198" s="355">
        <v>0</v>
      </c>
      <c r="M198" s="355"/>
    </row>
    <row r="199" spans="1:13" ht="11.25">
      <c r="A199" s="357"/>
      <c r="B199" s="358"/>
      <c r="C199" s="359"/>
      <c r="D199" s="358"/>
      <c r="E199" s="358"/>
      <c r="F199" s="360"/>
      <c r="G199" s="360"/>
      <c r="H199" s="360"/>
      <c r="I199" s="360"/>
      <c r="J199" s="360"/>
      <c r="K199" s="355">
        <v>0</v>
      </c>
      <c r="L199" s="355">
        <v>0</v>
      </c>
      <c r="M199" s="355"/>
    </row>
    <row r="200" spans="1:13" ht="11.25">
      <c r="A200" s="361"/>
      <c r="B200" s="358"/>
      <c r="C200" s="359"/>
      <c r="D200" s="358"/>
      <c r="E200" s="358"/>
      <c r="F200" s="360"/>
      <c r="G200" s="360"/>
      <c r="H200" s="360"/>
      <c r="I200" s="360"/>
      <c r="J200" s="360"/>
      <c r="K200" s="355">
        <v>0</v>
      </c>
      <c r="L200" s="355">
        <v>0</v>
      </c>
      <c r="M200" s="355"/>
    </row>
    <row r="201" spans="1:13" ht="11.25">
      <c r="A201" s="647" t="s">
        <v>131</v>
      </c>
      <c r="B201" s="648"/>
      <c r="C201" s="648"/>
      <c r="D201" s="648"/>
      <c r="E201" s="648"/>
      <c r="F201" s="648"/>
      <c r="G201" s="648"/>
      <c r="H201" s="648"/>
      <c r="I201" s="648"/>
      <c r="J201" s="649"/>
      <c r="K201" s="355">
        <f>SUM(K198:K200)</f>
        <v>0</v>
      </c>
      <c r="L201" s="355">
        <f>SUM(L198:L200)</f>
        <v>0</v>
      </c>
      <c r="M201" s="355"/>
    </row>
    <row r="202" spans="1:13" ht="11.25">
      <c r="A202" s="357"/>
      <c r="B202" s="358"/>
      <c r="C202" s="359"/>
      <c r="D202" s="358"/>
      <c r="E202" s="358"/>
      <c r="F202" s="360"/>
      <c r="G202" s="360"/>
      <c r="H202" s="360"/>
      <c r="I202" s="360"/>
      <c r="J202" s="360"/>
      <c r="K202" s="355">
        <v>0</v>
      </c>
      <c r="L202" s="355">
        <v>0</v>
      </c>
      <c r="M202" s="355"/>
    </row>
    <row r="203" spans="1:13" ht="11.25">
      <c r="A203" s="357"/>
      <c r="B203" s="358"/>
      <c r="C203" s="359"/>
      <c r="D203" s="358"/>
      <c r="E203" s="358"/>
      <c r="F203" s="360"/>
      <c r="G203" s="360"/>
      <c r="H203" s="360"/>
      <c r="I203" s="360"/>
      <c r="J203" s="360"/>
      <c r="K203" s="355">
        <v>0</v>
      </c>
      <c r="L203" s="355">
        <v>0</v>
      </c>
      <c r="M203" s="355"/>
    </row>
    <row r="204" spans="1:13" ht="11.25">
      <c r="A204" s="361"/>
      <c r="B204" s="358"/>
      <c r="C204" s="359"/>
      <c r="D204" s="358"/>
      <c r="E204" s="358"/>
      <c r="F204" s="360"/>
      <c r="G204" s="360"/>
      <c r="H204" s="360"/>
      <c r="I204" s="360"/>
      <c r="J204" s="360"/>
      <c r="K204" s="355">
        <v>0</v>
      </c>
      <c r="L204" s="355">
        <v>0</v>
      </c>
      <c r="M204" s="355"/>
    </row>
    <row r="205" spans="1:13" ht="11.25">
      <c r="A205" s="647" t="s">
        <v>132</v>
      </c>
      <c r="B205" s="648"/>
      <c r="C205" s="648"/>
      <c r="D205" s="648"/>
      <c r="E205" s="648"/>
      <c r="F205" s="648"/>
      <c r="G205" s="648"/>
      <c r="H205" s="648"/>
      <c r="I205" s="648"/>
      <c r="J205" s="648"/>
      <c r="K205" s="362">
        <f>SUM(K202:K204)</f>
        <v>0</v>
      </c>
      <c r="L205" s="362">
        <f>SUM(L202:L204)</f>
        <v>0</v>
      </c>
      <c r="M205" s="355"/>
    </row>
    <row r="206" spans="1:13" ht="11.25">
      <c r="A206" s="370"/>
      <c r="B206" s="388" t="s">
        <v>74</v>
      </c>
      <c r="C206" s="350"/>
      <c r="D206" s="349"/>
      <c r="E206" s="349"/>
      <c r="F206" s="351">
        <f>SUM(F215:F217,F211:F213,F207:F209)</f>
        <v>0</v>
      </c>
      <c r="G206" s="351"/>
      <c r="H206" s="351">
        <f>SUM(H215:H217,H211:H213,H207:H209)</f>
        <v>0</v>
      </c>
      <c r="I206" s="351"/>
      <c r="J206" s="351">
        <f>SUM(J215:J217,J211:J213,J207:J209)</f>
        <v>0</v>
      </c>
      <c r="K206" s="351">
        <f>K210+K214+K218</f>
        <v>0</v>
      </c>
      <c r="L206" s="351">
        <f>L210+L214+L218</f>
        <v>0</v>
      </c>
      <c r="M206" s="351"/>
    </row>
    <row r="207" spans="1:13" ht="11.25">
      <c r="A207" s="371"/>
      <c r="B207" s="371"/>
      <c r="C207" s="354"/>
      <c r="D207" s="353"/>
      <c r="E207" s="353"/>
      <c r="F207" s="355"/>
      <c r="G207" s="355"/>
      <c r="H207" s="355"/>
      <c r="I207" s="355"/>
      <c r="J207" s="355"/>
      <c r="K207" s="355">
        <v>0</v>
      </c>
      <c r="L207" s="355">
        <v>0</v>
      </c>
      <c r="M207" s="355"/>
    </row>
    <row r="208" spans="1:13" ht="11.25">
      <c r="A208" s="371"/>
      <c r="B208" s="371"/>
      <c r="C208" s="354"/>
      <c r="D208" s="353"/>
      <c r="E208" s="353"/>
      <c r="F208" s="355"/>
      <c r="G208" s="355"/>
      <c r="H208" s="355"/>
      <c r="I208" s="355"/>
      <c r="J208" s="355"/>
      <c r="K208" s="355">
        <v>0</v>
      </c>
      <c r="L208" s="355">
        <v>0</v>
      </c>
      <c r="M208" s="355"/>
    </row>
    <row r="209" spans="1:13" ht="11.25">
      <c r="A209" s="372"/>
      <c r="B209" s="371"/>
      <c r="C209" s="354"/>
      <c r="D209" s="353"/>
      <c r="E209" s="353"/>
      <c r="F209" s="355"/>
      <c r="G209" s="355"/>
      <c r="H209" s="355"/>
      <c r="I209" s="355"/>
      <c r="J209" s="355"/>
      <c r="K209" s="355">
        <v>0</v>
      </c>
      <c r="L209" s="355">
        <v>0</v>
      </c>
      <c r="M209" s="355"/>
    </row>
    <row r="210" spans="1:13" ht="11.25">
      <c r="A210" s="653" t="s">
        <v>130</v>
      </c>
      <c r="B210" s="654"/>
      <c r="C210" s="654"/>
      <c r="D210" s="654"/>
      <c r="E210" s="654"/>
      <c r="F210" s="654"/>
      <c r="G210" s="654"/>
      <c r="H210" s="654"/>
      <c r="I210" s="654"/>
      <c r="J210" s="655"/>
      <c r="K210" s="355">
        <f>SUM(K207:K209)</f>
        <v>0</v>
      </c>
      <c r="L210" s="355">
        <f>SUM(L207:L209)</f>
        <v>0</v>
      </c>
      <c r="M210" s="355"/>
    </row>
    <row r="211" spans="1:13" ht="11.25">
      <c r="A211" s="352"/>
      <c r="B211" s="353"/>
      <c r="C211" s="354"/>
      <c r="D211" s="353"/>
      <c r="E211" s="353"/>
      <c r="F211" s="355"/>
      <c r="G211" s="355"/>
      <c r="H211" s="355"/>
      <c r="I211" s="355"/>
      <c r="J211" s="355"/>
      <c r="K211" s="355">
        <v>0</v>
      </c>
      <c r="L211" s="355">
        <v>0</v>
      </c>
      <c r="M211" s="355"/>
    </row>
    <row r="212" spans="1:13" ht="11.25">
      <c r="A212" s="357"/>
      <c r="B212" s="358"/>
      <c r="C212" s="359"/>
      <c r="D212" s="358"/>
      <c r="E212" s="358"/>
      <c r="F212" s="360"/>
      <c r="G212" s="360"/>
      <c r="H212" s="360"/>
      <c r="I212" s="360"/>
      <c r="J212" s="360"/>
      <c r="K212" s="355">
        <v>0</v>
      </c>
      <c r="L212" s="355">
        <v>0</v>
      </c>
      <c r="M212" s="355"/>
    </row>
    <row r="213" spans="1:13" ht="11.25">
      <c r="A213" s="361"/>
      <c r="B213" s="358"/>
      <c r="C213" s="359"/>
      <c r="D213" s="358"/>
      <c r="E213" s="358"/>
      <c r="F213" s="360"/>
      <c r="G213" s="360"/>
      <c r="H213" s="360"/>
      <c r="I213" s="360"/>
      <c r="J213" s="360"/>
      <c r="K213" s="355">
        <v>0</v>
      </c>
      <c r="L213" s="355">
        <v>0</v>
      </c>
      <c r="M213" s="355"/>
    </row>
    <row r="214" spans="1:13" ht="11.25">
      <c r="A214" s="647" t="s">
        <v>131</v>
      </c>
      <c r="B214" s="648"/>
      <c r="C214" s="648"/>
      <c r="D214" s="648"/>
      <c r="E214" s="648"/>
      <c r="F214" s="648"/>
      <c r="G214" s="648"/>
      <c r="H214" s="648"/>
      <c r="I214" s="648"/>
      <c r="J214" s="649"/>
      <c r="K214" s="355">
        <f>SUM(K211:K213)</f>
        <v>0</v>
      </c>
      <c r="L214" s="355">
        <f>SUM(L211:L213)</f>
        <v>0</v>
      </c>
      <c r="M214" s="355"/>
    </row>
    <row r="215" spans="1:13" ht="11.25">
      <c r="A215" s="357"/>
      <c r="B215" s="358"/>
      <c r="C215" s="359"/>
      <c r="D215" s="358"/>
      <c r="E215" s="358"/>
      <c r="F215" s="360"/>
      <c r="G215" s="360"/>
      <c r="H215" s="360"/>
      <c r="I215" s="360"/>
      <c r="J215" s="360"/>
      <c r="K215" s="355">
        <v>0</v>
      </c>
      <c r="L215" s="355">
        <v>0</v>
      </c>
      <c r="M215" s="355"/>
    </row>
    <row r="216" spans="1:13" ht="11.25">
      <c r="A216" s="357"/>
      <c r="B216" s="358"/>
      <c r="C216" s="359"/>
      <c r="D216" s="358"/>
      <c r="E216" s="358"/>
      <c r="F216" s="360"/>
      <c r="G216" s="360"/>
      <c r="H216" s="360"/>
      <c r="I216" s="360"/>
      <c r="J216" s="360"/>
      <c r="K216" s="355">
        <v>0</v>
      </c>
      <c r="L216" s="355">
        <v>0</v>
      </c>
      <c r="M216" s="355"/>
    </row>
    <row r="217" spans="1:13" ht="11.25">
      <c r="A217" s="361"/>
      <c r="B217" s="358"/>
      <c r="C217" s="359"/>
      <c r="D217" s="358"/>
      <c r="E217" s="358"/>
      <c r="F217" s="360"/>
      <c r="G217" s="360"/>
      <c r="H217" s="360"/>
      <c r="I217" s="360"/>
      <c r="J217" s="360"/>
      <c r="K217" s="355">
        <v>0</v>
      </c>
      <c r="L217" s="355">
        <v>0</v>
      </c>
      <c r="M217" s="355"/>
    </row>
    <row r="218" spans="1:13" ht="11.25">
      <c r="A218" s="647" t="s">
        <v>132</v>
      </c>
      <c r="B218" s="648"/>
      <c r="C218" s="648"/>
      <c r="D218" s="648"/>
      <c r="E218" s="648"/>
      <c r="F218" s="648"/>
      <c r="G218" s="648"/>
      <c r="H218" s="648"/>
      <c r="I218" s="648"/>
      <c r="J218" s="648"/>
      <c r="K218" s="362">
        <f>SUM(K215:K217)</f>
        <v>0</v>
      </c>
      <c r="L218" s="362">
        <f>SUM(L215:L217)</f>
        <v>0</v>
      </c>
      <c r="M218" s="355"/>
    </row>
    <row r="219" spans="1:13" ht="11.25">
      <c r="A219" s="367"/>
      <c r="B219" s="367"/>
      <c r="C219" s="354"/>
      <c r="D219" s="353"/>
      <c r="E219" s="353"/>
      <c r="F219" s="355"/>
      <c r="G219" s="355"/>
      <c r="H219" s="355"/>
      <c r="I219" s="355"/>
      <c r="J219" s="355"/>
      <c r="K219" s="355"/>
      <c r="L219" s="355"/>
      <c r="M219" s="355"/>
    </row>
    <row r="220" spans="1:13" ht="15">
      <c r="A220" s="389"/>
      <c r="B220" s="390" t="s">
        <v>5</v>
      </c>
      <c r="C220" s="391"/>
      <c r="D220" s="390"/>
      <c r="E220" s="390"/>
      <c r="F220" s="392">
        <f>SUM(F192+F20)</f>
        <v>0</v>
      </c>
      <c r="G220" s="392"/>
      <c r="H220" s="392">
        <f>SUM(H192+H20)</f>
        <v>0</v>
      </c>
      <c r="I220" s="392"/>
      <c r="J220" s="392">
        <f>SUM(J192+J20)</f>
        <v>0</v>
      </c>
      <c r="K220" s="392">
        <f>SUM(K192+K20)</f>
        <v>0</v>
      </c>
      <c r="L220" s="392">
        <f>SUM(L192+L20)</f>
        <v>0</v>
      </c>
      <c r="M220" s="392"/>
    </row>
    <row r="221" spans="1:12" ht="11.25">
      <c r="A221" s="7"/>
      <c r="B221" s="7"/>
      <c r="D221" s="7"/>
      <c r="F221" s="160"/>
      <c r="G221" s="160"/>
      <c r="H221" s="160"/>
      <c r="I221" s="160"/>
      <c r="J221" s="160"/>
      <c r="K221" s="160"/>
      <c r="L221" s="161"/>
    </row>
    <row r="222" spans="1:66" ht="24" customHeight="1">
      <c r="A222" s="60" t="s">
        <v>23</v>
      </c>
      <c r="B222" s="663">
        <f>'Instancia justificación'!D11</f>
        <v>0</v>
      </c>
      <c r="C222" s="663"/>
      <c r="D222" s="147" t="s">
        <v>136</v>
      </c>
      <c r="E222" s="147">
        <f>'Instancia justificación'!D12</f>
        <v>0</v>
      </c>
      <c r="F222" s="657" t="s">
        <v>137</v>
      </c>
      <c r="G222" s="657"/>
      <c r="H222" s="657"/>
      <c r="I222" s="657"/>
      <c r="J222" s="657"/>
      <c r="K222" s="657"/>
      <c r="L222" s="657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  <c r="AR222" s="130"/>
      <c r="AS222" s="130"/>
      <c r="AT222" s="130"/>
      <c r="AU222" s="130"/>
      <c r="AV222" s="130"/>
      <c r="AW222" s="130"/>
      <c r="AX222" s="130"/>
      <c r="AY222" s="130"/>
      <c r="AZ222" s="130"/>
      <c r="BA222" s="130"/>
      <c r="BB222" s="130"/>
      <c r="BC222" s="130"/>
      <c r="BD222" s="130"/>
      <c r="BE222" s="130"/>
      <c r="BF222" s="130"/>
      <c r="BG222" s="130"/>
      <c r="BH222" s="130"/>
      <c r="BI222" s="130"/>
      <c r="BJ222" s="130"/>
      <c r="BK222" s="144"/>
      <c r="BL222" s="144"/>
      <c r="BM222" s="144"/>
      <c r="BN222" s="144"/>
    </row>
    <row r="223" spans="1:66" ht="27" customHeight="1">
      <c r="A223" s="60" t="s">
        <v>138</v>
      </c>
      <c r="B223" s="663">
        <f>'Instancia justificación'!D13</f>
        <v>0</v>
      </c>
      <c r="C223" s="663"/>
      <c r="D223" s="663"/>
      <c r="E223" s="663"/>
      <c r="F223" s="145" t="s">
        <v>92</v>
      </c>
      <c r="G223" s="664">
        <f>'Instancia justificación'!D14</f>
        <v>0</v>
      </c>
      <c r="H223" s="664"/>
      <c r="I223" s="530"/>
      <c r="J223" s="530"/>
      <c r="K223" s="520"/>
      <c r="L223" s="146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  <c r="AR223" s="130"/>
      <c r="AS223" s="130"/>
      <c r="AT223" s="130"/>
      <c r="AU223" s="130"/>
      <c r="AV223" s="130"/>
      <c r="AW223" s="130"/>
      <c r="AX223" s="130"/>
      <c r="AY223" s="130"/>
      <c r="AZ223" s="130"/>
      <c r="BA223" s="130"/>
      <c r="BB223" s="130"/>
      <c r="BC223" s="130"/>
      <c r="BD223" s="130"/>
      <c r="BE223" s="130"/>
      <c r="BF223" s="130"/>
      <c r="BG223" s="130"/>
      <c r="BH223" s="130"/>
      <c r="BI223" s="130"/>
      <c r="BJ223" s="130"/>
      <c r="BK223" s="144"/>
      <c r="BL223" s="144"/>
      <c r="BM223" s="144"/>
      <c r="BN223" s="144"/>
    </row>
    <row r="224" spans="1:18" ht="17.25" customHeight="1">
      <c r="A224" s="660" t="s">
        <v>139</v>
      </c>
      <c r="B224" s="660"/>
      <c r="C224" s="660"/>
      <c r="D224" s="660"/>
      <c r="E224" s="660"/>
      <c r="F224" s="660"/>
      <c r="G224" s="660"/>
      <c r="H224" s="660"/>
      <c r="I224" s="522"/>
      <c r="J224" s="522"/>
      <c r="K224" s="522"/>
      <c r="L224" s="156"/>
      <c r="M224" s="156"/>
      <c r="N224" s="156"/>
      <c r="O224" s="156"/>
      <c r="P224" s="156"/>
      <c r="Q224" s="156"/>
      <c r="R224" s="20"/>
    </row>
    <row r="225" spans="1:18" ht="13.5">
      <c r="A225" s="660"/>
      <c r="B225" s="660"/>
      <c r="C225" s="660"/>
      <c r="D225" s="660"/>
      <c r="E225" s="660"/>
      <c r="F225" s="660"/>
      <c r="G225" s="660"/>
      <c r="H225" s="660"/>
      <c r="I225" s="522"/>
      <c r="J225" s="522"/>
      <c r="K225" s="522"/>
      <c r="L225" s="156"/>
      <c r="M225" s="156"/>
      <c r="N225" s="156"/>
      <c r="O225" s="156"/>
      <c r="P225" s="156"/>
      <c r="Q225" s="156"/>
      <c r="R225" s="20"/>
    </row>
    <row r="226" spans="1:18" ht="13.5">
      <c r="A226" s="660"/>
      <c r="B226" s="660"/>
      <c r="C226" s="660"/>
      <c r="D226" s="660"/>
      <c r="E226" s="660"/>
      <c r="F226" s="660"/>
      <c r="G226" s="660"/>
      <c r="H226" s="660"/>
      <c r="I226" s="522"/>
      <c r="J226" s="522"/>
      <c r="K226" s="522"/>
      <c r="L226" s="156"/>
      <c r="M226" s="156"/>
      <c r="N226" s="156"/>
      <c r="O226" s="156"/>
      <c r="P226" s="156"/>
      <c r="Q226" s="156"/>
      <c r="R226" s="20"/>
    </row>
    <row r="227" spans="1:18" ht="13.5">
      <c r="A227" s="661"/>
      <c r="B227" s="661"/>
      <c r="C227" s="661"/>
      <c r="D227" s="661"/>
      <c r="E227" s="661"/>
      <c r="F227" s="661"/>
      <c r="G227" s="661"/>
      <c r="H227" s="661"/>
      <c r="I227" s="524"/>
      <c r="J227" s="524"/>
      <c r="K227" s="524"/>
      <c r="L227" s="156"/>
      <c r="M227" s="156"/>
      <c r="N227" s="156"/>
      <c r="O227" s="156"/>
      <c r="P227" s="156"/>
      <c r="Q227" s="156"/>
      <c r="R227" s="20"/>
    </row>
    <row r="228" spans="1:18" ht="13.5">
      <c r="A228" s="189"/>
      <c r="B228" s="189"/>
      <c r="C228" s="189"/>
      <c r="D228" s="189"/>
      <c r="E228" s="189"/>
      <c r="F228" s="189"/>
      <c r="G228" s="189"/>
      <c r="H228" s="190"/>
      <c r="I228" s="190"/>
      <c r="J228" s="190"/>
      <c r="K228" s="190"/>
      <c r="L228" s="21"/>
      <c r="M228" s="21"/>
      <c r="N228" s="21"/>
      <c r="O228" s="21"/>
      <c r="P228" s="21"/>
      <c r="Q228" s="21"/>
      <c r="R228" s="20"/>
    </row>
    <row r="229" spans="1:18" ht="30" customHeight="1">
      <c r="A229" s="665" t="s">
        <v>140</v>
      </c>
      <c r="B229" s="665"/>
      <c r="C229" s="665"/>
      <c r="D229" s="665"/>
      <c r="E229" s="665"/>
      <c r="F229" s="665"/>
      <c r="G229" s="665"/>
      <c r="H229" s="665"/>
      <c r="I229" s="531"/>
      <c r="J229" s="531"/>
      <c r="K229" s="521"/>
      <c r="L229" s="400"/>
      <c r="M229" s="156"/>
      <c r="N229" s="156"/>
      <c r="O229" s="156"/>
      <c r="P229" s="156"/>
      <c r="Q229" s="156"/>
      <c r="R229" s="156"/>
    </row>
    <row r="230" spans="1:18" ht="13.5">
      <c r="A230" s="393"/>
      <c r="B230" s="401"/>
      <c r="C230" s="393"/>
      <c r="D230" s="401"/>
      <c r="E230" s="393"/>
      <c r="F230" s="402"/>
      <c r="G230" s="402"/>
      <c r="H230" s="403"/>
      <c r="I230" s="403"/>
      <c r="J230" s="403"/>
      <c r="K230" s="403"/>
      <c r="L230" s="404"/>
      <c r="M230" s="23"/>
      <c r="N230" s="23"/>
      <c r="O230" s="23"/>
      <c r="P230" s="23"/>
      <c r="Q230" s="23"/>
      <c r="R230" s="22"/>
    </row>
    <row r="231" spans="1:18" ht="13.5">
      <c r="A231" s="646" t="s">
        <v>141</v>
      </c>
      <c r="B231" s="646"/>
      <c r="C231" s="646"/>
      <c r="D231" s="646"/>
      <c r="E231" s="646"/>
      <c r="F231" s="646"/>
      <c r="G231" s="646"/>
      <c r="H231" s="646"/>
      <c r="I231" s="533"/>
      <c r="J231" s="533"/>
      <c r="K231" s="519"/>
      <c r="L231" s="405"/>
      <c r="M231" s="158"/>
      <c r="N231" s="158"/>
      <c r="O231" s="158"/>
      <c r="P231" s="158"/>
      <c r="Q231" s="158"/>
      <c r="R231" s="22"/>
    </row>
    <row r="232" spans="1:12" ht="11.25">
      <c r="A232" s="393"/>
      <c r="B232" s="393"/>
      <c r="C232" s="395"/>
      <c r="D232" s="393"/>
      <c r="E232" s="395"/>
      <c r="F232" s="395"/>
      <c r="G232" s="395"/>
      <c r="H232" s="395"/>
      <c r="I232" s="395"/>
      <c r="J232" s="395"/>
      <c r="K232" s="395"/>
      <c r="L232" s="393"/>
    </row>
    <row r="233" spans="1:12" ht="11.25">
      <c r="A233" s="393"/>
      <c r="B233" s="393"/>
      <c r="C233" s="395"/>
      <c r="D233" s="393"/>
      <c r="E233" s="395"/>
      <c r="F233" s="395"/>
      <c r="G233" s="395"/>
      <c r="H233" s="395"/>
      <c r="I233" s="395"/>
      <c r="J233" s="395"/>
      <c r="K233" s="395"/>
      <c r="L233" s="393"/>
    </row>
    <row r="234" spans="1:12" ht="12.75" customHeight="1">
      <c r="A234" s="658" t="s">
        <v>206</v>
      </c>
      <c r="B234" s="659"/>
      <c r="C234" s="659"/>
      <c r="D234" s="659"/>
      <c r="E234" s="659"/>
      <c r="F234" s="659"/>
      <c r="G234" s="659"/>
      <c r="H234" s="659"/>
      <c r="I234" s="659"/>
      <c r="J234" s="659"/>
      <c r="K234" s="659"/>
      <c r="L234" s="659"/>
    </row>
    <row r="235" spans="1:12" ht="11.25">
      <c r="A235" s="659"/>
      <c r="B235" s="659"/>
      <c r="C235" s="659"/>
      <c r="D235" s="659"/>
      <c r="E235" s="659"/>
      <c r="F235" s="659"/>
      <c r="G235" s="659"/>
      <c r="H235" s="659"/>
      <c r="I235" s="659"/>
      <c r="J235" s="659"/>
      <c r="K235" s="659"/>
      <c r="L235" s="659"/>
    </row>
  </sheetData>
  <sheetProtection password="CB4D" sheet="1" formatCells="0" formatColumns="0" formatRows="0" insertRows="0" deleteRows="0"/>
  <mergeCells count="61">
    <mergeCell ref="A26:J26"/>
    <mergeCell ref="A65:J65"/>
    <mergeCell ref="A47:J47"/>
    <mergeCell ref="A43:J43"/>
    <mergeCell ref="A39:J39"/>
    <mergeCell ref="A34:J34"/>
    <mergeCell ref="A30:J30"/>
    <mergeCell ref="A91:J91"/>
    <mergeCell ref="A86:J86"/>
    <mergeCell ref="A82:J82"/>
    <mergeCell ref="A78:J78"/>
    <mergeCell ref="A73:J73"/>
    <mergeCell ref="A69:J69"/>
    <mergeCell ref="A117:J117"/>
    <mergeCell ref="A112:J112"/>
    <mergeCell ref="A108:J108"/>
    <mergeCell ref="A104:J104"/>
    <mergeCell ref="A99:J99"/>
    <mergeCell ref="A95:J95"/>
    <mergeCell ref="A157:J157"/>
    <mergeCell ref="A138:J138"/>
    <mergeCell ref="A134:J134"/>
    <mergeCell ref="A130:J130"/>
    <mergeCell ref="A125:J125"/>
    <mergeCell ref="A121:J121"/>
    <mergeCell ref="A197:J197"/>
    <mergeCell ref="A178:J178"/>
    <mergeCell ref="A174:J174"/>
    <mergeCell ref="A170:J170"/>
    <mergeCell ref="A165:J165"/>
    <mergeCell ref="A161:J161"/>
    <mergeCell ref="A234:L235"/>
    <mergeCell ref="A224:H227"/>
    <mergeCell ref="A1:H2"/>
    <mergeCell ref="A3:H3"/>
    <mergeCell ref="A4:H4"/>
    <mergeCell ref="A5:H5"/>
    <mergeCell ref="B222:C222"/>
    <mergeCell ref="B223:E223"/>
    <mergeCell ref="G223:H223"/>
    <mergeCell ref="A229:H229"/>
    <mergeCell ref="A7:E7"/>
    <mergeCell ref="F222:L222"/>
    <mergeCell ref="A151:J151"/>
    <mergeCell ref="A147:J147"/>
    <mergeCell ref="A143:J143"/>
    <mergeCell ref="A60:J60"/>
    <mergeCell ref="A56:J56"/>
    <mergeCell ref="A52:J52"/>
    <mergeCell ref="A218:J218"/>
    <mergeCell ref="A214:J214"/>
    <mergeCell ref="A231:H231"/>
    <mergeCell ref="A191:J191"/>
    <mergeCell ref="A187:J187"/>
    <mergeCell ref="A183:J183"/>
    <mergeCell ref="C11:E11"/>
    <mergeCell ref="C12:E12"/>
    <mergeCell ref="C13:E13"/>
    <mergeCell ref="A210:J210"/>
    <mergeCell ref="A205:J205"/>
    <mergeCell ref="A201:J201"/>
  </mergeCells>
  <printOptions/>
  <pageMargins left="0.25" right="0.25" top="0.75" bottom="0.75" header="0.3" footer="0.3"/>
  <pageSetup fitToHeight="1" fitToWidth="1" horizontalDpi="600" verticalDpi="600" orientation="portrait" paperSize="9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38"/>
  <sheetViews>
    <sheetView zoomScale="85" zoomScaleNormal="85" zoomScaleSheetLayoutView="83" zoomScalePageLayoutView="0" workbookViewId="0" topLeftCell="A1">
      <selection activeCell="A1" sqref="A1:K2"/>
    </sheetView>
  </sheetViews>
  <sheetFormatPr defaultColWidth="9.140625" defaultRowHeight="12.75"/>
  <cols>
    <col min="1" max="1" width="10.7109375" style="6" customWidth="1"/>
    <col min="2" max="2" width="33.00390625" style="6" customWidth="1"/>
    <col min="3" max="3" width="11.7109375" style="45" customWidth="1"/>
    <col min="4" max="4" width="32.28125" style="6" customWidth="1"/>
    <col min="5" max="5" width="12.8515625" style="45" customWidth="1"/>
    <col min="6" max="9" width="9.140625" style="160" customWidth="1"/>
    <col min="10" max="10" width="13.140625" style="160" customWidth="1"/>
    <col min="11" max="12" width="11.28125" style="160" customWidth="1"/>
    <col min="13" max="20" width="12.28125" style="161" customWidth="1"/>
    <col min="21" max="21" width="16.140625" style="161" customWidth="1"/>
    <col min="22" max="16384" width="9.140625" style="6" customWidth="1"/>
  </cols>
  <sheetData>
    <row r="1" spans="1:25" ht="12" customHeight="1">
      <c r="A1" s="662" t="s">
        <v>232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151"/>
      <c r="M1" s="151"/>
      <c r="N1" s="151"/>
      <c r="O1" s="151"/>
      <c r="P1" s="151"/>
      <c r="Q1" s="151"/>
      <c r="R1" s="151"/>
      <c r="S1" s="51"/>
      <c r="T1" s="51"/>
      <c r="U1" s="51"/>
      <c r="V1" s="51"/>
      <c r="W1" s="51"/>
      <c r="X1" s="51"/>
      <c r="Y1" s="51"/>
    </row>
    <row r="2" spans="1:25" ht="63.75" customHeight="1">
      <c r="A2" s="662"/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151"/>
      <c r="M2" s="151"/>
      <c r="N2" s="151"/>
      <c r="O2" s="151"/>
      <c r="P2" s="151"/>
      <c r="Q2" s="151"/>
      <c r="R2" s="151"/>
      <c r="S2" s="51"/>
      <c r="T2" s="51"/>
      <c r="U2" s="51"/>
      <c r="V2" s="51"/>
      <c r="W2" s="51"/>
      <c r="X2" s="51"/>
      <c r="Y2" s="51"/>
    </row>
    <row r="3" spans="1:21" ht="30" customHeight="1">
      <c r="A3" s="643" t="s">
        <v>142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517"/>
      <c r="M3" s="415"/>
      <c r="N3" s="415"/>
      <c r="O3" s="152"/>
      <c r="P3" s="152"/>
      <c r="Q3" s="152"/>
      <c r="R3" s="152"/>
      <c r="S3" s="6"/>
      <c r="T3" s="6"/>
      <c r="U3" s="6"/>
    </row>
    <row r="4" spans="1:21" ht="15" customHeight="1">
      <c r="A4" s="644" t="s">
        <v>120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518"/>
      <c r="M4" s="416"/>
      <c r="N4" s="416"/>
      <c r="O4" s="153"/>
      <c r="P4" s="153"/>
      <c r="Q4" s="153"/>
      <c r="R4" s="153"/>
      <c r="S4" s="6"/>
      <c r="T4" s="6"/>
      <c r="U4" s="6"/>
    </row>
    <row r="5" spans="1:21" ht="14.25" customHeight="1">
      <c r="A5" s="624" t="s">
        <v>143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516"/>
      <c r="M5" s="417"/>
      <c r="N5" s="417"/>
      <c r="O5" s="154"/>
      <c r="P5" s="154"/>
      <c r="Q5" s="154"/>
      <c r="R5" s="154"/>
      <c r="S5" s="6"/>
      <c r="T5" s="6"/>
      <c r="U5" s="6"/>
    </row>
    <row r="6" spans="1:14" ht="12" customHeight="1" hidden="1">
      <c r="A6" s="394"/>
      <c r="B6" s="394"/>
      <c r="C6" s="395"/>
      <c r="D6" s="394"/>
      <c r="E6" s="395"/>
      <c r="F6" s="418"/>
      <c r="G6" s="418"/>
      <c r="H6" s="418"/>
      <c r="I6" s="418"/>
      <c r="J6" s="418"/>
      <c r="K6" s="418"/>
      <c r="L6" s="418"/>
      <c r="M6" s="419"/>
      <c r="N6" s="419"/>
    </row>
    <row r="7" spans="1:14" ht="12" customHeight="1" hidden="1">
      <c r="A7" s="656" t="s">
        <v>1</v>
      </c>
      <c r="B7" s="656"/>
      <c r="C7" s="656"/>
      <c r="D7" s="656"/>
      <c r="E7" s="656"/>
      <c r="F7" s="418"/>
      <c r="G7" s="418"/>
      <c r="H7" s="418"/>
      <c r="I7" s="418"/>
      <c r="J7" s="418"/>
      <c r="K7" s="418"/>
      <c r="L7" s="418"/>
      <c r="M7" s="419"/>
      <c r="N7" s="419"/>
    </row>
    <row r="8" spans="1:14" ht="24" customHeight="1" hidden="1">
      <c r="A8" s="394" t="s">
        <v>2</v>
      </c>
      <c r="B8" s="394"/>
      <c r="C8" s="395"/>
      <c r="D8" s="394"/>
      <c r="E8" s="395"/>
      <c r="F8" s="418"/>
      <c r="G8" s="418"/>
      <c r="H8" s="418"/>
      <c r="I8" s="418"/>
      <c r="J8" s="418"/>
      <c r="K8" s="418"/>
      <c r="L8" s="418"/>
      <c r="M8" s="419"/>
      <c r="N8" s="419"/>
    </row>
    <row r="9" spans="1:14" ht="24" customHeight="1" hidden="1">
      <c r="A9" s="394" t="s">
        <v>3</v>
      </c>
      <c r="B9" s="394"/>
      <c r="C9" s="395"/>
      <c r="D9" s="394"/>
      <c r="E9" s="395"/>
      <c r="F9" s="418"/>
      <c r="G9" s="418"/>
      <c r="H9" s="418"/>
      <c r="I9" s="418"/>
      <c r="J9" s="418"/>
      <c r="K9" s="418"/>
      <c r="L9" s="418"/>
      <c r="M9" s="419"/>
      <c r="N9" s="419"/>
    </row>
    <row r="10" spans="1:14" ht="20.25" customHeight="1">
      <c r="A10" s="394"/>
      <c r="B10" s="394"/>
      <c r="C10" s="395"/>
      <c r="D10" s="394"/>
      <c r="E10" s="395"/>
      <c r="F10" s="418"/>
      <c r="G10" s="418"/>
      <c r="H10" s="418"/>
      <c r="I10" s="418"/>
      <c r="J10" s="418"/>
      <c r="K10" s="418"/>
      <c r="L10" s="418"/>
      <c r="M10" s="419"/>
      <c r="N10" s="419"/>
    </row>
    <row r="11" spans="1:14" ht="13.5">
      <c r="A11" s="420" t="s">
        <v>50</v>
      </c>
      <c r="B11" s="220"/>
      <c r="C11" s="597">
        <f>Entitat</f>
        <v>0</v>
      </c>
      <c r="D11" s="597"/>
      <c r="E11" s="597"/>
      <c r="F11" s="421"/>
      <c r="G11" s="421"/>
      <c r="H11" s="421"/>
      <c r="I11" s="421"/>
      <c r="J11" s="421"/>
      <c r="K11" s="421"/>
      <c r="L11" s="525"/>
      <c r="M11" s="419"/>
      <c r="N11" s="419"/>
    </row>
    <row r="12" spans="1:14" ht="13.5">
      <c r="A12" s="422" t="s">
        <v>214</v>
      </c>
      <c r="B12" s="221"/>
      <c r="C12" s="598">
        <f>CodiExp</f>
        <v>0</v>
      </c>
      <c r="D12" s="598"/>
      <c r="E12" s="598"/>
      <c r="F12" s="423"/>
      <c r="G12" s="423"/>
      <c r="H12" s="423"/>
      <c r="I12" s="423"/>
      <c r="J12" s="423"/>
      <c r="K12" s="423"/>
      <c r="L12" s="525"/>
      <c r="M12" s="419"/>
      <c r="N12" s="419"/>
    </row>
    <row r="13" spans="1:14" ht="13.5">
      <c r="A13" s="422" t="s">
        <v>27</v>
      </c>
      <c r="B13" s="221"/>
      <c r="C13" s="598">
        <f>NomProjecte</f>
        <v>0</v>
      </c>
      <c r="D13" s="598"/>
      <c r="E13" s="598"/>
      <c r="F13" s="423"/>
      <c r="G13" s="423"/>
      <c r="H13" s="423"/>
      <c r="I13" s="423"/>
      <c r="J13" s="423"/>
      <c r="K13" s="423"/>
      <c r="L13" s="525"/>
      <c r="M13" s="419"/>
      <c r="N13" s="419"/>
    </row>
    <row r="14" spans="1:14" ht="13.5">
      <c r="A14" s="422" t="s">
        <v>28</v>
      </c>
      <c r="B14" s="221"/>
      <c r="C14" s="222">
        <f>total</f>
        <v>0</v>
      </c>
      <c r="D14" s="223" t="s">
        <v>10</v>
      </c>
      <c r="E14" s="223"/>
      <c r="F14" s="423"/>
      <c r="G14" s="423"/>
      <c r="H14" s="423"/>
      <c r="I14" s="423"/>
      <c r="J14" s="423"/>
      <c r="K14" s="423"/>
      <c r="L14" s="525"/>
      <c r="M14" s="419"/>
      <c r="N14" s="419"/>
    </row>
    <row r="15" spans="1:14" ht="13.5">
      <c r="A15" s="422" t="s">
        <v>52</v>
      </c>
      <c r="B15" s="221"/>
      <c r="C15" s="222">
        <f>Subvencio</f>
        <v>0</v>
      </c>
      <c r="D15" s="223" t="s">
        <v>10</v>
      </c>
      <c r="E15" s="223"/>
      <c r="F15" s="423"/>
      <c r="G15" s="423"/>
      <c r="H15" s="423"/>
      <c r="I15" s="423"/>
      <c r="J15" s="423"/>
      <c r="K15" s="423"/>
      <c r="L15" s="525"/>
      <c r="M15" s="419"/>
      <c r="N15" s="419"/>
    </row>
    <row r="16" spans="1:14" ht="13.5">
      <c r="A16" s="422" t="s">
        <v>30</v>
      </c>
      <c r="B16" s="221"/>
      <c r="C16" s="224">
        <f>Inici</f>
        <v>0</v>
      </c>
      <c r="D16" s="225" t="s">
        <v>11</v>
      </c>
      <c r="E16" s="224">
        <f>Final</f>
        <v>0</v>
      </c>
      <c r="F16" s="424"/>
      <c r="G16" s="424"/>
      <c r="H16" s="424"/>
      <c r="I16" s="424"/>
      <c r="J16" s="424"/>
      <c r="K16" s="424"/>
      <c r="L16" s="526"/>
      <c r="M16" s="419"/>
      <c r="N16" s="419"/>
    </row>
    <row r="17" spans="1:4" ht="11.25">
      <c r="A17" s="119"/>
      <c r="B17" s="119"/>
      <c r="D17" s="119"/>
    </row>
    <row r="18" spans="1:21" ht="63" customHeight="1">
      <c r="A18" s="336"/>
      <c r="B18" s="337" t="s">
        <v>122</v>
      </c>
      <c r="C18" s="337" t="s">
        <v>123</v>
      </c>
      <c r="D18" s="336" t="s">
        <v>124</v>
      </c>
      <c r="E18" s="336" t="s">
        <v>125</v>
      </c>
      <c r="F18" s="406" t="s">
        <v>235</v>
      </c>
      <c r="G18" s="407" t="s">
        <v>126</v>
      </c>
      <c r="H18" s="407" t="s">
        <v>236</v>
      </c>
      <c r="I18" s="407" t="s">
        <v>126</v>
      </c>
      <c r="J18" s="407" t="s">
        <v>237</v>
      </c>
      <c r="K18" s="407" t="s">
        <v>238</v>
      </c>
      <c r="L18" s="407" t="s">
        <v>205</v>
      </c>
      <c r="M18" s="408" t="s">
        <v>144</v>
      </c>
      <c r="N18" s="408" t="s">
        <v>145</v>
      </c>
      <c r="O18" s="408" t="s">
        <v>146</v>
      </c>
      <c r="P18" s="408" t="s">
        <v>108</v>
      </c>
      <c r="Q18" s="408" t="s">
        <v>147</v>
      </c>
      <c r="R18" s="408" t="s">
        <v>148</v>
      </c>
      <c r="S18" s="408" t="s">
        <v>149</v>
      </c>
      <c r="T18" s="407" t="s">
        <v>5</v>
      </c>
      <c r="U18" s="407" t="s">
        <v>127</v>
      </c>
    </row>
    <row r="19" spans="1:21" ht="16.5" customHeight="1">
      <c r="A19" s="339"/>
      <c r="B19" s="340" t="s">
        <v>128</v>
      </c>
      <c r="C19" s="341"/>
      <c r="D19" s="339"/>
      <c r="E19" s="339"/>
      <c r="F19" s="342">
        <f>SUM(F20+F151)</f>
        <v>0</v>
      </c>
      <c r="G19" s="343"/>
      <c r="H19" s="343">
        <f>SUM(H20+H151)</f>
        <v>0</v>
      </c>
      <c r="I19" s="343"/>
      <c r="J19" s="343">
        <f>SUM(J20+J151)</f>
        <v>0</v>
      </c>
      <c r="K19" s="343">
        <f>SUM(K20+K151)</f>
        <v>0</v>
      </c>
      <c r="L19" s="342">
        <f>SUM(L20+L151)</f>
        <v>0</v>
      </c>
      <c r="M19" s="342">
        <f aca="true" t="shared" si="0" ref="M19:S19">SUM(M20+M151)</f>
        <v>0</v>
      </c>
      <c r="N19" s="342">
        <f>SUM(N20+N151)</f>
        <v>0</v>
      </c>
      <c r="O19" s="342">
        <f t="shared" si="0"/>
        <v>0</v>
      </c>
      <c r="P19" s="342">
        <f t="shared" si="0"/>
        <v>0</v>
      </c>
      <c r="Q19" s="342">
        <f t="shared" si="0"/>
        <v>0</v>
      </c>
      <c r="R19" s="342">
        <f t="shared" si="0"/>
        <v>0</v>
      </c>
      <c r="S19" s="342">
        <f t="shared" si="0"/>
        <v>0</v>
      </c>
      <c r="T19" s="342">
        <f>SUM(M19:S19)</f>
        <v>0</v>
      </c>
      <c r="U19" s="343"/>
    </row>
    <row r="20" spans="1:21" s="2" customFormat="1" ht="18" customHeight="1">
      <c r="A20" s="344"/>
      <c r="B20" s="345" t="s">
        <v>234</v>
      </c>
      <c r="C20" s="346"/>
      <c r="D20" s="344"/>
      <c r="E20" s="344"/>
      <c r="F20" s="347">
        <f>SUM(F21+F34+F47+F60+F73+F86+F99+F112+F125+F138)</f>
        <v>0</v>
      </c>
      <c r="G20" s="348"/>
      <c r="H20" s="348">
        <f>SUM(H21+H34+H47+H60+H73+H86+H99+H112+H125+H138)</f>
        <v>0</v>
      </c>
      <c r="I20" s="348"/>
      <c r="J20" s="348">
        <f>SUM(J21+J34+J47+J60+J73+J86+J99+J112+J125+J138)</f>
        <v>0</v>
      </c>
      <c r="K20" s="348">
        <f>SUM(K21+K34+K47+K60+K73+K86+K99+K112+K125+K138)</f>
        <v>0</v>
      </c>
      <c r="L20" s="347">
        <f>SUM(L21+L34+L47+L60+L73+L86+L99+L112+L125+L138)</f>
        <v>0</v>
      </c>
      <c r="M20" s="347">
        <f aca="true" t="shared" si="1" ref="M20:S20">SUM(M21+M34+M47+M60+M73+M86+M99+M112+M125+M138)</f>
        <v>0</v>
      </c>
      <c r="N20" s="347">
        <f t="shared" si="1"/>
        <v>0</v>
      </c>
      <c r="O20" s="347">
        <f t="shared" si="1"/>
        <v>0</v>
      </c>
      <c r="P20" s="347">
        <f t="shared" si="1"/>
        <v>0</v>
      </c>
      <c r="Q20" s="347">
        <f t="shared" si="1"/>
        <v>0</v>
      </c>
      <c r="R20" s="347">
        <f t="shared" si="1"/>
        <v>0</v>
      </c>
      <c r="S20" s="347">
        <f t="shared" si="1"/>
        <v>0</v>
      </c>
      <c r="T20" s="342">
        <f>SUM(M20:S20)</f>
        <v>0</v>
      </c>
      <c r="U20" s="348"/>
    </row>
    <row r="21" spans="1:21" s="2" customFormat="1" ht="18" customHeight="1">
      <c r="A21" s="349" t="s">
        <v>200</v>
      </c>
      <c r="B21" s="349" t="s">
        <v>129</v>
      </c>
      <c r="C21" s="350"/>
      <c r="D21" s="349"/>
      <c r="E21" s="349"/>
      <c r="F21" s="351">
        <f>SUM(F22:F24,F26:F28,F30:F32)</f>
        <v>0</v>
      </c>
      <c r="G21" s="351"/>
      <c r="H21" s="351">
        <f>SUM(H22:H24,H26:H28,H30:H32)</f>
        <v>0</v>
      </c>
      <c r="I21" s="351"/>
      <c r="J21" s="351">
        <f>SUM(J22:J24,J26:J28,J30:J32)</f>
        <v>0</v>
      </c>
      <c r="K21" s="351">
        <f>SUM(K25+K29+K33)</f>
        <v>0</v>
      </c>
      <c r="L21" s="351">
        <f>SUM(L25+L29+L33)</f>
        <v>0</v>
      </c>
      <c r="M21" s="351">
        <f aca="true" t="shared" si="2" ref="M21:S21">SUM(M25+M29+M33)</f>
        <v>0</v>
      </c>
      <c r="N21" s="351">
        <f t="shared" si="2"/>
        <v>0</v>
      </c>
      <c r="O21" s="351">
        <f t="shared" si="2"/>
        <v>0</v>
      </c>
      <c r="P21" s="351">
        <f t="shared" si="2"/>
        <v>0</v>
      </c>
      <c r="Q21" s="351">
        <f t="shared" si="2"/>
        <v>0</v>
      </c>
      <c r="R21" s="351">
        <f t="shared" si="2"/>
        <v>0</v>
      </c>
      <c r="S21" s="351">
        <f t="shared" si="2"/>
        <v>0</v>
      </c>
      <c r="T21" s="342">
        <f>SUM(M21:S21)</f>
        <v>0</v>
      </c>
      <c r="U21" s="351"/>
    </row>
    <row r="22" spans="1:21" s="2" customFormat="1" ht="18" customHeight="1">
      <c r="A22" s="352" t="s">
        <v>8</v>
      </c>
      <c r="B22" s="353"/>
      <c r="C22" s="354"/>
      <c r="D22" s="353"/>
      <c r="E22" s="353"/>
      <c r="F22" s="355"/>
      <c r="G22" s="355"/>
      <c r="H22" s="355"/>
      <c r="I22" s="355"/>
      <c r="J22" s="355"/>
      <c r="K22" s="355"/>
      <c r="L22" s="355"/>
      <c r="M22" s="355">
        <v>0</v>
      </c>
      <c r="N22" s="355">
        <v>0</v>
      </c>
      <c r="O22" s="355">
        <v>0</v>
      </c>
      <c r="P22" s="355">
        <v>0</v>
      </c>
      <c r="Q22" s="355">
        <v>0</v>
      </c>
      <c r="R22" s="355">
        <v>0</v>
      </c>
      <c r="S22" s="355">
        <v>0</v>
      </c>
      <c r="T22" s="342"/>
      <c r="U22" s="355"/>
    </row>
    <row r="23" spans="1:21" s="2" customFormat="1" ht="18" customHeight="1">
      <c r="A23" s="352" t="s">
        <v>9</v>
      </c>
      <c r="B23" s="353"/>
      <c r="C23" s="354"/>
      <c r="D23" s="353"/>
      <c r="E23" s="353"/>
      <c r="F23" s="355"/>
      <c r="G23" s="355"/>
      <c r="H23" s="355"/>
      <c r="I23" s="355"/>
      <c r="J23" s="355"/>
      <c r="K23" s="355"/>
      <c r="L23" s="355"/>
      <c r="M23" s="355">
        <v>0</v>
      </c>
      <c r="N23" s="355">
        <v>0</v>
      </c>
      <c r="O23" s="355">
        <v>0</v>
      </c>
      <c r="P23" s="355">
        <v>0</v>
      </c>
      <c r="Q23" s="355">
        <v>0</v>
      </c>
      <c r="R23" s="355">
        <v>0</v>
      </c>
      <c r="S23" s="355">
        <v>0</v>
      </c>
      <c r="T23" s="342"/>
      <c r="U23" s="355"/>
    </row>
    <row r="24" spans="1:21" s="2" customFormat="1" ht="18" customHeight="1">
      <c r="A24" s="366"/>
      <c r="B24" s="353"/>
      <c r="C24" s="354"/>
      <c r="D24" s="353"/>
      <c r="E24" s="353"/>
      <c r="F24" s="355"/>
      <c r="G24" s="355"/>
      <c r="H24" s="355"/>
      <c r="I24" s="355"/>
      <c r="J24" s="355"/>
      <c r="K24" s="355"/>
      <c r="L24" s="355"/>
      <c r="M24" s="355">
        <v>0</v>
      </c>
      <c r="N24" s="355">
        <v>0</v>
      </c>
      <c r="O24" s="355">
        <v>0</v>
      </c>
      <c r="P24" s="355">
        <v>0</v>
      </c>
      <c r="Q24" s="355">
        <v>0</v>
      </c>
      <c r="R24" s="355">
        <v>0</v>
      </c>
      <c r="S24" s="355">
        <v>0</v>
      </c>
      <c r="T24" s="342"/>
      <c r="U24" s="355"/>
    </row>
    <row r="25" spans="1:21" s="2" customFormat="1" ht="18" customHeight="1">
      <c r="A25" s="666" t="s">
        <v>130</v>
      </c>
      <c r="B25" s="667"/>
      <c r="C25" s="667"/>
      <c r="D25" s="667"/>
      <c r="E25" s="667"/>
      <c r="F25" s="667"/>
      <c r="G25" s="667"/>
      <c r="H25" s="667"/>
      <c r="I25" s="667"/>
      <c r="J25" s="667"/>
      <c r="K25" s="668">
        <f>SUM(K22:K24)</f>
        <v>0</v>
      </c>
      <c r="L25" s="355">
        <f>SUM(L22:L24)</f>
        <v>0</v>
      </c>
      <c r="M25" s="355">
        <f>SUM(M22:M24)</f>
        <v>0</v>
      </c>
      <c r="N25" s="355">
        <f aca="true" t="shared" si="3" ref="N25:S25">SUM(N22:N24)</f>
        <v>0</v>
      </c>
      <c r="O25" s="355">
        <f t="shared" si="3"/>
        <v>0</v>
      </c>
      <c r="P25" s="355">
        <f t="shared" si="3"/>
        <v>0</v>
      </c>
      <c r="Q25" s="355">
        <f t="shared" si="3"/>
        <v>0</v>
      </c>
      <c r="R25" s="355">
        <f t="shared" si="3"/>
        <v>0</v>
      </c>
      <c r="S25" s="355">
        <f t="shared" si="3"/>
        <v>0</v>
      </c>
      <c r="T25" s="342">
        <f>SUM(M25:S25)</f>
        <v>0</v>
      </c>
      <c r="U25" s="355"/>
    </row>
    <row r="26" spans="1:21" s="2" customFormat="1" ht="18" customHeight="1">
      <c r="A26" s="352"/>
      <c r="B26" s="353"/>
      <c r="C26" s="354"/>
      <c r="D26" s="353"/>
      <c r="E26" s="353"/>
      <c r="F26" s="355"/>
      <c r="G26" s="355"/>
      <c r="H26" s="355"/>
      <c r="I26" s="355"/>
      <c r="J26" s="355"/>
      <c r="K26" s="355"/>
      <c r="L26" s="355"/>
      <c r="M26" s="355">
        <v>0</v>
      </c>
      <c r="N26" s="355">
        <v>0</v>
      </c>
      <c r="O26" s="355">
        <v>0</v>
      </c>
      <c r="P26" s="355">
        <v>0</v>
      </c>
      <c r="Q26" s="355">
        <v>0</v>
      </c>
      <c r="R26" s="355">
        <v>0</v>
      </c>
      <c r="S26" s="355">
        <v>0</v>
      </c>
      <c r="T26" s="342"/>
      <c r="U26" s="355"/>
    </row>
    <row r="27" spans="1:21" s="2" customFormat="1" ht="18" customHeight="1">
      <c r="A27" s="357"/>
      <c r="B27" s="358"/>
      <c r="C27" s="359"/>
      <c r="D27" s="358"/>
      <c r="E27" s="358"/>
      <c r="F27" s="360"/>
      <c r="G27" s="360"/>
      <c r="H27" s="360"/>
      <c r="I27" s="360"/>
      <c r="J27" s="360"/>
      <c r="K27" s="360"/>
      <c r="L27" s="355"/>
      <c r="M27" s="355">
        <v>0</v>
      </c>
      <c r="N27" s="355">
        <v>0</v>
      </c>
      <c r="O27" s="355">
        <v>0</v>
      </c>
      <c r="P27" s="355">
        <v>0</v>
      </c>
      <c r="Q27" s="355">
        <v>0</v>
      </c>
      <c r="R27" s="355">
        <v>0</v>
      </c>
      <c r="S27" s="355">
        <v>0</v>
      </c>
      <c r="T27" s="342"/>
      <c r="U27" s="355"/>
    </row>
    <row r="28" spans="1:21" s="2" customFormat="1" ht="18" customHeight="1">
      <c r="A28" s="361"/>
      <c r="B28" s="358"/>
      <c r="C28" s="359"/>
      <c r="D28" s="358"/>
      <c r="E28" s="358"/>
      <c r="F28" s="360"/>
      <c r="G28" s="360"/>
      <c r="H28" s="360"/>
      <c r="I28" s="360"/>
      <c r="J28" s="360"/>
      <c r="K28" s="360"/>
      <c r="L28" s="355"/>
      <c r="M28" s="355">
        <v>0</v>
      </c>
      <c r="N28" s="355">
        <v>0</v>
      </c>
      <c r="O28" s="355">
        <v>0</v>
      </c>
      <c r="P28" s="355">
        <v>0</v>
      </c>
      <c r="Q28" s="355">
        <v>0</v>
      </c>
      <c r="R28" s="355">
        <v>0</v>
      </c>
      <c r="S28" s="355">
        <v>0</v>
      </c>
      <c r="T28" s="342"/>
      <c r="U28" s="355"/>
    </row>
    <row r="29" spans="1:21" s="2" customFormat="1" ht="18" customHeight="1">
      <c r="A29" s="666" t="s">
        <v>131</v>
      </c>
      <c r="B29" s="667"/>
      <c r="C29" s="667"/>
      <c r="D29" s="667"/>
      <c r="E29" s="667"/>
      <c r="F29" s="667"/>
      <c r="G29" s="667"/>
      <c r="H29" s="667"/>
      <c r="I29" s="667"/>
      <c r="J29" s="667"/>
      <c r="K29" s="668">
        <f>SUM(K26:K28)</f>
        <v>0</v>
      </c>
      <c r="L29" s="355">
        <f>SUM(L26:L28)</f>
        <v>0</v>
      </c>
      <c r="M29" s="355">
        <f aca="true" t="shared" si="4" ref="M29:S29">SUM(M26:M28)</f>
        <v>0</v>
      </c>
      <c r="N29" s="355">
        <f t="shared" si="4"/>
        <v>0</v>
      </c>
      <c r="O29" s="355">
        <f t="shared" si="4"/>
        <v>0</v>
      </c>
      <c r="P29" s="355">
        <f t="shared" si="4"/>
        <v>0</v>
      </c>
      <c r="Q29" s="355">
        <f t="shared" si="4"/>
        <v>0</v>
      </c>
      <c r="R29" s="355">
        <f t="shared" si="4"/>
        <v>0</v>
      </c>
      <c r="S29" s="355">
        <f t="shared" si="4"/>
        <v>0</v>
      </c>
      <c r="T29" s="342">
        <f>SUM(M29:S29)</f>
        <v>0</v>
      </c>
      <c r="U29" s="355"/>
    </row>
    <row r="30" spans="1:21" s="2" customFormat="1" ht="18" customHeight="1">
      <c r="A30" s="357"/>
      <c r="B30" s="358"/>
      <c r="C30" s="359"/>
      <c r="D30" s="358"/>
      <c r="E30" s="358"/>
      <c r="F30" s="360"/>
      <c r="G30" s="360"/>
      <c r="H30" s="360"/>
      <c r="I30" s="360"/>
      <c r="J30" s="360"/>
      <c r="K30" s="360"/>
      <c r="L30" s="355"/>
      <c r="M30" s="355">
        <v>0</v>
      </c>
      <c r="N30" s="355">
        <v>0</v>
      </c>
      <c r="O30" s="355">
        <v>0</v>
      </c>
      <c r="P30" s="355">
        <v>0</v>
      </c>
      <c r="Q30" s="355">
        <v>0</v>
      </c>
      <c r="R30" s="355">
        <v>0</v>
      </c>
      <c r="S30" s="355">
        <v>0</v>
      </c>
      <c r="T30" s="342"/>
      <c r="U30" s="355"/>
    </row>
    <row r="31" spans="1:21" s="2" customFormat="1" ht="18" customHeight="1">
      <c r="A31" s="357"/>
      <c r="B31" s="358"/>
      <c r="C31" s="359"/>
      <c r="D31" s="358"/>
      <c r="E31" s="358"/>
      <c r="F31" s="360"/>
      <c r="G31" s="360"/>
      <c r="H31" s="360"/>
      <c r="I31" s="360"/>
      <c r="J31" s="360"/>
      <c r="K31" s="360"/>
      <c r="L31" s="355"/>
      <c r="M31" s="355">
        <v>0</v>
      </c>
      <c r="N31" s="355">
        <v>0</v>
      </c>
      <c r="O31" s="355">
        <v>0</v>
      </c>
      <c r="P31" s="355">
        <v>0</v>
      </c>
      <c r="Q31" s="355">
        <v>0</v>
      </c>
      <c r="R31" s="355">
        <v>0</v>
      </c>
      <c r="S31" s="355">
        <v>0</v>
      </c>
      <c r="T31" s="342"/>
      <c r="U31" s="355"/>
    </row>
    <row r="32" spans="1:21" s="2" customFormat="1" ht="18" customHeight="1">
      <c r="A32" s="361"/>
      <c r="B32" s="358"/>
      <c r="C32" s="359"/>
      <c r="D32" s="358"/>
      <c r="E32" s="358"/>
      <c r="F32" s="360"/>
      <c r="G32" s="360"/>
      <c r="H32" s="360"/>
      <c r="I32" s="360"/>
      <c r="J32" s="360"/>
      <c r="K32" s="360"/>
      <c r="L32" s="355"/>
      <c r="M32" s="355">
        <v>0</v>
      </c>
      <c r="N32" s="355">
        <v>0</v>
      </c>
      <c r="O32" s="355">
        <v>0</v>
      </c>
      <c r="P32" s="355">
        <v>0</v>
      </c>
      <c r="Q32" s="355">
        <v>0</v>
      </c>
      <c r="R32" s="355">
        <v>0</v>
      </c>
      <c r="S32" s="355">
        <v>0</v>
      </c>
      <c r="T32" s="342"/>
      <c r="U32" s="355"/>
    </row>
    <row r="33" spans="1:21" s="2" customFormat="1" ht="18" customHeight="1">
      <c r="A33" s="666" t="s">
        <v>132</v>
      </c>
      <c r="B33" s="667"/>
      <c r="C33" s="667"/>
      <c r="D33" s="667"/>
      <c r="E33" s="667"/>
      <c r="F33" s="667"/>
      <c r="G33" s="667"/>
      <c r="H33" s="667"/>
      <c r="I33" s="667"/>
      <c r="J33" s="667"/>
      <c r="K33" s="668">
        <f>SUM(K30:K32)</f>
        <v>0</v>
      </c>
      <c r="L33" s="362">
        <f>SUM(L30:L32)</f>
        <v>0</v>
      </c>
      <c r="M33" s="362">
        <f aca="true" t="shared" si="5" ref="M33:S33">SUM(M30:M32)</f>
        <v>0</v>
      </c>
      <c r="N33" s="362">
        <f t="shared" si="5"/>
        <v>0</v>
      </c>
      <c r="O33" s="362">
        <f t="shared" si="5"/>
        <v>0</v>
      </c>
      <c r="P33" s="362">
        <f t="shared" si="5"/>
        <v>0</v>
      </c>
      <c r="Q33" s="362">
        <f t="shared" si="5"/>
        <v>0</v>
      </c>
      <c r="R33" s="362">
        <f t="shared" si="5"/>
        <v>0</v>
      </c>
      <c r="S33" s="362">
        <f t="shared" si="5"/>
        <v>0</v>
      </c>
      <c r="T33" s="342">
        <f>SUM(M33:S33)</f>
        <v>0</v>
      </c>
      <c r="U33" s="355"/>
    </row>
    <row r="34" spans="1:21" s="2" customFormat="1" ht="18" customHeight="1">
      <c r="A34" s="363"/>
      <c r="B34" s="363" t="s">
        <v>60</v>
      </c>
      <c r="C34" s="364"/>
      <c r="D34" s="363"/>
      <c r="E34" s="363"/>
      <c r="F34" s="351">
        <f>SUM(F43:F45,F39:F41,F35:F37)</f>
        <v>0</v>
      </c>
      <c r="G34" s="365"/>
      <c r="H34" s="365">
        <f>SUM(H43:H45,H39:H41,H35:H37)</f>
        <v>0</v>
      </c>
      <c r="I34" s="365"/>
      <c r="J34" s="365">
        <f>SUM(J43:J45,J39:J41,J35:J37)</f>
        <v>0</v>
      </c>
      <c r="K34" s="365">
        <f>SUM(K38+K42+K46)</f>
        <v>0</v>
      </c>
      <c r="L34" s="351">
        <f>SUM(L38+L42+L46)</f>
        <v>0</v>
      </c>
      <c r="M34" s="351">
        <f aca="true" t="shared" si="6" ref="M34:S34">SUM(M38+M42+M46)</f>
        <v>0</v>
      </c>
      <c r="N34" s="351">
        <f t="shared" si="6"/>
        <v>0</v>
      </c>
      <c r="O34" s="351">
        <f t="shared" si="6"/>
        <v>0</v>
      </c>
      <c r="P34" s="351">
        <f t="shared" si="6"/>
        <v>0</v>
      </c>
      <c r="Q34" s="351">
        <f t="shared" si="6"/>
        <v>0</v>
      </c>
      <c r="R34" s="351">
        <f t="shared" si="6"/>
        <v>0</v>
      </c>
      <c r="S34" s="351">
        <f t="shared" si="6"/>
        <v>0</v>
      </c>
      <c r="T34" s="342">
        <f>SUM(M34:S34)</f>
        <v>0</v>
      </c>
      <c r="U34" s="351"/>
    </row>
    <row r="35" spans="1:21" s="2" customFormat="1" ht="18" customHeight="1">
      <c r="A35" s="353"/>
      <c r="B35" s="353"/>
      <c r="C35" s="354"/>
      <c r="D35" s="353"/>
      <c r="E35" s="353"/>
      <c r="F35" s="355"/>
      <c r="G35" s="355"/>
      <c r="H35" s="355"/>
      <c r="I35" s="355"/>
      <c r="J35" s="355"/>
      <c r="K35" s="355"/>
      <c r="L35" s="355"/>
      <c r="M35" s="355">
        <v>0</v>
      </c>
      <c r="N35" s="355">
        <v>0</v>
      </c>
      <c r="O35" s="355">
        <v>0</v>
      </c>
      <c r="P35" s="355">
        <v>0</v>
      </c>
      <c r="Q35" s="355">
        <v>0</v>
      </c>
      <c r="R35" s="355">
        <v>0</v>
      </c>
      <c r="S35" s="355">
        <v>0</v>
      </c>
      <c r="T35" s="342"/>
      <c r="U35" s="355"/>
    </row>
    <row r="36" spans="1:21" s="2" customFormat="1" ht="18" customHeight="1">
      <c r="A36" s="353"/>
      <c r="B36" s="353"/>
      <c r="C36" s="354"/>
      <c r="D36" s="353"/>
      <c r="E36" s="353"/>
      <c r="F36" s="355"/>
      <c r="G36" s="355"/>
      <c r="H36" s="355"/>
      <c r="I36" s="355"/>
      <c r="J36" s="355"/>
      <c r="K36" s="355"/>
      <c r="L36" s="355"/>
      <c r="M36" s="355">
        <v>0</v>
      </c>
      <c r="N36" s="355">
        <v>0</v>
      </c>
      <c r="O36" s="355">
        <v>0</v>
      </c>
      <c r="P36" s="355">
        <v>0</v>
      </c>
      <c r="Q36" s="355">
        <v>0</v>
      </c>
      <c r="R36" s="355">
        <v>0</v>
      </c>
      <c r="S36" s="355">
        <v>0</v>
      </c>
      <c r="T36" s="342"/>
      <c r="U36" s="355"/>
    </row>
    <row r="37" spans="1:21" s="2" customFormat="1" ht="18" customHeight="1">
      <c r="A37" s="366"/>
      <c r="B37" s="353"/>
      <c r="C37" s="354"/>
      <c r="D37" s="353"/>
      <c r="E37" s="353"/>
      <c r="F37" s="355"/>
      <c r="G37" s="355"/>
      <c r="H37" s="355"/>
      <c r="I37" s="355"/>
      <c r="J37" s="355"/>
      <c r="K37" s="355"/>
      <c r="L37" s="355"/>
      <c r="M37" s="355">
        <v>0</v>
      </c>
      <c r="N37" s="355">
        <v>0</v>
      </c>
      <c r="O37" s="355">
        <v>0</v>
      </c>
      <c r="P37" s="355">
        <v>0</v>
      </c>
      <c r="Q37" s="355">
        <v>0</v>
      </c>
      <c r="R37" s="355">
        <v>0</v>
      </c>
      <c r="S37" s="355">
        <v>0</v>
      </c>
      <c r="T37" s="342"/>
      <c r="U37" s="355"/>
    </row>
    <row r="38" spans="1:21" s="2" customFormat="1" ht="18" customHeight="1">
      <c r="A38" s="666" t="s">
        <v>130</v>
      </c>
      <c r="B38" s="667"/>
      <c r="C38" s="667"/>
      <c r="D38" s="667"/>
      <c r="E38" s="667"/>
      <c r="F38" s="667"/>
      <c r="G38" s="667"/>
      <c r="H38" s="667"/>
      <c r="I38" s="667"/>
      <c r="J38" s="667"/>
      <c r="K38" s="668">
        <f>SUM(K35:K37)</f>
        <v>0</v>
      </c>
      <c r="L38" s="355">
        <f>SUM(L35:L37)</f>
        <v>0</v>
      </c>
      <c r="M38" s="355">
        <f aca="true" t="shared" si="7" ref="M38:S38">SUM(M35:M37)</f>
        <v>0</v>
      </c>
      <c r="N38" s="355">
        <f t="shared" si="7"/>
        <v>0</v>
      </c>
      <c r="O38" s="355">
        <f t="shared" si="7"/>
        <v>0</v>
      </c>
      <c r="P38" s="355">
        <f t="shared" si="7"/>
        <v>0</v>
      </c>
      <c r="Q38" s="355">
        <f t="shared" si="7"/>
        <v>0</v>
      </c>
      <c r="R38" s="355">
        <f t="shared" si="7"/>
        <v>0</v>
      </c>
      <c r="S38" s="355">
        <f t="shared" si="7"/>
        <v>0</v>
      </c>
      <c r="T38" s="342">
        <f>SUM(M38:S38)</f>
        <v>0</v>
      </c>
      <c r="U38" s="355"/>
    </row>
    <row r="39" spans="1:21" s="2" customFormat="1" ht="18" customHeight="1">
      <c r="A39" s="352"/>
      <c r="B39" s="353"/>
      <c r="C39" s="354"/>
      <c r="D39" s="353"/>
      <c r="E39" s="353"/>
      <c r="F39" s="355"/>
      <c r="G39" s="355"/>
      <c r="H39" s="355"/>
      <c r="I39" s="355"/>
      <c r="J39" s="355"/>
      <c r="K39" s="355"/>
      <c r="L39" s="355"/>
      <c r="M39" s="355">
        <v>0</v>
      </c>
      <c r="N39" s="355">
        <v>0</v>
      </c>
      <c r="O39" s="355">
        <v>0</v>
      </c>
      <c r="P39" s="355">
        <v>0</v>
      </c>
      <c r="Q39" s="355">
        <v>0</v>
      </c>
      <c r="R39" s="355">
        <v>0</v>
      </c>
      <c r="S39" s="355">
        <v>0</v>
      </c>
      <c r="T39" s="342"/>
      <c r="U39" s="355"/>
    </row>
    <row r="40" spans="1:21" s="2" customFormat="1" ht="18" customHeight="1">
      <c r="A40" s="357"/>
      <c r="B40" s="358"/>
      <c r="C40" s="359"/>
      <c r="D40" s="358"/>
      <c r="E40" s="358"/>
      <c r="F40" s="360"/>
      <c r="G40" s="360"/>
      <c r="H40" s="360"/>
      <c r="I40" s="360"/>
      <c r="J40" s="360"/>
      <c r="K40" s="360"/>
      <c r="L40" s="355"/>
      <c r="M40" s="355">
        <v>0</v>
      </c>
      <c r="N40" s="355">
        <v>0</v>
      </c>
      <c r="O40" s="355">
        <v>0</v>
      </c>
      <c r="P40" s="355">
        <v>0</v>
      </c>
      <c r="Q40" s="355">
        <v>0</v>
      </c>
      <c r="R40" s="355">
        <v>0</v>
      </c>
      <c r="S40" s="355">
        <v>0</v>
      </c>
      <c r="T40" s="342"/>
      <c r="U40" s="355"/>
    </row>
    <row r="41" spans="1:21" s="2" customFormat="1" ht="18" customHeight="1">
      <c r="A41" s="361"/>
      <c r="B41" s="358"/>
      <c r="C41" s="359"/>
      <c r="D41" s="358"/>
      <c r="E41" s="358"/>
      <c r="F41" s="360"/>
      <c r="G41" s="360"/>
      <c r="H41" s="360"/>
      <c r="I41" s="360"/>
      <c r="J41" s="360"/>
      <c r="K41" s="360"/>
      <c r="L41" s="355"/>
      <c r="M41" s="355">
        <v>0</v>
      </c>
      <c r="N41" s="355">
        <v>0</v>
      </c>
      <c r="O41" s="355">
        <v>0</v>
      </c>
      <c r="P41" s="355">
        <v>0</v>
      </c>
      <c r="Q41" s="355">
        <v>0</v>
      </c>
      <c r="R41" s="355">
        <v>0</v>
      </c>
      <c r="S41" s="355">
        <v>0</v>
      </c>
      <c r="T41" s="342"/>
      <c r="U41" s="355"/>
    </row>
    <row r="42" spans="1:21" s="2" customFormat="1" ht="18" customHeight="1">
      <c r="A42" s="666" t="s">
        <v>131</v>
      </c>
      <c r="B42" s="667"/>
      <c r="C42" s="667"/>
      <c r="D42" s="667"/>
      <c r="E42" s="667"/>
      <c r="F42" s="667"/>
      <c r="G42" s="667"/>
      <c r="H42" s="667"/>
      <c r="I42" s="667"/>
      <c r="J42" s="667"/>
      <c r="K42" s="668">
        <f>SUM(K39:K41)</f>
        <v>0</v>
      </c>
      <c r="L42" s="355">
        <f>SUM(L39:L41)</f>
        <v>0</v>
      </c>
      <c r="M42" s="355">
        <f aca="true" t="shared" si="8" ref="M42:S42">SUM(M39:M41)</f>
        <v>0</v>
      </c>
      <c r="N42" s="355">
        <f t="shared" si="8"/>
        <v>0</v>
      </c>
      <c r="O42" s="355">
        <f t="shared" si="8"/>
        <v>0</v>
      </c>
      <c r="P42" s="355">
        <f t="shared" si="8"/>
        <v>0</v>
      </c>
      <c r="Q42" s="355">
        <f t="shared" si="8"/>
        <v>0</v>
      </c>
      <c r="R42" s="355">
        <f t="shared" si="8"/>
        <v>0</v>
      </c>
      <c r="S42" s="355">
        <f t="shared" si="8"/>
        <v>0</v>
      </c>
      <c r="T42" s="342">
        <f>SUM(M42:S42)</f>
        <v>0</v>
      </c>
      <c r="U42" s="355"/>
    </row>
    <row r="43" spans="1:21" s="2" customFormat="1" ht="18" customHeight="1">
      <c r="A43" s="357"/>
      <c r="B43" s="358"/>
      <c r="C43" s="359"/>
      <c r="D43" s="358"/>
      <c r="E43" s="358"/>
      <c r="F43" s="360"/>
      <c r="G43" s="360"/>
      <c r="H43" s="360"/>
      <c r="I43" s="360"/>
      <c r="J43" s="360"/>
      <c r="K43" s="360"/>
      <c r="L43" s="355"/>
      <c r="M43" s="355">
        <v>0</v>
      </c>
      <c r="N43" s="355">
        <v>0</v>
      </c>
      <c r="O43" s="355">
        <v>0</v>
      </c>
      <c r="P43" s="355">
        <v>0</v>
      </c>
      <c r="Q43" s="355">
        <v>0</v>
      </c>
      <c r="R43" s="355">
        <v>0</v>
      </c>
      <c r="S43" s="355">
        <v>0</v>
      </c>
      <c r="T43" s="342"/>
      <c r="U43" s="355"/>
    </row>
    <row r="44" spans="1:21" s="2" customFormat="1" ht="18" customHeight="1">
      <c r="A44" s="357"/>
      <c r="B44" s="358"/>
      <c r="C44" s="359"/>
      <c r="D44" s="358"/>
      <c r="E44" s="358"/>
      <c r="F44" s="360"/>
      <c r="G44" s="360"/>
      <c r="H44" s="360"/>
      <c r="I44" s="360"/>
      <c r="J44" s="360"/>
      <c r="K44" s="360"/>
      <c r="L44" s="355"/>
      <c r="M44" s="355">
        <v>0</v>
      </c>
      <c r="N44" s="355">
        <v>0</v>
      </c>
      <c r="O44" s="355">
        <v>0</v>
      </c>
      <c r="P44" s="355">
        <v>0</v>
      </c>
      <c r="Q44" s="355">
        <v>0</v>
      </c>
      <c r="R44" s="355">
        <v>0</v>
      </c>
      <c r="S44" s="355">
        <v>0</v>
      </c>
      <c r="T44" s="342"/>
      <c r="U44" s="355"/>
    </row>
    <row r="45" spans="1:21" s="2" customFormat="1" ht="18" customHeight="1">
      <c r="A45" s="361"/>
      <c r="B45" s="358"/>
      <c r="C45" s="359"/>
      <c r="D45" s="358"/>
      <c r="E45" s="358"/>
      <c r="F45" s="360"/>
      <c r="G45" s="360"/>
      <c r="H45" s="360"/>
      <c r="I45" s="360"/>
      <c r="J45" s="360"/>
      <c r="K45" s="360"/>
      <c r="L45" s="355"/>
      <c r="M45" s="355">
        <v>0</v>
      </c>
      <c r="N45" s="355">
        <v>0</v>
      </c>
      <c r="O45" s="355">
        <v>0</v>
      </c>
      <c r="P45" s="355">
        <v>0</v>
      </c>
      <c r="Q45" s="355">
        <v>0</v>
      </c>
      <c r="R45" s="355">
        <v>0</v>
      </c>
      <c r="S45" s="355">
        <v>0</v>
      </c>
      <c r="T45" s="342"/>
      <c r="U45" s="355"/>
    </row>
    <row r="46" spans="1:21" s="2" customFormat="1" ht="18" customHeight="1">
      <c r="A46" s="666" t="s">
        <v>132</v>
      </c>
      <c r="B46" s="667"/>
      <c r="C46" s="667"/>
      <c r="D46" s="667"/>
      <c r="E46" s="667"/>
      <c r="F46" s="667"/>
      <c r="G46" s="667"/>
      <c r="H46" s="667"/>
      <c r="I46" s="667"/>
      <c r="J46" s="667"/>
      <c r="K46" s="668">
        <f>SUM(K43:K45)</f>
        <v>0</v>
      </c>
      <c r="L46" s="362">
        <f>SUM(L43:L45)</f>
        <v>0</v>
      </c>
      <c r="M46" s="362">
        <f aca="true" t="shared" si="9" ref="M46:S46">SUM(M43:M45)</f>
        <v>0</v>
      </c>
      <c r="N46" s="362">
        <f t="shared" si="9"/>
        <v>0</v>
      </c>
      <c r="O46" s="362">
        <f t="shared" si="9"/>
        <v>0</v>
      </c>
      <c r="P46" s="362">
        <f t="shared" si="9"/>
        <v>0</v>
      </c>
      <c r="Q46" s="362">
        <f t="shared" si="9"/>
        <v>0</v>
      </c>
      <c r="R46" s="362">
        <f t="shared" si="9"/>
        <v>0</v>
      </c>
      <c r="S46" s="362">
        <f t="shared" si="9"/>
        <v>0</v>
      </c>
      <c r="T46" s="342">
        <f>SUM(M46:S46)</f>
        <v>0</v>
      </c>
      <c r="U46" s="355"/>
    </row>
    <row r="47" spans="1:21" s="2" customFormat="1" ht="18" customHeight="1">
      <c r="A47" s="349"/>
      <c r="B47" s="349" t="s">
        <v>61</v>
      </c>
      <c r="C47" s="350"/>
      <c r="D47" s="349"/>
      <c r="E47" s="349"/>
      <c r="F47" s="351">
        <f>SUM(F48:F50,F52:F54,F56:F58)</f>
        <v>0</v>
      </c>
      <c r="G47" s="351"/>
      <c r="H47" s="351">
        <f>SUM(H48:H50,H52:H54,H56:H58)</f>
        <v>0</v>
      </c>
      <c r="I47" s="351"/>
      <c r="J47" s="351">
        <f>SUM(J48:J50,J52:J54,J56:J58)</f>
        <v>0</v>
      </c>
      <c r="K47" s="351">
        <f>SUM(K51+K55+K59)</f>
        <v>0</v>
      </c>
      <c r="L47" s="351">
        <f>SUM(L51+L55+L59)</f>
        <v>0</v>
      </c>
      <c r="M47" s="351">
        <f aca="true" t="shared" si="10" ref="M47:S47">SUM(M51+M55+M59)</f>
        <v>0</v>
      </c>
      <c r="N47" s="351">
        <f t="shared" si="10"/>
        <v>0</v>
      </c>
      <c r="O47" s="351">
        <f t="shared" si="10"/>
        <v>0</v>
      </c>
      <c r="P47" s="351">
        <f t="shared" si="10"/>
        <v>0</v>
      </c>
      <c r="Q47" s="351">
        <f t="shared" si="10"/>
        <v>0</v>
      </c>
      <c r="R47" s="351">
        <f t="shared" si="10"/>
        <v>0</v>
      </c>
      <c r="S47" s="351">
        <f t="shared" si="10"/>
        <v>0</v>
      </c>
      <c r="T47" s="342">
        <f>SUM(M47:S47)</f>
        <v>0</v>
      </c>
      <c r="U47" s="351"/>
    </row>
    <row r="48" spans="1:21" s="2" customFormat="1" ht="18" customHeight="1">
      <c r="A48" s="367"/>
      <c r="B48" s="367"/>
      <c r="C48" s="368"/>
      <c r="D48" s="367"/>
      <c r="E48" s="367"/>
      <c r="F48" s="369"/>
      <c r="G48" s="369"/>
      <c r="H48" s="369"/>
      <c r="I48" s="369"/>
      <c r="J48" s="369"/>
      <c r="K48" s="369"/>
      <c r="L48" s="355"/>
      <c r="M48" s="355">
        <v>0</v>
      </c>
      <c r="N48" s="355">
        <v>0</v>
      </c>
      <c r="O48" s="355">
        <v>0</v>
      </c>
      <c r="P48" s="355">
        <v>0</v>
      </c>
      <c r="Q48" s="355">
        <v>0</v>
      </c>
      <c r="R48" s="355">
        <v>0</v>
      </c>
      <c r="S48" s="355">
        <v>0</v>
      </c>
      <c r="T48" s="342"/>
      <c r="U48" s="369"/>
    </row>
    <row r="49" spans="1:21" s="2" customFormat="1" ht="18" customHeight="1">
      <c r="A49" s="353"/>
      <c r="B49" s="353"/>
      <c r="C49" s="354"/>
      <c r="D49" s="353"/>
      <c r="E49" s="353"/>
      <c r="F49" s="355"/>
      <c r="G49" s="355"/>
      <c r="H49" s="355"/>
      <c r="I49" s="355"/>
      <c r="J49" s="355"/>
      <c r="K49" s="355"/>
      <c r="L49" s="355"/>
      <c r="M49" s="355">
        <v>0</v>
      </c>
      <c r="N49" s="355">
        <v>0</v>
      </c>
      <c r="O49" s="355">
        <v>0</v>
      </c>
      <c r="P49" s="355">
        <v>0</v>
      </c>
      <c r="Q49" s="355">
        <v>0</v>
      </c>
      <c r="R49" s="355">
        <v>0</v>
      </c>
      <c r="S49" s="355">
        <v>0</v>
      </c>
      <c r="T49" s="342"/>
      <c r="U49" s="355"/>
    </row>
    <row r="50" spans="1:21" s="2" customFormat="1" ht="18" customHeight="1">
      <c r="A50" s="366"/>
      <c r="B50" s="353"/>
      <c r="C50" s="354"/>
      <c r="D50" s="353"/>
      <c r="E50" s="353"/>
      <c r="F50" s="355"/>
      <c r="G50" s="355"/>
      <c r="H50" s="355"/>
      <c r="I50" s="355"/>
      <c r="J50" s="355"/>
      <c r="K50" s="355"/>
      <c r="L50" s="355"/>
      <c r="M50" s="355">
        <v>0</v>
      </c>
      <c r="N50" s="355">
        <v>0</v>
      </c>
      <c r="O50" s="355">
        <v>0</v>
      </c>
      <c r="P50" s="355">
        <v>0</v>
      </c>
      <c r="Q50" s="355">
        <v>0</v>
      </c>
      <c r="R50" s="355">
        <v>0</v>
      </c>
      <c r="S50" s="355">
        <v>0</v>
      </c>
      <c r="T50" s="342"/>
      <c r="U50" s="355"/>
    </row>
    <row r="51" spans="1:21" s="2" customFormat="1" ht="18" customHeight="1">
      <c r="A51" s="666" t="s">
        <v>130</v>
      </c>
      <c r="B51" s="667"/>
      <c r="C51" s="667"/>
      <c r="D51" s="667"/>
      <c r="E51" s="667"/>
      <c r="F51" s="667"/>
      <c r="G51" s="667"/>
      <c r="H51" s="667"/>
      <c r="I51" s="667"/>
      <c r="J51" s="667"/>
      <c r="K51" s="668">
        <f>SUM(K48:K50)</f>
        <v>0</v>
      </c>
      <c r="L51" s="355">
        <f>SUM(L48:L50)</f>
        <v>0</v>
      </c>
      <c r="M51" s="355">
        <f aca="true" t="shared" si="11" ref="M51:S51">SUM(M48:M50)</f>
        <v>0</v>
      </c>
      <c r="N51" s="355">
        <f t="shared" si="11"/>
        <v>0</v>
      </c>
      <c r="O51" s="355">
        <f t="shared" si="11"/>
        <v>0</v>
      </c>
      <c r="P51" s="355">
        <f t="shared" si="11"/>
        <v>0</v>
      </c>
      <c r="Q51" s="355">
        <f t="shared" si="11"/>
        <v>0</v>
      </c>
      <c r="R51" s="355">
        <f t="shared" si="11"/>
        <v>0</v>
      </c>
      <c r="S51" s="355">
        <f t="shared" si="11"/>
        <v>0</v>
      </c>
      <c r="T51" s="342">
        <f>SUM(M51:S51)</f>
        <v>0</v>
      </c>
      <c r="U51" s="355"/>
    </row>
    <row r="52" spans="1:21" s="2" customFormat="1" ht="18" customHeight="1">
      <c r="A52" s="352"/>
      <c r="B52" s="353"/>
      <c r="C52" s="354"/>
      <c r="D52" s="353"/>
      <c r="E52" s="353"/>
      <c r="F52" s="355"/>
      <c r="G52" s="355"/>
      <c r="H52" s="355"/>
      <c r="I52" s="355"/>
      <c r="J52" s="355"/>
      <c r="K52" s="355"/>
      <c r="L52" s="355"/>
      <c r="M52" s="355">
        <v>0</v>
      </c>
      <c r="N52" s="355">
        <v>0</v>
      </c>
      <c r="O52" s="355">
        <v>0</v>
      </c>
      <c r="P52" s="355">
        <v>0</v>
      </c>
      <c r="Q52" s="355">
        <v>0</v>
      </c>
      <c r="R52" s="355">
        <v>0</v>
      </c>
      <c r="S52" s="355">
        <v>0</v>
      </c>
      <c r="T52" s="342"/>
      <c r="U52" s="355"/>
    </row>
    <row r="53" spans="1:21" s="2" customFormat="1" ht="18" customHeight="1">
      <c r="A53" s="357"/>
      <c r="B53" s="358"/>
      <c r="C53" s="359"/>
      <c r="D53" s="358"/>
      <c r="E53" s="358"/>
      <c r="F53" s="360"/>
      <c r="G53" s="360"/>
      <c r="H53" s="360"/>
      <c r="I53" s="360"/>
      <c r="J53" s="360"/>
      <c r="K53" s="360"/>
      <c r="L53" s="355"/>
      <c r="M53" s="355">
        <v>0</v>
      </c>
      <c r="N53" s="355">
        <v>0</v>
      </c>
      <c r="O53" s="355">
        <v>0</v>
      </c>
      <c r="P53" s="355">
        <v>0</v>
      </c>
      <c r="Q53" s="355">
        <v>0</v>
      </c>
      <c r="R53" s="355">
        <v>0</v>
      </c>
      <c r="S53" s="355">
        <v>0</v>
      </c>
      <c r="T53" s="342"/>
      <c r="U53" s="355"/>
    </row>
    <row r="54" spans="1:21" s="2" customFormat="1" ht="18" customHeight="1">
      <c r="A54" s="361"/>
      <c r="B54" s="358"/>
      <c r="C54" s="359"/>
      <c r="D54" s="358"/>
      <c r="E54" s="358"/>
      <c r="F54" s="360"/>
      <c r="G54" s="360"/>
      <c r="H54" s="360"/>
      <c r="I54" s="360"/>
      <c r="J54" s="360"/>
      <c r="K54" s="360"/>
      <c r="L54" s="355"/>
      <c r="M54" s="355">
        <v>0</v>
      </c>
      <c r="N54" s="355">
        <v>0</v>
      </c>
      <c r="O54" s="355">
        <v>0</v>
      </c>
      <c r="P54" s="355">
        <v>0</v>
      </c>
      <c r="Q54" s="355">
        <v>0</v>
      </c>
      <c r="R54" s="355">
        <v>0</v>
      </c>
      <c r="S54" s="355">
        <v>0</v>
      </c>
      <c r="T54" s="342"/>
      <c r="U54" s="355"/>
    </row>
    <row r="55" spans="1:21" s="2" customFormat="1" ht="18" customHeight="1">
      <c r="A55" s="666" t="s">
        <v>131</v>
      </c>
      <c r="B55" s="667"/>
      <c r="C55" s="667"/>
      <c r="D55" s="667"/>
      <c r="E55" s="667"/>
      <c r="F55" s="667"/>
      <c r="G55" s="667"/>
      <c r="H55" s="667"/>
      <c r="I55" s="667"/>
      <c r="J55" s="667"/>
      <c r="K55" s="668">
        <f>SUM(K52:K54)</f>
        <v>0</v>
      </c>
      <c r="L55" s="355">
        <f>SUM(L52:L54)</f>
        <v>0</v>
      </c>
      <c r="M55" s="355">
        <f aca="true" t="shared" si="12" ref="M55:S55">SUM(M52:M54)</f>
        <v>0</v>
      </c>
      <c r="N55" s="355">
        <f t="shared" si="12"/>
        <v>0</v>
      </c>
      <c r="O55" s="355">
        <f t="shared" si="12"/>
        <v>0</v>
      </c>
      <c r="P55" s="355">
        <f t="shared" si="12"/>
        <v>0</v>
      </c>
      <c r="Q55" s="355">
        <f t="shared" si="12"/>
        <v>0</v>
      </c>
      <c r="R55" s="355">
        <f t="shared" si="12"/>
        <v>0</v>
      </c>
      <c r="S55" s="355">
        <f t="shared" si="12"/>
        <v>0</v>
      </c>
      <c r="T55" s="342">
        <f>SUM(M55:S55)</f>
        <v>0</v>
      </c>
      <c r="U55" s="355"/>
    </row>
    <row r="56" spans="1:21" s="2" customFormat="1" ht="18" customHeight="1">
      <c r="A56" s="357"/>
      <c r="B56" s="358"/>
      <c r="C56" s="359"/>
      <c r="D56" s="358"/>
      <c r="E56" s="358"/>
      <c r="F56" s="360"/>
      <c r="G56" s="360"/>
      <c r="H56" s="360"/>
      <c r="I56" s="360"/>
      <c r="J56" s="360"/>
      <c r="K56" s="360"/>
      <c r="L56" s="355"/>
      <c r="M56" s="355">
        <v>0</v>
      </c>
      <c r="N56" s="355">
        <v>0</v>
      </c>
      <c r="O56" s="355">
        <v>0</v>
      </c>
      <c r="P56" s="355">
        <v>0</v>
      </c>
      <c r="Q56" s="355">
        <v>0</v>
      </c>
      <c r="R56" s="355">
        <v>0</v>
      </c>
      <c r="S56" s="355">
        <v>0</v>
      </c>
      <c r="T56" s="342"/>
      <c r="U56" s="355"/>
    </row>
    <row r="57" spans="1:21" s="2" customFormat="1" ht="18" customHeight="1">
      <c r="A57" s="357"/>
      <c r="B57" s="358"/>
      <c r="C57" s="359"/>
      <c r="D57" s="358"/>
      <c r="E57" s="358"/>
      <c r="F57" s="360"/>
      <c r="G57" s="360"/>
      <c r="H57" s="360"/>
      <c r="I57" s="360"/>
      <c r="J57" s="360"/>
      <c r="K57" s="360"/>
      <c r="L57" s="355"/>
      <c r="M57" s="355">
        <v>0</v>
      </c>
      <c r="N57" s="355">
        <v>0</v>
      </c>
      <c r="O57" s="355">
        <v>0</v>
      </c>
      <c r="P57" s="355">
        <v>0</v>
      </c>
      <c r="Q57" s="355">
        <v>0</v>
      </c>
      <c r="R57" s="355">
        <v>0</v>
      </c>
      <c r="S57" s="355">
        <v>0</v>
      </c>
      <c r="T57" s="342"/>
      <c r="U57" s="355"/>
    </row>
    <row r="58" spans="1:21" s="2" customFormat="1" ht="18" customHeight="1">
      <c r="A58" s="361"/>
      <c r="B58" s="358"/>
      <c r="C58" s="359"/>
      <c r="D58" s="358"/>
      <c r="E58" s="358"/>
      <c r="F58" s="360"/>
      <c r="G58" s="360"/>
      <c r="H58" s="360"/>
      <c r="I58" s="360"/>
      <c r="J58" s="360"/>
      <c r="K58" s="360"/>
      <c r="L58" s="355"/>
      <c r="M58" s="355">
        <v>0</v>
      </c>
      <c r="N58" s="355">
        <v>0</v>
      </c>
      <c r="O58" s="355">
        <v>0</v>
      </c>
      <c r="P58" s="355">
        <v>0</v>
      </c>
      <c r="Q58" s="355">
        <v>0</v>
      </c>
      <c r="R58" s="355">
        <v>0</v>
      </c>
      <c r="S58" s="355">
        <v>0</v>
      </c>
      <c r="T58" s="342"/>
      <c r="U58" s="355"/>
    </row>
    <row r="59" spans="1:21" s="2" customFormat="1" ht="18" customHeight="1">
      <c r="A59" s="666" t="s">
        <v>132</v>
      </c>
      <c r="B59" s="667"/>
      <c r="C59" s="667"/>
      <c r="D59" s="667"/>
      <c r="E59" s="667"/>
      <c r="F59" s="667"/>
      <c r="G59" s="667"/>
      <c r="H59" s="667"/>
      <c r="I59" s="667"/>
      <c r="J59" s="667"/>
      <c r="K59" s="668">
        <f>SUM(K56:K58)</f>
        <v>0</v>
      </c>
      <c r="L59" s="362">
        <f>SUM(L56:L58)</f>
        <v>0</v>
      </c>
      <c r="M59" s="362">
        <f aca="true" t="shared" si="13" ref="M59:S59">SUM(M56:M58)</f>
        <v>0</v>
      </c>
      <c r="N59" s="362">
        <f t="shared" si="13"/>
        <v>0</v>
      </c>
      <c r="O59" s="362">
        <f t="shared" si="13"/>
        <v>0</v>
      </c>
      <c r="P59" s="362">
        <f t="shared" si="13"/>
        <v>0</v>
      </c>
      <c r="Q59" s="362">
        <f t="shared" si="13"/>
        <v>0</v>
      </c>
      <c r="R59" s="362">
        <f t="shared" si="13"/>
        <v>0</v>
      </c>
      <c r="S59" s="362">
        <f t="shared" si="13"/>
        <v>0</v>
      </c>
      <c r="T59" s="342">
        <f>SUM(M59:S59)</f>
        <v>0</v>
      </c>
      <c r="U59" s="355"/>
    </row>
    <row r="60" spans="1:21" s="2" customFormat="1" ht="18" customHeight="1">
      <c r="A60" s="349"/>
      <c r="B60" s="349" t="s">
        <v>62</v>
      </c>
      <c r="C60" s="350"/>
      <c r="D60" s="349"/>
      <c r="E60" s="349"/>
      <c r="F60" s="351">
        <f>SUM(F61:F63,F65:F67,F69:F71)</f>
        <v>0</v>
      </c>
      <c r="G60" s="351"/>
      <c r="H60" s="351">
        <f>SUM(H61:H63,H65:H67,H69:H71)</f>
        <v>0</v>
      </c>
      <c r="I60" s="351"/>
      <c r="J60" s="351">
        <f>SUM(J61:J63,J65:J67,J69:J71)</f>
        <v>0</v>
      </c>
      <c r="K60" s="351">
        <f>SUM(K64+K68+K72)</f>
        <v>0</v>
      </c>
      <c r="L60" s="351">
        <f>SUM(L64+L68+L72)</f>
        <v>0</v>
      </c>
      <c r="M60" s="351">
        <f aca="true" t="shared" si="14" ref="M60:S60">SUM(M64+M68+M72)</f>
        <v>0</v>
      </c>
      <c r="N60" s="351">
        <f t="shared" si="14"/>
        <v>0</v>
      </c>
      <c r="O60" s="351">
        <f t="shared" si="14"/>
        <v>0</v>
      </c>
      <c r="P60" s="351">
        <f t="shared" si="14"/>
        <v>0</v>
      </c>
      <c r="Q60" s="351">
        <f t="shared" si="14"/>
        <v>0</v>
      </c>
      <c r="R60" s="351">
        <f t="shared" si="14"/>
        <v>0</v>
      </c>
      <c r="S60" s="351">
        <f t="shared" si="14"/>
        <v>0</v>
      </c>
      <c r="T60" s="342">
        <f>SUM(M60:S60)</f>
        <v>0</v>
      </c>
      <c r="U60" s="351"/>
    </row>
    <row r="61" spans="1:21" s="2" customFormat="1" ht="18" customHeight="1">
      <c r="A61" s="367"/>
      <c r="B61" s="367"/>
      <c r="C61" s="368"/>
      <c r="D61" s="367"/>
      <c r="E61" s="367"/>
      <c r="F61" s="369"/>
      <c r="G61" s="369"/>
      <c r="H61" s="369"/>
      <c r="I61" s="369"/>
      <c r="J61" s="369"/>
      <c r="K61" s="369"/>
      <c r="L61" s="355"/>
      <c r="M61" s="355">
        <v>0</v>
      </c>
      <c r="N61" s="355">
        <v>0</v>
      </c>
      <c r="O61" s="355">
        <v>0</v>
      </c>
      <c r="P61" s="355">
        <v>0</v>
      </c>
      <c r="Q61" s="355">
        <v>0</v>
      </c>
      <c r="R61" s="355">
        <v>0</v>
      </c>
      <c r="S61" s="355">
        <v>0</v>
      </c>
      <c r="T61" s="342"/>
      <c r="U61" s="369"/>
    </row>
    <row r="62" spans="1:21" s="2" customFormat="1" ht="18" customHeight="1">
      <c r="A62" s="353"/>
      <c r="B62" s="353"/>
      <c r="C62" s="354"/>
      <c r="D62" s="353"/>
      <c r="E62" s="353"/>
      <c r="F62" s="355"/>
      <c r="G62" s="355"/>
      <c r="H62" s="355"/>
      <c r="I62" s="355"/>
      <c r="J62" s="355"/>
      <c r="K62" s="355"/>
      <c r="L62" s="355"/>
      <c r="M62" s="355">
        <v>0</v>
      </c>
      <c r="N62" s="355">
        <v>0</v>
      </c>
      <c r="O62" s="355">
        <v>0</v>
      </c>
      <c r="P62" s="355">
        <v>0</v>
      </c>
      <c r="Q62" s="355">
        <v>0</v>
      </c>
      <c r="R62" s="355">
        <v>0</v>
      </c>
      <c r="S62" s="355">
        <v>0</v>
      </c>
      <c r="T62" s="342"/>
      <c r="U62" s="355"/>
    </row>
    <row r="63" spans="1:21" s="2" customFormat="1" ht="18" customHeight="1">
      <c r="A63" s="366"/>
      <c r="B63" s="353"/>
      <c r="C63" s="354"/>
      <c r="D63" s="353"/>
      <c r="E63" s="353"/>
      <c r="F63" s="355"/>
      <c r="G63" s="355"/>
      <c r="H63" s="355"/>
      <c r="I63" s="355"/>
      <c r="J63" s="355"/>
      <c r="K63" s="355"/>
      <c r="L63" s="355"/>
      <c r="M63" s="355">
        <v>0</v>
      </c>
      <c r="N63" s="355">
        <v>0</v>
      </c>
      <c r="O63" s="355">
        <v>0</v>
      </c>
      <c r="P63" s="355">
        <v>0</v>
      </c>
      <c r="Q63" s="355">
        <v>0</v>
      </c>
      <c r="R63" s="355">
        <v>0</v>
      </c>
      <c r="S63" s="355">
        <v>0</v>
      </c>
      <c r="T63" s="342"/>
      <c r="U63" s="355"/>
    </row>
    <row r="64" spans="1:21" s="2" customFormat="1" ht="18" customHeight="1">
      <c r="A64" s="666" t="s">
        <v>130</v>
      </c>
      <c r="B64" s="667"/>
      <c r="C64" s="667"/>
      <c r="D64" s="667"/>
      <c r="E64" s="667"/>
      <c r="F64" s="667"/>
      <c r="G64" s="667"/>
      <c r="H64" s="667"/>
      <c r="I64" s="667"/>
      <c r="J64" s="667"/>
      <c r="K64" s="668">
        <f>SUM(K61:K63)</f>
        <v>0</v>
      </c>
      <c r="L64" s="355">
        <f>SUM(L61:L63)</f>
        <v>0</v>
      </c>
      <c r="M64" s="355">
        <f aca="true" t="shared" si="15" ref="M64:S64">SUM(M61:M63)</f>
        <v>0</v>
      </c>
      <c r="N64" s="355">
        <f t="shared" si="15"/>
        <v>0</v>
      </c>
      <c r="O64" s="355">
        <f t="shared" si="15"/>
        <v>0</v>
      </c>
      <c r="P64" s="355">
        <f t="shared" si="15"/>
        <v>0</v>
      </c>
      <c r="Q64" s="355">
        <f t="shared" si="15"/>
        <v>0</v>
      </c>
      <c r="R64" s="355">
        <f t="shared" si="15"/>
        <v>0</v>
      </c>
      <c r="S64" s="355">
        <f t="shared" si="15"/>
        <v>0</v>
      </c>
      <c r="T64" s="342">
        <f>SUM(M64:S64)</f>
        <v>0</v>
      </c>
      <c r="U64" s="355"/>
    </row>
    <row r="65" spans="1:21" s="2" customFormat="1" ht="18" customHeight="1">
      <c r="A65" s="352"/>
      <c r="B65" s="353"/>
      <c r="C65" s="354"/>
      <c r="D65" s="353"/>
      <c r="E65" s="353"/>
      <c r="F65" s="355"/>
      <c r="G65" s="355"/>
      <c r="H65" s="355"/>
      <c r="I65" s="355"/>
      <c r="J65" s="355"/>
      <c r="K65" s="355"/>
      <c r="L65" s="355"/>
      <c r="M65" s="355">
        <v>0</v>
      </c>
      <c r="N65" s="355">
        <v>0</v>
      </c>
      <c r="O65" s="355">
        <v>0</v>
      </c>
      <c r="P65" s="355">
        <v>0</v>
      </c>
      <c r="Q65" s="355">
        <v>0</v>
      </c>
      <c r="R65" s="355">
        <v>0</v>
      </c>
      <c r="S65" s="355">
        <v>0</v>
      </c>
      <c r="T65" s="342"/>
      <c r="U65" s="355"/>
    </row>
    <row r="66" spans="1:21" s="2" customFormat="1" ht="18" customHeight="1">
      <c r="A66" s="357"/>
      <c r="B66" s="358"/>
      <c r="C66" s="359"/>
      <c r="D66" s="358"/>
      <c r="E66" s="358"/>
      <c r="F66" s="360"/>
      <c r="G66" s="360"/>
      <c r="H66" s="360"/>
      <c r="I66" s="360"/>
      <c r="J66" s="360"/>
      <c r="K66" s="360"/>
      <c r="L66" s="355"/>
      <c r="M66" s="355">
        <v>0</v>
      </c>
      <c r="N66" s="355">
        <v>0</v>
      </c>
      <c r="O66" s="355">
        <v>0</v>
      </c>
      <c r="P66" s="355">
        <v>0</v>
      </c>
      <c r="Q66" s="355">
        <v>0</v>
      </c>
      <c r="R66" s="355">
        <v>0</v>
      </c>
      <c r="S66" s="355">
        <v>0</v>
      </c>
      <c r="T66" s="342"/>
      <c r="U66" s="355"/>
    </row>
    <row r="67" spans="1:21" s="2" customFormat="1" ht="18" customHeight="1">
      <c r="A67" s="361"/>
      <c r="B67" s="358"/>
      <c r="C67" s="359"/>
      <c r="D67" s="358"/>
      <c r="E67" s="358"/>
      <c r="F67" s="360"/>
      <c r="G67" s="360"/>
      <c r="H67" s="360"/>
      <c r="I67" s="360"/>
      <c r="J67" s="360"/>
      <c r="K67" s="360"/>
      <c r="L67" s="355"/>
      <c r="M67" s="355">
        <v>0</v>
      </c>
      <c r="N67" s="355">
        <v>0</v>
      </c>
      <c r="O67" s="355">
        <v>0</v>
      </c>
      <c r="P67" s="355">
        <v>0</v>
      </c>
      <c r="Q67" s="355">
        <v>0</v>
      </c>
      <c r="R67" s="355">
        <v>0</v>
      </c>
      <c r="S67" s="355">
        <v>0</v>
      </c>
      <c r="T67" s="342"/>
      <c r="U67" s="355"/>
    </row>
    <row r="68" spans="1:21" s="2" customFormat="1" ht="18" customHeight="1">
      <c r="A68" s="666" t="s">
        <v>131</v>
      </c>
      <c r="B68" s="667"/>
      <c r="C68" s="667"/>
      <c r="D68" s="667"/>
      <c r="E68" s="667"/>
      <c r="F68" s="667"/>
      <c r="G68" s="667"/>
      <c r="H68" s="667"/>
      <c r="I68" s="667"/>
      <c r="J68" s="667"/>
      <c r="K68" s="668">
        <f>SUM(K65:K67)</f>
        <v>0</v>
      </c>
      <c r="L68" s="355">
        <f>SUM(L65:L67)</f>
        <v>0</v>
      </c>
      <c r="M68" s="355">
        <f aca="true" t="shared" si="16" ref="M68:S68">SUM(M65:M67)</f>
        <v>0</v>
      </c>
      <c r="N68" s="355">
        <f t="shared" si="16"/>
        <v>0</v>
      </c>
      <c r="O68" s="355">
        <f t="shared" si="16"/>
        <v>0</v>
      </c>
      <c r="P68" s="355">
        <f t="shared" si="16"/>
        <v>0</v>
      </c>
      <c r="Q68" s="355">
        <f t="shared" si="16"/>
        <v>0</v>
      </c>
      <c r="R68" s="355">
        <f t="shared" si="16"/>
        <v>0</v>
      </c>
      <c r="S68" s="355">
        <f t="shared" si="16"/>
        <v>0</v>
      </c>
      <c r="T68" s="342">
        <f>SUM(M68:S68)</f>
        <v>0</v>
      </c>
      <c r="U68" s="355"/>
    </row>
    <row r="69" spans="1:21" s="2" customFormat="1" ht="18" customHeight="1">
      <c r="A69" s="357"/>
      <c r="B69" s="358"/>
      <c r="C69" s="359"/>
      <c r="D69" s="358"/>
      <c r="E69" s="358"/>
      <c r="F69" s="360"/>
      <c r="G69" s="360"/>
      <c r="H69" s="360"/>
      <c r="I69" s="360"/>
      <c r="J69" s="360"/>
      <c r="K69" s="360"/>
      <c r="L69" s="355"/>
      <c r="M69" s="355">
        <v>0</v>
      </c>
      <c r="N69" s="355">
        <v>0</v>
      </c>
      <c r="O69" s="355">
        <v>0</v>
      </c>
      <c r="P69" s="355">
        <v>0</v>
      </c>
      <c r="Q69" s="355">
        <v>0</v>
      </c>
      <c r="R69" s="355">
        <v>0</v>
      </c>
      <c r="S69" s="355">
        <v>0</v>
      </c>
      <c r="T69" s="342"/>
      <c r="U69" s="355"/>
    </row>
    <row r="70" spans="1:21" s="2" customFormat="1" ht="18" customHeight="1">
      <c r="A70" s="357"/>
      <c r="B70" s="358"/>
      <c r="C70" s="359"/>
      <c r="D70" s="358"/>
      <c r="E70" s="358"/>
      <c r="F70" s="360"/>
      <c r="G70" s="360"/>
      <c r="H70" s="360"/>
      <c r="I70" s="360"/>
      <c r="J70" s="360"/>
      <c r="K70" s="360"/>
      <c r="L70" s="355"/>
      <c r="M70" s="355">
        <v>0</v>
      </c>
      <c r="N70" s="355">
        <v>0</v>
      </c>
      <c r="O70" s="355">
        <v>0</v>
      </c>
      <c r="P70" s="355">
        <v>0</v>
      </c>
      <c r="Q70" s="355">
        <v>0</v>
      </c>
      <c r="R70" s="355">
        <v>0</v>
      </c>
      <c r="S70" s="355">
        <v>0</v>
      </c>
      <c r="T70" s="342"/>
      <c r="U70" s="355"/>
    </row>
    <row r="71" spans="1:21" s="2" customFormat="1" ht="18" customHeight="1">
      <c r="A71" s="361"/>
      <c r="B71" s="358"/>
      <c r="C71" s="359"/>
      <c r="D71" s="358"/>
      <c r="E71" s="358"/>
      <c r="F71" s="360"/>
      <c r="G71" s="360"/>
      <c r="H71" s="360"/>
      <c r="I71" s="360"/>
      <c r="J71" s="360"/>
      <c r="K71" s="360"/>
      <c r="L71" s="355"/>
      <c r="M71" s="355">
        <v>0</v>
      </c>
      <c r="N71" s="355">
        <v>0</v>
      </c>
      <c r="O71" s="355">
        <v>0</v>
      </c>
      <c r="P71" s="355">
        <v>0</v>
      </c>
      <c r="Q71" s="355">
        <v>0</v>
      </c>
      <c r="R71" s="355">
        <v>0</v>
      </c>
      <c r="S71" s="355">
        <v>0</v>
      </c>
      <c r="T71" s="342"/>
      <c r="U71" s="355"/>
    </row>
    <row r="72" spans="1:21" s="2" customFormat="1" ht="18" customHeight="1">
      <c r="A72" s="666" t="s">
        <v>132</v>
      </c>
      <c r="B72" s="667"/>
      <c r="C72" s="667"/>
      <c r="D72" s="667"/>
      <c r="E72" s="667"/>
      <c r="F72" s="667"/>
      <c r="G72" s="667"/>
      <c r="H72" s="667"/>
      <c r="I72" s="667"/>
      <c r="J72" s="667"/>
      <c r="K72" s="668">
        <f>SUM(K69:K71)</f>
        <v>0</v>
      </c>
      <c r="L72" s="362">
        <f>SUM(L69:L71)</f>
        <v>0</v>
      </c>
      <c r="M72" s="362">
        <f aca="true" t="shared" si="17" ref="M72:S72">SUM(M69:M71)</f>
        <v>0</v>
      </c>
      <c r="N72" s="362">
        <f t="shared" si="17"/>
        <v>0</v>
      </c>
      <c r="O72" s="362">
        <f t="shared" si="17"/>
        <v>0</v>
      </c>
      <c r="P72" s="362">
        <f t="shared" si="17"/>
        <v>0</v>
      </c>
      <c r="Q72" s="362">
        <f t="shared" si="17"/>
        <v>0</v>
      </c>
      <c r="R72" s="362">
        <f t="shared" si="17"/>
        <v>0</v>
      </c>
      <c r="S72" s="362">
        <f t="shared" si="17"/>
        <v>0</v>
      </c>
      <c r="T72" s="342">
        <f>SUM(M72:S72)</f>
        <v>0</v>
      </c>
      <c r="U72" s="355"/>
    </row>
    <row r="73" spans="1:21" s="2" customFormat="1" ht="18" customHeight="1">
      <c r="A73" s="349"/>
      <c r="B73" s="349" t="s">
        <v>63</v>
      </c>
      <c r="C73" s="350"/>
      <c r="D73" s="349"/>
      <c r="E73" s="349"/>
      <c r="F73" s="351">
        <f>SUM(F74:F76,F78:F80,F82:F84)</f>
        <v>0</v>
      </c>
      <c r="G73" s="351"/>
      <c r="H73" s="351">
        <f>SUM(H74:H76,H78:H80,H82:H84)</f>
        <v>0</v>
      </c>
      <c r="I73" s="351"/>
      <c r="J73" s="351">
        <f>SUM(J74:J76,J78:J80,J82:J84)</f>
        <v>0</v>
      </c>
      <c r="K73" s="351">
        <f>SUM(K77+K81+K85)</f>
        <v>0</v>
      </c>
      <c r="L73" s="351">
        <f>SUM(L77+L81+L85)</f>
        <v>0</v>
      </c>
      <c r="M73" s="351">
        <f aca="true" t="shared" si="18" ref="M73:S73">SUM(M77+M81+M85)</f>
        <v>0</v>
      </c>
      <c r="N73" s="351">
        <f t="shared" si="18"/>
        <v>0</v>
      </c>
      <c r="O73" s="351">
        <f t="shared" si="18"/>
        <v>0</v>
      </c>
      <c r="P73" s="351">
        <f t="shared" si="18"/>
        <v>0</v>
      </c>
      <c r="Q73" s="351">
        <f t="shared" si="18"/>
        <v>0</v>
      </c>
      <c r="R73" s="351">
        <f t="shared" si="18"/>
        <v>0</v>
      </c>
      <c r="S73" s="351">
        <f t="shared" si="18"/>
        <v>0</v>
      </c>
      <c r="T73" s="342">
        <f>SUM(M73:S73)</f>
        <v>0</v>
      </c>
      <c r="U73" s="351"/>
    </row>
    <row r="74" spans="1:21" s="2" customFormat="1" ht="18" customHeight="1">
      <c r="A74" s="367"/>
      <c r="B74" s="367"/>
      <c r="C74" s="368"/>
      <c r="D74" s="367"/>
      <c r="E74" s="367"/>
      <c r="F74" s="369"/>
      <c r="G74" s="369"/>
      <c r="H74" s="369"/>
      <c r="I74" s="369"/>
      <c r="J74" s="369"/>
      <c r="K74" s="369"/>
      <c r="L74" s="355"/>
      <c r="M74" s="355">
        <v>0</v>
      </c>
      <c r="N74" s="355">
        <v>0</v>
      </c>
      <c r="O74" s="355">
        <v>0</v>
      </c>
      <c r="P74" s="355">
        <v>0</v>
      </c>
      <c r="Q74" s="355">
        <v>0</v>
      </c>
      <c r="R74" s="355">
        <v>0</v>
      </c>
      <c r="S74" s="355">
        <v>0</v>
      </c>
      <c r="T74" s="342"/>
      <c r="U74" s="369"/>
    </row>
    <row r="75" spans="1:21" s="2" customFormat="1" ht="18" customHeight="1">
      <c r="A75" s="353"/>
      <c r="B75" s="353"/>
      <c r="C75" s="354"/>
      <c r="D75" s="353"/>
      <c r="E75" s="353"/>
      <c r="F75" s="355"/>
      <c r="G75" s="355"/>
      <c r="H75" s="355"/>
      <c r="I75" s="355"/>
      <c r="J75" s="355"/>
      <c r="K75" s="355"/>
      <c r="L75" s="355"/>
      <c r="M75" s="355">
        <v>0</v>
      </c>
      <c r="N75" s="355">
        <v>0</v>
      </c>
      <c r="O75" s="355">
        <v>0</v>
      </c>
      <c r="P75" s="355">
        <v>0</v>
      </c>
      <c r="Q75" s="355">
        <v>0</v>
      </c>
      <c r="R75" s="355">
        <v>0</v>
      </c>
      <c r="S75" s="355">
        <v>0</v>
      </c>
      <c r="T75" s="342"/>
      <c r="U75" s="355"/>
    </row>
    <row r="76" spans="1:21" s="2" customFormat="1" ht="18" customHeight="1">
      <c r="A76" s="366"/>
      <c r="B76" s="353"/>
      <c r="C76" s="354"/>
      <c r="D76" s="353"/>
      <c r="E76" s="353"/>
      <c r="F76" s="355"/>
      <c r="G76" s="355"/>
      <c r="H76" s="355"/>
      <c r="I76" s="355"/>
      <c r="J76" s="355"/>
      <c r="K76" s="355"/>
      <c r="L76" s="355"/>
      <c r="M76" s="355">
        <v>0</v>
      </c>
      <c r="N76" s="355">
        <v>0</v>
      </c>
      <c r="O76" s="355">
        <v>0</v>
      </c>
      <c r="P76" s="355">
        <v>0</v>
      </c>
      <c r="Q76" s="355">
        <v>0</v>
      </c>
      <c r="R76" s="355">
        <v>0</v>
      </c>
      <c r="S76" s="355">
        <v>0</v>
      </c>
      <c r="T76" s="342"/>
      <c r="U76" s="355"/>
    </row>
    <row r="77" spans="1:21" s="2" customFormat="1" ht="18" customHeight="1">
      <c r="A77" s="666" t="s">
        <v>130</v>
      </c>
      <c r="B77" s="667"/>
      <c r="C77" s="667"/>
      <c r="D77" s="667"/>
      <c r="E77" s="667"/>
      <c r="F77" s="667"/>
      <c r="G77" s="667"/>
      <c r="H77" s="667"/>
      <c r="I77" s="667"/>
      <c r="J77" s="667"/>
      <c r="K77" s="668">
        <f>SUM(K74:K76)</f>
        <v>0</v>
      </c>
      <c r="L77" s="355">
        <f>SUM(L74:L76)</f>
        <v>0</v>
      </c>
      <c r="M77" s="355">
        <f aca="true" t="shared" si="19" ref="M77:S77">SUM(M74:M76)</f>
        <v>0</v>
      </c>
      <c r="N77" s="355">
        <f t="shared" si="19"/>
        <v>0</v>
      </c>
      <c r="O77" s="355">
        <f t="shared" si="19"/>
        <v>0</v>
      </c>
      <c r="P77" s="355">
        <f t="shared" si="19"/>
        <v>0</v>
      </c>
      <c r="Q77" s="355">
        <f t="shared" si="19"/>
        <v>0</v>
      </c>
      <c r="R77" s="355">
        <f t="shared" si="19"/>
        <v>0</v>
      </c>
      <c r="S77" s="355">
        <f t="shared" si="19"/>
        <v>0</v>
      </c>
      <c r="T77" s="342">
        <f>SUM(M77:S77)</f>
        <v>0</v>
      </c>
      <c r="U77" s="355"/>
    </row>
    <row r="78" spans="1:21" s="2" customFormat="1" ht="18" customHeight="1">
      <c r="A78" s="352"/>
      <c r="B78" s="353"/>
      <c r="C78" s="354"/>
      <c r="D78" s="353"/>
      <c r="E78" s="353"/>
      <c r="F78" s="355"/>
      <c r="G78" s="355"/>
      <c r="H78" s="355"/>
      <c r="I78" s="355"/>
      <c r="J78" s="355"/>
      <c r="K78" s="355"/>
      <c r="L78" s="355"/>
      <c r="M78" s="355">
        <v>0</v>
      </c>
      <c r="N78" s="355">
        <v>0</v>
      </c>
      <c r="O78" s="355">
        <v>0</v>
      </c>
      <c r="P78" s="355">
        <v>0</v>
      </c>
      <c r="Q78" s="355">
        <v>0</v>
      </c>
      <c r="R78" s="355">
        <v>0</v>
      </c>
      <c r="S78" s="355">
        <v>0</v>
      </c>
      <c r="T78" s="342"/>
      <c r="U78" s="355"/>
    </row>
    <row r="79" spans="1:21" s="2" customFormat="1" ht="18" customHeight="1">
      <c r="A79" s="357"/>
      <c r="B79" s="358"/>
      <c r="C79" s="359"/>
      <c r="D79" s="358"/>
      <c r="E79" s="358"/>
      <c r="F79" s="360"/>
      <c r="G79" s="360"/>
      <c r="H79" s="360"/>
      <c r="I79" s="360"/>
      <c r="J79" s="360"/>
      <c r="K79" s="360"/>
      <c r="L79" s="355"/>
      <c r="M79" s="355">
        <v>0</v>
      </c>
      <c r="N79" s="355">
        <v>0</v>
      </c>
      <c r="O79" s="355">
        <v>0</v>
      </c>
      <c r="P79" s="355">
        <v>0</v>
      </c>
      <c r="Q79" s="355">
        <v>0</v>
      </c>
      <c r="R79" s="355">
        <v>0</v>
      </c>
      <c r="S79" s="355">
        <v>0</v>
      </c>
      <c r="T79" s="342"/>
      <c r="U79" s="355"/>
    </row>
    <row r="80" spans="1:21" s="2" customFormat="1" ht="18" customHeight="1">
      <c r="A80" s="361"/>
      <c r="B80" s="358"/>
      <c r="C80" s="359"/>
      <c r="D80" s="358"/>
      <c r="E80" s="358"/>
      <c r="F80" s="360"/>
      <c r="G80" s="360"/>
      <c r="H80" s="360"/>
      <c r="I80" s="360"/>
      <c r="J80" s="360"/>
      <c r="K80" s="360"/>
      <c r="L80" s="355"/>
      <c r="M80" s="355">
        <v>0</v>
      </c>
      <c r="N80" s="355">
        <v>0</v>
      </c>
      <c r="O80" s="355">
        <v>0</v>
      </c>
      <c r="P80" s="355">
        <v>0</v>
      </c>
      <c r="Q80" s="355">
        <v>0</v>
      </c>
      <c r="R80" s="355">
        <v>0</v>
      </c>
      <c r="S80" s="355">
        <v>0</v>
      </c>
      <c r="T80" s="342"/>
      <c r="U80" s="355"/>
    </row>
    <row r="81" spans="1:21" s="2" customFormat="1" ht="18" customHeight="1">
      <c r="A81" s="666" t="s">
        <v>131</v>
      </c>
      <c r="B81" s="667"/>
      <c r="C81" s="667"/>
      <c r="D81" s="667"/>
      <c r="E81" s="667"/>
      <c r="F81" s="667"/>
      <c r="G81" s="667"/>
      <c r="H81" s="667"/>
      <c r="I81" s="667"/>
      <c r="J81" s="667"/>
      <c r="K81" s="668">
        <f>SUM(K78:K80)</f>
        <v>0</v>
      </c>
      <c r="L81" s="355">
        <f>SUM(L78:L80)</f>
        <v>0</v>
      </c>
      <c r="M81" s="355">
        <f aca="true" t="shared" si="20" ref="M81:S81">SUM(M78:M80)</f>
        <v>0</v>
      </c>
      <c r="N81" s="355">
        <f t="shared" si="20"/>
        <v>0</v>
      </c>
      <c r="O81" s="355">
        <f t="shared" si="20"/>
        <v>0</v>
      </c>
      <c r="P81" s="355">
        <f t="shared" si="20"/>
        <v>0</v>
      </c>
      <c r="Q81" s="355">
        <f t="shared" si="20"/>
        <v>0</v>
      </c>
      <c r="R81" s="355">
        <f t="shared" si="20"/>
        <v>0</v>
      </c>
      <c r="S81" s="355">
        <f t="shared" si="20"/>
        <v>0</v>
      </c>
      <c r="T81" s="342">
        <f>SUM(M81:S81)</f>
        <v>0</v>
      </c>
      <c r="U81" s="355"/>
    </row>
    <row r="82" spans="1:21" s="2" customFormat="1" ht="18" customHeight="1">
      <c r="A82" s="357"/>
      <c r="B82" s="358"/>
      <c r="C82" s="359"/>
      <c r="D82" s="358"/>
      <c r="E82" s="358"/>
      <c r="F82" s="360"/>
      <c r="G82" s="360"/>
      <c r="H82" s="360"/>
      <c r="I82" s="360"/>
      <c r="J82" s="360"/>
      <c r="K82" s="360"/>
      <c r="L82" s="355"/>
      <c r="M82" s="355">
        <v>0</v>
      </c>
      <c r="N82" s="355">
        <v>0</v>
      </c>
      <c r="O82" s="355">
        <v>0</v>
      </c>
      <c r="P82" s="355">
        <v>0</v>
      </c>
      <c r="Q82" s="355">
        <v>0</v>
      </c>
      <c r="R82" s="355">
        <v>0</v>
      </c>
      <c r="S82" s="355">
        <v>0</v>
      </c>
      <c r="T82" s="342"/>
      <c r="U82" s="355"/>
    </row>
    <row r="83" spans="1:21" s="2" customFormat="1" ht="18" customHeight="1">
      <c r="A83" s="357"/>
      <c r="B83" s="358"/>
      <c r="C83" s="359"/>
      <c r="D83" s="358"/>
      <c r="E83" s="358"/>
      <c r="F83" s="360"/>
      <c r="G83" s="360"/>
      <c r="H83" s="360"/>
      <c r="I83" s="360"/>
      <c r="J83" s="360"/>
      <c r="K83" s="360"/>
      <c r="L83" s="355"/>
      <c r="M83" s="355">
        <v>0</v>
      </c>
      <c r="N83" s="355">
        <v>0</v>
      </c>
      <c r="O83" s="355">
        <v>0</v>
      </c>
      <c r="P83" s="355">
        <v>0</v>
      </c>
      <c r="Q83" s="355">
        <v>0</v>
      </c>
      <c r="R83" s="355">
        <v>0</v>
      </c>
      <c r="S83" s="355">
        <v>0</v>
      </c>
      <c r="T83" s="342"/>
      <c r="U83" s="355"/>
    </row>
    <row r="84" spans="1:21" s="2" customFormat="1" ht="18" customHeight="1">
      <c r="A84" s="361"/>
      <c r="B84" s="358"/>
      <c r="C84" s="359"/>
      <c r="D84" s="358"/>
      <c r="E84" s="358"/>
      <c r="F84" s="360"/>
      <c r="G84" s="360"/>
      <c r="H84" s="360"/>
      <c r="I84" s="360"/>
      <c r="J84" s="360"/>
      <c r="K84" s="360"/>
      <c r="L84" s="355"/>
      <c r="M84" s="355">
        <v>0</v>
      </c>
      <c r="N84" s="355">
        <v>0</v>
      </c>
      <c r="O84" s="355">
        <v>0</v>
      </c>
      <c r="P84" s="355">
        <v>0</v>
      </c>
      <c r="Q84" s="355">
        <v>0</v>
      </c>
      <c r="R84" s="355">
        <v>0</v>
      </c>
      <c r="S84" s="355">
        <v>0</v>
      </c>
      <c r="T84" s="342"/>
      <c r="U84" s="355"/>
    </row>
    <row r="85" spans="1:21" s="2" customFormat="1" ht="18" customHeight="1">
      <c r="A85" s="666" t="s">
        <v>132</v>
      </c>
      <c r="B85" s="667"/>
      <c r="C85" s="667"/>
      <c r="D85" s="667"/>
      <c r="E85" s="667"/>
      <c r="F85" s="667"/>
      <c r="G85" s="667"/>
      <c r="H85" s="667"/>
      <c r="I85" s="667"/>
      <c r="J85" s="667"/>
      <c r="K85" s="668">
        <f>SUM(K82:K84)</f>
        <v>0</v>
      </c>
      <c r="L85" s="362">
        <f>SUM(L82:L84)</f>
        <v>0</v>
      </c>
      <c r="M85" s="362">
        <f aca="true" t="shared" si="21" ref="M85:S85">SUM(M82:M84)</f>
        <v>0</v>
      </c>
      <c r="N85" s="362">
        <f t="shared" si="21"/>
        <v>0</v>
      </c>
      <c r="O85" s="362">
        <f t="shared" si="21"/>
        <v>0</v>
      </c>
      <c r="P85" s="362">
        <f t="shared" si="21"/>
        <v>0</v>
      </c>
      <c r="Q85" s="362">
        <f t="shared" si="21"/>
        <v>0</v>
      </c>
      <c r="R85" s="362">
        <f t="shared" si="21"/>
        <v>0</v>
      </c>
      <c r="S85" s="362">
        <f t="shared" si="21"/>
        <v>0</v>
      </c>
      <c r="T85" s="342">
        <f>SUM(M85:S85)</f>
        <v>0</v>
      </c>
      <c r="U85" s="355"/>
    </row>
    <row r="86" spans="1:21" s="2" customFormat="1" ht="21.75" customHeight="1">
      <c r="A86" s="370"/>
      <c r="B86" s="370" t="s">
        <v>0</v>
      </c>
      <c r="C86" s="350"/>
      <c r="D86" s="349"/>
      <c r="E86" s="349"/>
      <c r="F86" s="351">
        <f>SUM(F87:F89,F91:F93,F95:F97)</f>
        <v>0</v>
      </c>
      <c r="G86" s="351"/>
      <c r="H86" s="351">
        <f>SUM(H87:H89,H91:H93,H95:H97)</f>
        <v>0</v>
      </c>
      <c r="I86" s="351"/>
      <c r="J86" s="351">
        <f>SUM(J87:J89,J91:J93,J95:J97)</f>
        <v>0</v>
      </c>
      <c r="K86" s="351">
        <f>SUM(K90+K94+K98)</f>
        <v>0</v>
      </c>
      <c r="L86" s="351">
        <f>SUM(L90+L94+L98)</f>
        <v>0</v>
      </c>
      <c r="M86" s="351">
        <f aca="true" t="shared" si="22" ref="M86:S86">SUM(M90+M94+M98)</f>
        <v>0</v>
      </c>
      <c r="N86" s="351">
        <f t="shared" si="22"/>
        <v>0</v>
      </c>
      <c r="O86" s="351">
        <f t="shared" si="22"/>
        <v>0</v>
      </c>
      <c r="P86" s="351">
        <f t="shared" si="22"/>
        <v>0</v>
      </c>
      <c r="Q86" s="351">
        <f t="shared" si="22"/>
        <v>0</v>
      </c>
      <c r="R86" s="351">
        <f t="shared" si="22"/>
        <v>0</v>
      </c>
      <c r="S86" s="351">
        <f t="shared" si="22"/>
        <v>0</v>
      </c>
      <c r="T86" s="342">
        <f>SUM(M86:S86)</f>
        <v>0</v>
      </c>
      <c r="U86" s="351"/>
    </row>
    <row r="87" spans="1:21" s="2" customFormat="1" ht="18" customHeight="1">
      <c r="A87" s="371"/>
      <c r="B87" s="371"/>
      <c r="C87" s="354"/>
      <c r="D87" s="353"/>
      <c r="E87" s="353"/>
      <c r="F87" s="355"/>
      <c r="G87" s="355"/>
      <c r="H87" s="355"/>
      <c r="I87" s="355"/>
      <c r="J87" s="355"/>
      <c r="K87" s="355"/>
      <c r="L87" s="355"/>
      <c r="M87" s="355">
        <v>0</v>
      </c>
      <c r="N87" s="355">
        <v>0</v>
      </c>
      <c r="O87" s="355">
        <v>0</v>
      </c>
      <c r="P87" s="355">
        <v>0</v>
      </c>
      <c r="Q87" s="355">
        <v>0</v>
      </c>
      <c r="R87" s="355">
        <v>0</v>
      </c>
      <c r="S87" s="355">
        <v>0</v>
      </c>
      <c r="T87" s="342"/>
      <c r="U87" s="355"/>
    </row>
    <row r="88" spans="1:21" s="2" customFormat="1" ht="15.75" customHeight="1">
      <c r="A88" s="371"/>
      <c r="B88" s="371"/>
      <c r="C88" s="354"/>
      <c r="D88" s="353"/>
      <c r="E88" s="353"/>
      <c r="F88" s="355"/>
      <c r="G88" s="355"/>
      <c r="H88" s="355"/>
      <c r="I88" s="355"/>
      <c r="J88" s="355"/>
      <c r="K88" s="355"/>
      <c r="L88" s="355"/>
      <c r="M88" s="355">
        <v>0</v>
      </c>
      <c r="N88" s="355">
        <v>0</v>
      </c>
      <c r="O88" s="355">
        <v>0</v>
      </c>
      <c r="P88" s="355">
        <v>0</v>
      </c>
      <c r="Q88" s="355">
        <v>0</v>
      </c>
      <c r="R88" s="355">
        <v>0</v>
      </c>
      <c r="S88" s="355">
        <v>0</v>
      </c>
      <c r="T88" s="342"/>
      <c r="U88" s="355"/>
    </row>
    <row r="89" spans="1:21" s="2" customFormat="1" ht="18" customHeight="1">
      <c r="A89" s="372"/>
      <c r="B89" s="371"/>
      <c r="C89" s="354"/>
      <c r="D89" s="353"/>
      <c r="E89" s="353"/>
      <c r="F89" s="355"/>
      <c r="G89" s="355"/>
      <c r="H89" s="355"/>
      <c r="I89" s="355"/>
      <c r="J89" s="355"/>
      <c r="K89" s="355"/>
      <c r="L89" s="355"/>
      <c r="M89" s="355">
        <v>0</v>
      </c>
      <c r="N89" s="355">
        <v>0</v>
      </c>
      <c r="O89" s="355">
        <v>0</v>
      </c>
      <c r="P89" s="355">
        <v>0</v>
      </c>
      <c r="Q89" s="355">
        <v>0</v>
      </c>
      <c r="R89" s="355">
        <v>0</v>
      </c>
      <c r="S89" s="355">
        <v>0</v>
      </c>
      <c r="T89" s="342"/>
      <c r="U89" s="355"/>
    </row>
    <row r="90" spans="1:21" s="2" customFormat="1" ht="18" customHeight="1">
      <c r="A90" s="666" t="s">
        <v>130</v>
      </c>
      <c r="B90" s="667"/>
      <c r="C90" s="667"/>
      <c r="D90" s="667"/>
      <c r="E90" s="667"/>
      <c r="F90" s="667"/>
      <c r="G90" s="667"/>
      <c r="H90" s="667"/>
      <c r="I90" s="667"/>
      <c r="J90" s="667"/>
      <c r="K90" s="668">
        <f>SUM(K87:K89)</f>
        <v>0</v>
      </c>
      <c r="L90" s="355">
        <f>SUM(L87:L89)</f>
        <v>0</v>
      </c>
      <c r="M90" s="355">
        <f aca="true" t="shared" si="23" ref="M90:S90">SUM(M87:M89)</f>
        <v>0</v>
      </c>
      <c r="N90" s="355">
        <f t="shared" si="23"/>
        <v>0</v>
      </c>
      <c r="O90" s="355">
        <f t="shared" si="23"/>
        <v>0</v>
      </c>
      <c r="P90" s="355">
        <f t="shared" si="23"/>
        <v>0</v>
      </c>
      <c r="Q90" s="355">
        <f t="shared" si="23"/>
        <v>0</v>
      </c>
      <c r="R90" s="355">
        <f t="shared" si="23"/>
        <v>0</v>
      </c>
      <c r="S90" s="355">
        <f t="shared" si="23"/>
        <v>0</v>
      </c>
      <c r="T90" s="342">
        <f>SUM(M90:S90)</f>
        <v>0</v>
      </c>
      <c r="U90" s="355"/>
    </row>
    <row r="91" spans="1:21" s="2" customFormat="1" ht="18" customHeight="1">
      <c r="A91" s="352"/>
      <c r="B91" s="353"/>
      <c r="C91" s="354"/>
      <c r="D91" s="353"/>
      <c r="E91" s="353"/>
      <c r="F91" s="355"/>
      <c r="G91" s="355"/>
      <c r="H91" s="355"/>
      <c r="I91" s="355"/>
      <c r="J91" s="355"/>
      <c r="K91" s="355"/>
      <c r="L91" s="355"/>
      <c r="M91" s="355">
        <v>0</v>
      </c>
      <c r="N91" s="355">
        <v>0</v>
      </c>
      <c r="O91" s="355">
        <v>0</v>
      </c>
      <c r="P91" s="355">
        <v>0</v>
      </c>
      <c r="Q91" s="355">
        <v>0</v>
      </c>
      <c r="R91" s="355">
        <v>0</v>
      </c>
      <c r="S91" s="355">
        <v>0</v>
      </c>
      <c r="T91" s="342"/>
      <c r="U91" s="355"/>
    </row>
    <row r="92" spans="1:21" ht="19.5" customHeight="1">
      <c r="A92" s="357"/>
      <c r="B92" s="358"/>
      <c r="C92" s="359"/>
      <c r="D92" s="358"/>
      <c r="E92" s="358"/>
      <c r="F92" s="360"/>
      <c r="G92" s="360"/>
      <c r="H92" s="360"/>
      <c r="I92" s="360"/>
      <c r="J92" s="360"/>
      <c r="K92" s="360"/>
      <c r="L92" s="355"/>
      <c r="M92" s="355">
        <v>0</v>
      </c>
      <c r="N92" s="355">
        <v>0</v>
      </c>
      <c r="O92" s="355">
        <v>0</v>
      </c>
      <c r="P92" s="355">
        <v>0</v>
      </c>
      <c r="Q92" s="355">
        <v>0</v>
      </c>
      <c r="R92" s="355">
        <v>0</v>
      </c>
      <c r="S92" s="355">
        <v>0</v>
      </c>
      <c r="T92" s="342"/>
      <c r="U92" s="355"/>
    </row>
    <row r="93" spans="1:25" s="15" customFormat="1" ht="19.5" customHeight="1">
      <c r="A93" s="361"/>
      <c r="B93" s="358"/>
      <c r="C93" s="359"/>
      <c r="D93" s="358"/>
      <c r="E93" s="358"/>
      <c r="F93" s="360"/>
      <c r="G93" s="360"/>
      <c r="H93" s="360"/>
      <c r="I93" s="360"/>
      <c r="J93" s="360"/>
      <c r="K93" s="360"/>
      <c r="L93" s="355"/>
      <c r="M93" s="355">
        <v>0</v>
      </c>
      <c r="N93" s="355">
        <v>0</v>
      </c>
      <c r="O93" s="355">
        <v>0</v>
      </c>
      <c r="P93" s="355">
        <v>0</v>
      </c>
      <c r="Q93" s="355">
        <v>0</v>
      </c>
      <c r="R93" s="355">
        <v>0</v>
      </c>
      <c r="S93" s="355">
        <v>0</v>
      </c>
      <c r="T93" s="342"/>
      <c r="U93" s="355"/>
      <c r="V93" s="17"/>
      <c r="W93" s="33"/>
      <c r="X93" s="30"/>
      <c r="Y93" s="48"/>
    </row>
    <row r="94" spans="1:21" ht="12" customHeight="1">
      <c r="A94" s="666" t="s">
        <v>131</v>
      </c>
      <c r="B94" s="667"/>
      <c r="C94" s="667"/>
      <c r="D94" s="667"/>
      <c r="E94" s="667"/>
      <c r="F94" s="667"/>
      <c r="G94" s="667"/>
      <c r="H94" s="667"/>
      <c r="I94" s="667"/>
      <c r="J94" s="667"/>
      <c r="K94" s="668">
        <f>SUM(K91:K93)</f>
        <v>0</v>
      </c>
      <c r="L94" s="355">
        <f>SUM(L91:L93)</f>
        <v>0</v>
      </c>
      <c r="M94" s="355">
        <f aca="true" t="shared" si="24" ref="M94:S94">SUM(M91:M93)</f>
        <v>0</v>
      </c>
      <c r="N94" s="355">
        <f t="shared" si="24"/>
        <v>0</v>
      </c>
      <c r="O94" s="355">
        <f t="shared" si="24"/>
        <v>0</v>
      </c>
      <c r="P94" s="355">
        <f t="shared" si="24"/>
        <v>0</v>
      </c>
      <c r="Q94" s="355">
        <f t="shared" si="24"/>
        <v>0</v>
      </c>
      <c r="R94" s="355">
        <f t="shared" si="24"/>
        <v>0</v>
      </c>
      <c r="S94" s="355">
        <f t="shared" si="24"/>
        <v>0</v>
      </c>
      <c r="T94" s="342">
        <f>SUM(M94:S94)</f>
        <v>0</v>
      </c>
      <c r="U94" s="355"/>
    </row>
    <row r="95" spans="1:21" ht="18.75" customHeight="1">
      <c r="A95" s="357"/>
      <c r="B95" s="358"/>
      <c r="C95" s="359"/>
      <c r="D95" s="358"/>
      <c r="E95" s="358"/>
      <c r="F95" s="360"/>
      <c r="G95" s="360"/>
      <c r="H95" s="360"/>
      <c r="I95" s="360"/>
      <c r="J95" s="360"/>
      <c r="K95" s="360"/>
      <c r="L95" s="355"/>
      <c r="M95" s="355">
        <v>0</v>
      </c>
      <c r="N95" s="355">
        <v>0</v>
      </c>
      <c r="O95" s="355">
        <v>0</v>
      </c>
      <c r="P95" s="355">
        <v>0</v>
      </c>
      <c r="Q95" s="355">
        <v>0</v>
      </c>
      <c r="R95" s="355">
        <v>0</v>
      </c>
      <c r="S95" s="355">
        <v>0</v>
      </c>
      <c r="T95" s="342"/>
      <c r="U95" s="355"/>
    </row>
    <row r="96" spans="1:21" ht="21" customHeight="1">
      <c r="A96" s="357"/>
      <c r="B96" s="358"/>
      <c r="C96" s="359"/>
      <c r="D96" s="358"/>
      <c r="E96" s="358"/>
      <c r="F96" s="360"/>
      <c r="G96" s="360"/>
      <c r="H96" s="360"/>
      <c r="I96" s="360"/>
      <c r="J96" s="360"/>
      <c r="K96" s="360"/>
      <c r="L96" s="355"/>
      <c r="M96" s="355">
        <v>0</v>
      </c>
      <c r="N96" s="355">
        <v>0</v>
      </c>
      <c r="O96" s="355">
        <v>0</v>
      </c>
      <c r="P96" s="355">
        <v>0</v>
      </c>
      <c r="Q96" s="355">
        <v>0</v>
      </c>
      <c r="R96" s="355">
        <v>0</v>
      </c>
      <c r="S96" s="355">
        <v>0</v>
      </c>
      <c r="T96" s="342"/>
      <c r="U96" s="355"/>
    </row>
    <row r="97" spans="1:21" ht="19.5" customHeight="1">
      <c r="A97" s="361"/>
      <c r="B97" s="358"/>
      <c r="C97" s="359"/>
      <c r="D97" s="358"/>
      <c r="E97" s="358"/>
      <c r="F97" s="360"/>
      <c r="G97" s="360"/>
      <c r="H97" s="360"/>
      <c r="I97" s="360"/>
      <c r="J97" s="360"/>
      <c r="K97" s="360"/>
      <c r="L97" s="355"/>
      <c r="M97" s="355">
        <v>0</v>
      </c>
      <c r="N97" s="355">
        <v>0</v>
      </c>
      <c r="O97" s="355">
        <v>0</v>
      </c>
      <c r="P97" s="355">
        <v>0</v>
      </c>
      <c r="Q97" s="355">
        <v>0</v>
      </c>
      <c r="R97" s="355">
        <v>0</v>
      </c>
      <c r="S97" s="355">
        <v>0</v>
      </c>
      <c r="T97" s="342"/>
      <c r="U97" s="355"/>
    </row>
    <row r="98" spans="1:21" ht="16.5" customHeight="1">
      <c r="A98" s="666" t="s">
        <v>132</v>
      </c>
      <c r="B98" s="667"/>
      <c r="C98" s="667"/>
      <c r="D98" s="667"/>
      <c r="E98" s="667"/>
      <c r="F98" s="667"/>
      <c r="G98" s="667"/>
      <c r="H98" s="667"/>
      <c r="I98" s="667"/>
      <c r="J98" s="667"/>
      <c r="K98" s="668">
        <f>SUM(K95:K97)</f>
        <v>0</v>
      </c>
      <c r="L98" s="362">
        <f>SUM(L95:L97)</f>
        <v>0</v>
      </c>
      <c r="M98" s="362">
        <f aca="true" t="shared" si="25" ref="M98:S98">SUM(M95:M97)</f>
        <v>0</v>
      </c>
      <c r="N98" s="362">
        <f t="shared" si="25"/>
        <v>0</v>
      </c>
      <c r="O98" s="362">
        <f t="shared" si="25"/>
        <v>0</v>
      </c>
      <c r="P98" s="362">
        <f t="shared" si="25"/>
        <v>0</v>
      </c>
      <c r="Q98" s="362">
        <f t="shared" si="25"/>
        <v>0</v>
      </c>
      <c r="R98" s="362">
        <f t="shared" si="25"/>
        <v>0</v>
      </c>
      <c r="S98" s="362">
        <f t="shared" si="25"/>
        <v>0</v>
      </c>
      <c r="T98" s="342">
        <f>SUM(M98:S98)</f>
        <v>0</v>
      </c>
      <c r="U98" s="355"/>
    </row>
    <row r="99" spans="1:21" ht="18.75" customHeight="1">
      <c r="A99" s="370"/>
      <c r="B99" s="370" t="s">
        <v>64</v>
      </c>
      <c r="C99" s="350"/>
      <c r="D99" s="349"/>
      <c r="E99" s="349"/>
      <c r="F99" s="351">
        <f>SUM(F100:F102,F104:F106,F108:F110)</f>
        <v>0</v>
      </c>
      <c r="G99" s="351"/>
      <c r="H99" s="351">
        <f>SUM(H100:H102,H104:H106,H108:H110)</f>
        <v>0</v>
      </c>
      <c r="I99" s="351"/>
      <c r="J99" s="351">
        <f>SUM(J100:J102,J104:J106,J108:J110)</f>
        <v>0</v>
      </c>
      <c r="K99" s="351">
        <f>SUM(K103+K107+K111)</f>
        <v>0</v>
      </c>
      <c r="L99" s="351">
        <f>SUM(L103+L107+L111)</f>
        <v>0</v>
      </c>
      <c r="M99" s="351">
        <f aca="true" t="shared" si="26" ref="M99:S99">SUM(M103+M107+M111)</f>
        <v>0</v>
      </c>
      <c r="N99" s="351">
        <f t="shared" si="26"/>
        <v>0</v>
      </c>
      <c r="O99" s="351">
        <f t="shared" si="26"/>
        <v>0</v>
      </c>
      <c r="P99" s="351">
        <f t="shared" si="26"/>
        <v>0</v>
      </c>
      <c r="Q99" s="351">
        <f t="shared" si="26"/>
        <v>0</v>
      </c>
      <c r="R99" s="351">
        <f t="shared" si="26"/>
        <v>0</v>
      </c>
      <c r="S99" s="351">
        <f t="shared" si="26"/>
        <v>0</v>
      </c>
      <c r="T99" s="342">
        <f>SUM(M99:S99)</f>
        <v>0</v>
      </c>
      <c r="U99" s="351"/>
    </row>
    <row r="100" spans="1:21" ht="17.25" customHeight="1">
      <c r="A100" s="371"/>
      <c r="B100" s="371"/>
      <c r="C100" s="354"/>
      <c r="D100" s="353"/>
      <c r="E100" s="353"/>
      <c r="F100" s="355"/>
      <c r="G100" s="355"/>
      <c r="H100" s="355"/>
      <c r="I100" s="355"/>
      <c r="J100" s="355"/>
      <c r="K100" s="355"/>
      <c r="L100" s="355"/>
      <c r="M100" s="355">
        <v>0</v>
      </c>
      <c r="N100" s="355">
        <v>0</v>
      </c>
      <c r="O100" s="355">
        <v>0</v>
      </c>
      <c r="P100" s="355">
        <v>0</v>
      </c>
      <c r="Q100" s="355">
        <v>0</v>
      </c>
      <c r="R100" s="355">
        <v>0</v>
      </c>
      <c r="S100" s="355">
        <v>0</v>
      </c>
      <c r="T100" s="342"/>
      <c r="U100" s="355"/>
    </row>
    <row r="101" spans="1:21" ht="17.25" customHeight="1">
      <c r="A101" s="371"/>
      <c r="B101" s="371"/>
      <c r="C101" s="354"/>
      <c r="D101" s="353"/>
      <c r="E101" s="353"/>
      <c r="F101" s="355"/>
      <c r="G101" s="355"/>
      <c r="H101" s="355"/>
      <c r="I101" s="355"/>
      <c r="J101" s="355"/>
      <c r="K101" s="355"/>
      <c r="L101" s="355"/>
      <c r="M101" s="355">
        <v>0</v>
      </c>
      <c r="N101" s="355">
        <v>0</v>
      </c>
      <c r="O101" s="355">
        <v>0</v>
      </c>
      <c r="P101" s="355">
        <v>0</v>
      </c>
      <c r="Q101" s="355">
        <v>0</v>
      </c>
      <c r="R101" s="355">
        <v>0</v>
      </c>
      <c r="S101" s="355">
        <v>0</v>
      </c>
      <c r="T101" s="342"/>
      <c r="U101" s="355"/>
    </row>
    <row r="102" spans="1:21" ht="17.25" customHeight="1">
      <c r="A102" s="372"/>
      <c r="B102" s="371"/>
      <c r="C102" s="354"/>
      <c r="D102" s="353"/>
      <c r="E102" s="353"/>
      <c r="F102" s="355"/>
      <c r="G102" s="355"/>
      <c r="H102" s="355"/>
      <c r="I102" s="355"/>
      <c r="J102" s="355"/>
      <c r="K102" s="355"/>
      <c r="L102" s="355"/>
      <c r="M102" s="355">
        <v>0</v>
      </c>
      <c r="N102" s="355">
        <v>0</v>
      </c>
      <c r="O102" s="355">
        <v>0</v>
      </c>
      <c r="P102" s="355">
        <v>0</v>
      </c>
      <c r="Q102" s="355">
        <v>0</v>
      </c>
      <c r="R102" s="355">
        <v>0</v>
      </c>
      <c r="S102" s="355">
        <v>0</v>
      </c>
      <c r="T102" s="342"/>
      <c r="U102" s="355"/>
    </row>
    <row r="103" spans="1:21" ht="20.25" customHeight="1">
      <c r="A103" s="666" t="s">
        <v>130</v>
      </c>
      <c r="B103" s="667"/>
      <c r="C103" s="667"/>
      <c r="D103" s="667"/>
      <c r="E103" s="667"/>
      <c r="F103" s="667"/>
      <c r="G103" s="667"/>
      <c r="H103" s="667"/>
      <c r="I103" s="667"/>
      <c r="J103" s="667"/>
      <c r="K103" s="668">
        <f>SUM(K100:K102)</f>
        <v>0</v>
      </c>
      <c r="L103" s="355">
        <f>SUM(L100:L102)</f>
        <v>0</v>
      </c>
      <c r="M103" s="355">
        <f aca="true" t="shared" si="27" ref="M103:S103">SUM(M100:M102)</f>
        <v>0</v>
      </c>
      <c r="N103" s="355">
        <f t="shared" si="27"/>
        <v>0</v>
      </c>
      <c r="O103" s="355">
        <f t="shared" si="27"/>
        <v>0</v>
      </c>
      <c r="P103" s="355">
        <f t="shared" si="27"/>
        <v>0</v>
      </c>
      <c r="Q103" s="355">
        <f t="shared" si="27"/>
        <v>0</v>
      </c>
      <c r="R103" s="355">
        <f t="shared" si="27"/>
        <v>0</v>
      </c>
      <c r="S103" s="355">
        <f t="shared" si="27"/>
        <v>0</v>
      </c>
      <c r="T103" s="342">
        <f>SUM(M103:S103)</f>
        <v>0</v>
      </c>
      <c r="U103" s="355"/>
    </row>
    <row r="104" spans="1:21" ht="20.25" customHeight="1">
      <c r="A104" s="352"/>
      <c r="B104" s="353"/>
      <c r="C104" s="354"/>
      <c r="D104" s="353"/>
      <c r="E104" s="353"/>
      <c r="F104" s="355"/>
      <c r="G104" s="355"/>
      <c r="H104" s="355"/>
      <c r="I104" s="355"/>
      <c r="J104" s="355"/>
      <c r="K104" s="355"/>
      <c r="L104" s="355"/>
      <c r="M104" s="355">
        <v>0</v>
      </c>
      <c r="N104" s="355">
        <v>0</v>
      </c>
      <c r="O104" s="355">
        <v>0</v>
      </c>
      <c r="P104" s="355">
        <v>0</v>
      </c>
      <c r="Q104" s="355">
        <v>0</v>
      </c>
      <c r="R104" s="355">
        <v>0</v>
      </c>
      <c r="S104" s="355">
        <v>0</v>
      </c>
      <c r="T104" s="342"/>
      <c r="U104" s="355"/>
    </row>
    <row r="105" spans="1:21" ht="20.25" customHeight="1">
      <c r="A105" s="357"/>
      <c r="B105" s="358"/>
      <c r="C105" s="359"/>
      <c r="D105" s="358"/>
      <c r="E105" s="358"/>
      <c r="F105" s="360"/>
      <c r="G105" s="360"/>
      <c r="H105" s="360"/>
      <c r="I105" s="360"/>
      <c r="J105" s="360"/>
      <c r="K105" s="360"/>
      <c r="L105" s="355"/>
      <c r="M105" s="355">
        <v>0</v>
      </c>
      <c r="N105" s="355">
        <v>0</v>
      </c>
      <c r="O105" s="355">
        <v>0</v>
      </c>
      <c r="P105" s="355">
        <v>0</v>
      </c>
      <c r="Q105" s="355">
        <v>0</v>
      </c>
      <c r="R105" s="355">
        <v>0</v>
      </c>
      <c r="S105" s="355">
        <v>0</v>
      </c>
      <c r="T105" s="342"/>
      <c r="U105" s="355"/>
    </row>
    <row r="106" spans="1:21" ht="20.25" customHeight="1">
      <c r="A106" s="361"/>
      <c r="B106" s="358"/>
      <c r="C106" s="359"/>
      <c r="D106" s="358"/>
      <c r="E106" s="358"/>
      <c r="F106" s="360"/>
      <c r="G106" s="360"/>
      <c r="H106" s="360"/>
      <c r="I106" s="360"/>
      <c r="J106" s="360"/>
      <c r="K106" s="360"/>
      <c r="L106" s="355"/>
      <c r="M106" s="355">
        <v>0</v>
      </c>
      <c r="N106" s="355">
        <v>0</v>
      </c>
      <c r="O106" s="355">
        <v>0</v>
      </c>
      <c r="P106" s="355">
        <v>0</v>
      </c>
      <c r="Q106" s="355">
        <v>0</v>
      </c>
      <c r="R106" s="355">
        <v>0</v>
      </c>
      <c r="S106" s="355">
        <v>0</v>
      </c>
      <c r="T106" s="342"/>
      <c r="U106" s="355"/>
    </row>
    <row r="107" spans="1:21" ht="20.25" customHeight="1">
      <c r="A107" s="666" t="s">
        <v>131</v>
      </c>
      <c r="B107" s="667"/>
      <c r="C107" s="667"/>
      <c r="D107" s="667"/>
      <c r="E107" s="667"/>
      <c r="F107" s="667"/>
      <c r="G107" s="667"/>
      <c r="H107" s="667"/>
      <c r="I107" s="667"/>
      <c r="J107" s="667"/>
      <c r="K107" s="668">
        <f>SUM(K104:K106)</f>
        <v>0</v>
      </c>
      <c r="L107" s="355">
        <f>SUM(L104:L106)</f>
        <v>0</v>
      </c>
      <c r="M107" s="355">
        <f aca="true" t="shared" si="28" ref="M107:S107">SUM(M104:M106)</f>
        <v>0</v>
      </c>
      <c r="N107" s="355">
        <f t="shared" si="28"/>
        <v>0</v>
      </c>
      <c r="O107" s="355">
        <f t="shared" si="28"/>
        <v>0</v>
      </c>
      <c r="P107" s="355">
        <f t="shared" si="28"/>
        <v>0</v>
      </c>
      <c r="Q107" s="355">
        <f t="shared" si="28"/>
        <v>0</v>
      </c>
      <c r="R107" s="355">
        <f t="shared" si="28"/>
        <v>0</v>
      </c>
      <c r="S107" s="355">
        <f t="shared" si="28"/>
        <v>0</v>
      </c>
      <c r="T107" s="342">
        <f>SUM(M107:S107)</f>
        <v>0</v>
      </c>
      <c r="U107" s="355"/>
    </row>
    <row r="108" spans="1:21" ht="20.25" customHeight="1">
      <c r="A108" s="357"/>
      <c r="B108" s="358"/>
      <c r="C108" s="359"/>
      <c r="D108" s="358"/>
      <c r="E108" s="358"/>
      <c r="F108" s="360"/>
      <c r="G108" s="360"/>
      <c r="H108" s="360"/>
      <c r="I108" s="360"/>
      <c r="J108" s="360"/>
      <c r="K108" s="360"/>
      <c r="L108" s="355"/>
      <c r="M108" s="355">
        <v>0</v>
      </c>
      <c r="N108" s="355">
        <v>0</v>
      </c>
      <c r="O108" s="355">
        <v>0</v>
      </c>
      <c r="P108" s="355">
        <v>0</v>
      </c>
      <c r="Q108" s="355">
        <v>0</v>
      </c>
      <c r="R108" s="355">
        <v>0</v>
      </c>
      <c r="S108" s="355">
        <v>0</v>
      </c>
      <c r="T108" s="342"/>
      <c r="U108" s="355"/>
    </row>
    <row r="109" spans="1:21" ht="20.25" customHeight="1">
      <c r="A109" s="357"/>
      <c r="B109" s="358"/>
      <c r="C109" s="359"/>
      <c r="D109" s="358"/>
      <c r="E109" s="358"/>
      <c r="F109" s="360"/>
      <c r="G109" s="360"/>
      <c r="H109" s="360"/>
      <c r="I109" s="360"/>
      <c r="J109" s="360"/>
      <c r="K109" s="360"/>
      <c r="L109" s="355"/>
      <c r="M109" s="355">
        <v>0</v>
      </c>
      <c r="N109" s="355">
        <v>0</v>
      </c>
      <c r="O109" s="355">
        <v>0</v>
      </c>
      <c r="P109" s="355">
        <v>0</v>
      </c>
      <c r="Q109" s="355">
        <v>0</v>
      </c>
      <c r="R109" s="355">
        <v>0</v>
      </c>
      <c r="S109" s="355">
        <v>0</v>
      </c>
      <c r="T109" s="342"/>
      <c r="U109" s="355"/>
    </row>
    <row r="110" spans="1:21" ht="20.25" customHeight="1">
      <c r="A110" s="361"/>
      <c r="B110" s="358"/>
      <c r="C110" s="359"/>
      <c r="D110" s="358"/>
      <c r="E110" s="358"/>
      <c r="F110" s="360"/>
      <c r="G110" s="360"/>
      <c r="H110" s="360"/>
      <c r="I110" s="360"/>
      <c r="J110" s="360"/>
      <c r="K110" s="360"/>
      <c r="L110" s="355"/>
      <c r="M110" s="355">
        <v>0</v>
      </c>
      <c r="N110" s="355">
        <v>0</v>
      </c>
      <c r="O110" s="355">
        <v>0</v>
      </c>
      <c r="P110" s="355">
        <v>0</v>
      </c>
      <c r="Q110" s="355">
        <v>0</v>
      </c>
      <c r="R110" s="355">
        <v>0</v>
      </c>
      <c r="S110" s="355">
        <v>0</v>
      </c>
      <c r="T110" s="342"/>
      <c r="U110" s="355"/>
    </row>
    <row r="111" spans="1:21" ht="20.25" customHeight="1">
      <c r="A111" s="666" t="s">
        <v>132</v>
      </c>
      <c r="B111" s="667"/>
      <c r="C111" s="667"/>
      <c r="D111" s="667"/>
      <c r="E111" s="667"/>
      <c r="F111" s="667"/>
      <c r="G111" s="667"/>
      <c r="H111" s="667"/>
      <c r="I111" s="667"/>
      <c r="J111" s="667"/>
      <c r="K111" s="668">
        <f>SUM(K108:K110)</f>
        <v>0</v>
      </c>
      <c r="L111" s="362">
        <f>SUM(L108:L110)</f>
        <v>0</v>
      </c>
      <c r="M111" s="362">
        <f aca="true" t="shared" si="29" ref="M111:S111">SUM(M108:M110)</f>
        <v>0</v>
      </c>
      <c r="N111" s="362">
        <f t="shared" si="29"/>
        <v>0</v>
      </c>
      <c r="O111" s="362">
        <f t="shared" si="29"/>
        <v>0</v>
      </c>
      <c r="P111" s="362">
        <f t="shared" si="29"/>
        <v>0</v>
      </c>
      <c r="Q111" s="362">
        <f t="shared" si="29"/>
        <v>0</v>
      </c>
      <c r="R111" s="362">
        <f t="shared" si="29"/>
        <v>0</v>
      </c>
      <c r="S111" s="362">
        <f t="shared" si="29"/>
        <v>0</v>
      </c>
      <c r="T111" s="342">
        <f>SUM(M111:S111)</f>
        <v>0</v>
      </c>
      <c r="U111" s="355"/>
    </row>
    <row r="112" spans="1:21" ht="21" customHeight="1">
      <c r="A112" s="370"/>
      <c r="B112" s="370" t="s">
        <v>65</v>
      </c>
      <c r="C112" s="350"/>
      <c r="D112" s="349"/>
      <c r="E112" s="349"/>
      <c r="F112" s="351">
        <f>SUM(F113:F115,F117:F119,F121:F123)</f>
        <v>0</v>
      </c>
      <c r="G112" s="351"/>
      <c r="H112" s="351">
        <f>SUM(H113:H115,H117:H119,H121:H123)</f>
        <v>0</v>
      </c>
      <c r="I112" s="351"/>
      <c r="J112" s="351">
        <f>SUM(J113:J115,J117:J119,J121:J123)</f>
        <v>0</v>
      </c>
      <c r="K112" s="351">
        <f>SUM(K116+K120+K124)</f>
        <v>0</v>
      </c>
      <c r="L112" s="351">
        <f>SUM(L116+L120+L124)</f>
        <v>0</v>
      </c>
      <c r="M112" s="351">
        <f aca="true" t="shared" si="30" ref="M112:S112">SUM(M116+M120+M124)</f>
        <v>0</v>
      </c>
      <c r="N112" s="351">
        <f t="shared" si="30"/>
        <v>0</v>
      </c>
      <c r="O112" s="351">
        <f t="shared" si="30"/>
        <v>0</v>
      </c>
      <c r="P112" s="351">
        <f t="shared" si="30"/>
        <v>0</v>
      </c>
      <c r="Q112" s="351">
        <f t="shared" si="30"/>
        <v>0</v>
      </c>
      <c r="R112" s="351">
        <f t="shared" si="30"/>
        <v>0</v>
      </c>
      <c r="S112" s="351">
        <f t="shared" si="30"/>
        <v>0</v>
      </c>
      <c r="T112" s="342">
        <f>SUM(M112:S112)</f>
        <v>0</v>
      </c>
      <c r="U112" s="351"/>
    </row>
    <row r="113" spans="1:21" ht="21" customHeight="1">
      <c r="A113" s="371"/>
      <c r="B113" s="371"/>
      <c r="C113" s="354"/>
      <c r="D113" s="353"/>
      <c r="E113" s="353"/>
      <c r="F113" s="355"/>
      <c r="G113" s="355"/>
      <c r="H113" s="355"/>
      <c r="I113" s="355"/>
      <c r="J113" s="355"/>
      <c r="K113" s="355"/>
      <c r="L113" s="355"/>
      <c r="M113" s="355">
        <v>0</v>
      </c>
      <c r="N113" s="355">
        <v>0</v>
      </c>
      <c r="O113" s="355">
        <v>0</v>
      </c>
      <c r="P113" s="355">
        <v>0</v>
      </c>
      <c r="Q113" s="355">
        <v>0</v>
      </c>
      <c r="R113" s="355">
        <v>0</v>
      </c>
      <c r="S113" s="355">
        <v>0</v>
      </c>
      <c r="T113" s="342"/>
      <c r="U113" s="355"/>
    </row>
    <row r="114" spans="1:21" ht="21" customHeight="1">
      <c r="A114" s="371"/>
      <c r="B114" s="371"/>
      <c r="C114" s="354"/>
      <c r="D114" s="353"/>
      <c r="E114" s="353"/>
      <c r="F114" s="355"/>
      <c r="G114" s="355"/>
      <c r="H114" s="355"/>
      <c r="I114" s="355"/>
      <c r="J114" s="355"/>
      <c r="K114" s="355"/>
      <c r="L114" s="355"/>
      <c r="M114" s="355">
        <v>0</v>
      </c>
      <c r="N114" s="355">
        <v>0</v>
      </c>
      <c r="O114" s="355">
        <v>0</v>
      </c>
      <c r="P114" s="355">
        <v>0</v>
      </c>
      <c r="Q114" s="355">
        <v>0</v>
      </c>
      <c r="R114" s="355">
        <v>0</v>
      </c>
      <c r="S114" s="355">
        <v>0</v>
      </c>
      <c r="T114" s="342"/>
      <c r="U114" s="355"/>
    </row>
    <row r="115" spans="1:21" ht="21" customHeight="1">
      <c r="A115" s="372"/>
      <c r="B115" s="371"/>
      <c r="C115" s="354"/>
      <c r="D115" s="353"/>
      <c r="E115" s="353"/>
      <c r="F115" s="355"/>
      <c r="G115" s="355"/>
      <c r="H115" s="355"/>
      <c r="I115" s="355"/>
      <c r="J115" s="355"/>
      <c r="K115" s="355"/>
      <c r="L115" s="355"/>
      <c r="M115" s="355">
        <v>0</v>
      </c>
      <c r="N115" s="355">
        <v>0</v>
      </c>
      <c r="O115" s="355">
        <v>0</v>
      </c>
      <c r="P115" s="355">
        <v>0</v>
      </c>
      <c r="Q115" s="355">
        <v>0</v>
      </c>
      <c r="R115" s="355">
        <v>0</v>
      </c>
      <c r="S115" s="355">
        <v>0</v>
      </c>
      <c r="T115" s="342"/>
      <c r="U115" s="355"/>
    </row>
    <row r="116" spans="1:21" ht="21" customHeight="1">
      <c r="A116" s="666" t="s">
        <v>130</v>
      </c>
      <c r="B116" s="667"/>
      <c r="C116" s="667"/>
      <c r="D116" s="667"/>
      <c r="E116" s="667"/>
      <c r="F116" s="667"/>
      <c r="G116" s="667"/>
      <c r="H116" s="667"/>
      <c r="I116" s="667"/>
      <c r="J116" s="667"/>
      <c r="K116" s="668">
        <f>SUM(K113:K115)</f>
        <v>0</v>
      </c>
      <c r="L116" s="355">
        <f>SUM(L113:L115)</f>
        <v>0</v>
      </c>
      <c r="M116" s="355">
        <f aca="true" t="shared" si="31" ref="M116:S116">SUM(M113:M115)</f>
        <v>0</v>
      </c>
      <c r="N116" s="355">
        <f t="shared" si="31"/>
        <v>0</v>
      </c>
      <c r="O116" s="355">
        <f t="shared" si="31"/>
        <v>0</v>
      </c>
      <c r="P116" s="355">
        <f t="shared" si="31"/>
        <v>0</v>
      </c>
      <c r="Q116" s="355">
        <f t="shared" si="31"/>
        <v>0</v>
      </c>
      <c r="R116" s="355">
        <f t="shared" si="31"/>
        <v>0</v>
      </c>
      <c r="S116" s="355">
        <f t="shared" si="31"/>
        <v>0</v>
      </c>
      <c r="T116" s="342">
        <f>SUM(M116:S116)</f>
        <v>0</v>
      </c>
      <c r="U116" s="355"/>
    </row>
    <row r="117" spans="1:21" ht="21" customHeight="1">
      <c r="A117" s="352"/>
      <c r="B117" s="353"/>
      <c r="C117" s="354"/>
      <c r="D117" s="353"/>
      <c r="E117" s="353"/>
      <c r="F117" s="355"/>
      <c r="G117" s="355"/>
      <c r="H117" s="355"/>
      <c r="I117" s="355"/>
      <c r="J117" s="355"/>
      <c r="K117" s="355"/>
      <c r="L117" s="355"/>
      <c r="M117" s="355">
        <v>0</v>
      </c>
      <c r="N117" s="355">
        <v>0</v>
      </c>
      <c r="O117" s="355">
        <v>0</v>
      </c>
      <c r="P117" s="355">
        <v>0</v>
      </c>
      <c r="Q117" s="355">
        <v>0</v>
      </c>
      <c r="R117" s="355">
        <v>0</v>
      </c>
      <c r="S117" s="355">
        <v>0</v>
      </c>
      <c r="T117" s="342"/>
      <c r="U117" s="355"/>
    </row>
    <row r="118" spans="1:21" ht="21" customHeight="1">
      <c r="A118" s="357"/>
      <c r="B118" s="358"/>
      <c r="C118" s="359"/>
      <c r="D118" s="358"/>
      <c r="E118" s="358"/>
      <c r="F118" s="360"/>
      <c r="G118" s="360"/>
      <c r="H118" s="360"/>
      <c r="I118" s="360"/>
      <c r="J118" s="360"/>
      <c r="K118" s="360"/>
      <c r="L118" s="355"/>
      <c r="M118" s="355">
        <v>0</v>
      </c>
      <c r="N118" s="355">
        <v>0</v>
      </c>
      <c r="O118" s="355">
        <v>0</v>
      </c>
      <c r="P118" s="355">
        <v>0</v>
      </c>
      <c r="Q118" s="355">
        <v>0</v>
      </c>
      <c r="R118" s="355">
        <v>0</v>
      </c>
      <c r="S118" s="355">
        <v>0</v>
      </c>
      <c r="T118" s="342"/>
      <c r="U118" s="355"/>
    </row>
    <row r="119" spans="1:21" ht="21" customHeight="1">
      <c r="A119" s="361"/>
      <c r="B119" s="358"/>
      <c r="C119" s="359"/>
      <c r="D119" s="358"/>
      <c r="E119" s="358"/>
      <c r="F119" s="360"/>
      <c r="G119" s="360"/>
      <c r="H119" s="360"/>
      <c r="I119" s="360"/>
      <c r="J119" s="360"/>
      <c r="K119" s="360"/>
      <c r="L119" s="355"/>
      <c r="M119" s="355">
        <v>0</v>
      </c>
      <c r="N119" s="355">
        <v>0</v>
      </c>
      <c r="O119" s="355">
        <v>0</v>
      </c>
      <c r="P119" s="355">
        <v>0</v>
      </c>
      <c r="Q119" s="355">
        <v>0</v>
      </c>
      <c r="R119" s="355">
        <v>0</v>
      </c>
      <c r="S119" s="355">
        <v>0</v>
      </c>
      <c r="T119" s="342"/>
      <c r="U119" s="355"/>
    </row>
    <row r="120" spans="1:21" ht="21" customHeight="1">
      <c r="A120" s="666" t="s">
        <v>131</v>
      </c>
      <c r="B120" s="667"/>
      <c r="C120" s="667"/>
      <c r="D120" s="667"/>
      <c r="E120" s="667"/>
      <c r="F120" s="667"/>
      <c r="G120" s="667"/>
      <c r="H120" s="667"/>
      <c r="I120" s="667"/>
      <c r="J120" s="667"/>
      <c r="K120" s="668">
        <f>SUM(K117:K119)</f>
        <v>0</v>
      </c>
      <c r="L120" s="355">
        <f>SUM(L117:L119)</f>
        <v>0</v>
      </c>
      <c r="M120" s="355">
        <f aca="true" t="shared" si="32" ref="M120:S120">SUM(M117:M119)</f>
        <v>0</v>
      </c>
      <c r="N120" s="355">
        <f t="shared" si="32"/>
        <v>0</v>
      </c>
      <c r="O120" s="355">
        <f t="shared" si="32"/>
        <v>0</v>
      </c>
      <c r="P120" s="355">
        <f t="shared" si="32"/>
        <v>0</v>
      </c>
      <c r="Q120" s="355">
        <f t="shared" si="32"/>
        <v>0</v>
      </c>
      <c r="R120" s="355">
        <f t="shared" si="32"/>
        <v>0</v>
      </c>
      <c r="S120" s="355">
        <f t="shared" si="32"/>
        <v>0</v>
      </c>
      <c r="T120" s="342">
        <f>SUM(M120:S120)</f>
        <v>0</v>
      </c>
      <c r="U120" s="355"/>
    </row>
    <row r="121" spans="1:21" ht="21" customHeight="1">
      <c r="A121" s="357"/>
      <c r="B121" s="358"/>
      <c r="C121" s="359"/>
      <c r="D121" s="358"/>
      <c r="E121" s="358"/>
      <c r="F121" s="360"/>
      <c r="G121" s="360"/>
      <c r="H121" s="360"/>
      <c r="I121" s="360"/>
      <c r="J121" s="360"/>
      <c r="K121" s="360"/>
      <c r="L121" s="355"/>
      <c r="M121" s="355">
        <v>0</v>
      </c>
      <c r="N121" s="355">
        <v>0</v>
      </c>
      <c r="O121" s="355">
        <v>0</v>
      </c>
      <c r="P121" s="355">
        <v>0</v>
      </c>
      <c r="Q121" s="355">
        <v>0</v>
      </c>
      <c r="R121" s="355">
        <v>0</v>
      </c>
      <c r="S121" s="355">
        <v>0</v>
      </c>
      <c r="T121" s="342"/>
      <c r="U121" s="355"/>
    </row>
    <row r="122" spans="1:21" ht="21" customHeight="1">
      <c r="A122" s="357"/>
      <c r="B122" s="358"/>
      <c r="C122" s="359"/>
      <c r="D122" s="358"/>
      <c r="E122" s="358"/>
      <c r="F122" s="360"/>
      <c r="G122" s="360"/>
      <c r="H122" s="360"/>
      <c r="I122" s="360"/>
      <c r="J122" s="360"/>
      <c r="K122" s="360"/>
      <c r="L122" s="355"/>
      <c r="M122" s="355">
        <v>0</v>
      </c>
      <c r="N122" s="355">
        <v>0</v>
      </c>
      <c r="O122" s="355">
        <v>0</v>
      </c>
      <c r="P122" s="355">
        <v>0</v>
      </c>
      <c r="Q122" s="355">
        <v>0</v>
      </c>
      <c r="R122" s="355">
        <v>0</v>
      </c>
      <c r="S122" s="355">
        <v>0</v>
      </c>
      <c r="T122" s="342"/>
      <c r="U122" s="355"/>
    </row>
    <row r="123" spans="1:21" ht="21" customHeight="1">
      <c r="A123" s="361"/>
      <c r="B123" s="358"/>
      <c r="C123" s="359"/>
      <c r="D123" s="358"/>
      <c r="E123" s="358"/>
      <c r="F123" s="360"/>
      <c r="G123" s="360"/>
      <c r="H123" s="360"/>
      <c r="I123" s="360"/>
      <c r="J123" s="360"/>
      <c r="K123" s="360"/>
      <c r="L123" s="355"/>
      <c r="M123" s="355">
        <v>0</v>
      </c>
      <c r="N123" s="355">
        <v>0</v>
      </c>
      <c r="O123" s="355">
        <v>0</v>
      </c>
      <c r="P123" s="355">
        <v>0</v>
      </c>
      <c r="Q123" s="355">
        <v>0</v>
      </c>
      <c r="R123" s="355">
        <v>0</v>
      </c>
      <c r="S123" s="355">
        <v>0</v>
      </c>
      <c r="T123" s="342"/>
      <c r="U123" s="355"/>
    </row>
    <row r="124" spans="1:21" ht="21" customHeight="1">
      <c r="A124" s="666" t="s">
        <v>132</v>
      </c>
      <c r="B124" s="667"/>
      <c r="C124" s="667"/>
      <c r="D124" s="667"/>
      <c r="E124" s="667"/>
      <c r="F124" s="667"/>
      <c r="G124" s="667"/>
      <c r="H124" s="667"/>
      <c r="I124" s="667"/>
      <c r="J124" s="667"/>
      <c r="K124" s="668">
        <f>SUM(K121:K123)</f>
        <v>0</v>
      </c>
      <c r="L124" s="362">
        <f>SUM(L121:L123)</f>
        <v>0</v>
      </c>
      <c r="M124" s="362">
        <f aca="true" t="shared" si="33" ref="M124:S124">SUM(M121:M123)</f>
        <v>0</v>
      </c>
      <c r="N124" s="362">
        <f t="shared" si="33"/>
        <v>0</v>
      </c>
      <c r="O124" s="362">
        <f t="shared" si="33"/>
        <v>0</v>
      </c>
      <c r="P124" s="362">
        <f t="shared" si="33"/>
        <v>0</v>
      </c>
      <c r="Q124" s="362">
        <f t="shared" si="33"/>
        <v>0</v>
      </c>
      <c r="R124" s="362">
        <f t="shared" si="33"/>
        <v>0</v>
      </c>
      <c r="S124" s="362">
        <f t="shared" si="33"/>
        <v>0</v>
      </c>
      <c r="T124" s="342">
        <f>SUM(M124:S124)</f>
        <v>0</v>
      </c>
      <c r="U124" s="355"/>
    </row>
    <row r="125" spans="1:21" ht="18" customHeight="1">
      <c r="A125" s="370"/>
      <c r="B125" s="370" t="s">
        <v>66</v>
      </c>
      <c r="C125" s="350"/>
      <c r="D125" s="349"/>
      <c r="E125" s="349"/>
      <c r="F125" s="351">
        <f>SUM(F126:F128,F130:F132,F134:F136)</f>
        <v>0</v>
      </c>
      <c r="G125" s="351"/>
      <c r="H125" s="351">
        <f>SUM(H126:H128,H130:H132,H134:H136)</f>
        <v>0</v>
      </c>
      <c r="I125" s="351"/>
      <c r="J125" s="351">
        <f>SUM(J126:J128,J130:J132,J134:J136)</f>
        <v>0</v>
      </c>
      <c r="K125" s="351">
        <f>SUM(K129+K133+K137)</f>
        <v>0</v>
      </c>
      <c r="L125" s="351">
        <f>SUM(L129+L133+L137)</f>
        <v>0</v>
      </c>
      <c r="M125" s="351">
        <f aca="true" t="shared" si="34" ref="M125:S125">SUM(M129+M133+M137)</f>
        <v>0</v>
      </c>
      <c r="N125" s="351">
        <f t="shared" si="34"/>
        <v>0</v>
      </c>
      <c r="O125" s="351">
        <f t="shared" si="34"/>
        <v>0</v>
      </c>
      <c r="P125" s="351">
        <f t="shared" si="34"/>
        <v>0</v>
      </c>
      <c r="Q125" s="351">
        <f t="shared" si="34"/>
        <v>0</v>
      </c>
      <c r="R125" s="351">
        <f t="shared" si="34"/>
        <v>0</v>
      </c>
      <c r="S125" s="351">
        <f t="shared" si="34"/>
        <v>0</v>
      </c>
      <c r="T125" s="342">
        <f>SUM(M125:S125)</f>
        <v>0</v>
      </c>
      <c r="U125" s="351"/>
    </row>
    <row r="126" spans="1:21" ht="18" customHeight="1">
      <c r="A126" s="371"/>
      <c r="B126" s="371"/>
      <c r="C126" s="354"/>
      <c r="D126" s="353"/>
      <c r="E126" s="353"/>
      <c r="F126" s="355"/>
      <c r="G126" s="355"/>
      <c r="H126" s="355"/>
      <c r="I126" s="355"/>
      <c r="J126" s="355"/>
      <c r="K126" s="355"/>
      <c r="L126" s="355"/>
      <c r="M126" s="355">
        <v>0</v>
      </c>
      <c r="N126" s="355">
        <v>0</v>
      </c>
      <c r="O126" s="355">
        <v>0</v>
      </c>
      <c r="P126" s="355">
        <v>0</v>
      </c>
      <c r="Q126" s="355">
        <v>0</v>
      </c>
      <c r="R126" s="355">
        <v>0</v>
      </c>
      <c r="S126" s="355">
        <v>0</v>
      </c>
      <c r="T126" s="342"/>
      <c r="U126" s="355"/>
    </row>
    <row r="127" spans="1:21" ht="18" customHeight="1">
      <c r="A127" s="371"/>
      <c r="B127" s="371"/>
      <c r="C127" s="354"/>
      <c r="D127" s="353"/>
      <c r="E127" s="353"/>
      <c r="F127" s="355"/>
      <c r="G127" s="355"/>
      <c r="H127" s="355"/>
      <c r="I127" s="355"/>
      <c r="J127" s="355"/>
      <c r="K127" s="355"/>
      <c r="L127" s="355"/>
      <c r="M127" s="355">
        <v>0</v>
      </c>
      <c r="N127" s="355">
        <v>0</v>
      </c>
      <c r="O127" s="355">
        <v>0</v>
      </c>
      <c r="P127" s="355">
        <v>0</v>
      </c>
      <c r="Q127" s="355">
        <v>0</v>
      </c>
      <c r="R127" s="355">
        <v>0</v>
      </c>
      <c r="S127" s="355">
        <v>0</v>
      </c>
      <c r="T127" s="342"/>
      <c r="U127" s="355"/>
    </row>
    <row r="128" spans="1:21" ht="18" customHeight="1">
      <c r="A128" s="372"/>
      <c r="B128" s="371"/>
      <c r="C128" s="354"/>
      <c r="D128" s="353"/>
      <c r="E128" s="353"/>
      <c r="F128" s="355"/>
      <c r="G128" s="355"/>
      <c r="H128" s="355"/>
      <c r="I128" s="355"/>
      <c r="J128" s="355"/>
      <c r="K128" s="355"/>
      <c r="L128" s="355"/>
      <c r="M128" s="355">
        <v>0</v>
      </c>
      <c r="N128" s="355">
        <v>0</v>
      </c>
      <c r="O128" s="355">
        <v>0</v>
      </c>
      <c r="P128" s="355">
        <v>0</v>
      </c>
      <c r="Q128" s="355">
        <v>0</v>
      </c>
      <c r="R128" s="355">
        <v>0</v>
      </c>
      <c r="S128" s="355">
        <v>0</v>
      </c>
      <c r="T128" s="342"/>
      <c r="U128" s="355"/>
    </row>
    <row r="129" spans="1:21" ht="18" customHeight="1">
      <c r="A129" s="666" t="s">
        <v>130</v>
      </c>
      <c r="B129" s="667"/>
      <c r="C129" s="667"/>
      <c r="D129" s="667"/>
      <c r="E129" s="667"/>
      <c r="F129" s="667"/>
      <c r="G129" s="667"/>
      <c r="H129" s="667"/>
      <c r="I129" s="667"/>
      <c r="J129" s="667"/>
      <c r="K129" s="668">
        <f>SUM(K126:K128)</f>
        <v>0</v>
      </c>
      <c r="L129" s="355">
        <f>SUM(L126:L128)</f>
        <v>0</v>
      </c>
      <c r="M129" s="355">
        <f aca="true" t="shared" si="35" ref="M129:S129">SUM(M126:M128)</f>
        <v>0</v>
      </c>
      <c r="N129" s="355">
        <f t="shared" si="35"/>
        <v>0</v>
      </c>
      <c r="O129" s="355">
        <f t="shared" si="35"/>
        <v>0</v>
      </c>
      <c r="P129" s="355">
        <f t="shared" si="35"/>
        <v>0</v>
      </c>
      <c r="Q129" s="355">
        <f t="shared" si="35"/>
        <v>0</v>
      </c>
      <c r="R129" s="355">
        <f t="shared" si="35"/>
        <v>0</v>
      </c>
      <c r="S129" s="355">
        <f t="shared" si="35"/>
        <v>0</v>
      </c>
      <c r="T129" s="342">
        <f>SUM(M129:S129)</f>
        <v>0</v>
      </c>
      <c r="U129" s="355"/>
    </row>
    <row r="130" spans="1:21" ht="18" customHeight="1">
      <c r="A130" s="352"/>
      <c r="B130" s="353"/>
      <c r="C130" s="354"/>
      <c r="D130" s="353"/>
      <c r="E130" s="353"/>
      <c r="F130" s="355"/>
      <c r="G130" s="355"/>
      <c r="H130" s="355"/>
      <c r="I130" s="355"/>
      <c r="J130" s="355"/>
      <c r="K130" s="355"/>
      <c r="L130" s="355"/>
      <c r="M130" s="355">
        <v>0</v>
      </c>
      <c r="N130" s="355">
        <v>0</v>
      </c>
      <c r="O130" s="355">
        <v>0</v>
      </c>
      <c r="P130" s="355">
        <v>0</v>
      </c>
      <c r="Q130" s="355">
        <v>0</v>
      </c>
      <c r="R130" s="355">
        <v>0</v>
      </c>
      <c r="S130" s="355">
        <v>0</v>
      </c>
      <c r="T130" s="342"/>
      <c r="U130" s="355"/>
    </row>
    <row r="131" spans="1:21" ht="18" customHeight="1">
      <c r="A131" s="357"/>
      <c r="B131" s="358"/>
      <c r="C131" s="359"/>
      <c r="D131" s="358"/>
      <c r="E131" s="358"/>
      <c r="F131" s="360"/>
      <c r="G131" s="360"/>
      <c r="H131" s="360"/>
      <c r="I131" s="360"/>
      <c r="J131" s="360"/>
      <c r="K131" s="360"/>
      <c r="L131" s="355"/>
      <c r="M131" s="355">
        <v>0</v>
      </c>
      <c r="N131" s="355">
        <v>0</v>
      </c>
      <c r="O131" s="355">
        <v>0</v>
      </c>
      <c r="P131" s="355">
        <v>0</v>
      </c>
      <c r="Q131" s="355">
        <v>0</v>
      </c>
      <c r="R131" s="355">
        <v>0</v>
      </c>
      <c r="S131" s="355">
        <v>0</v>
      </c>
      <c r="T131" s="342"/>
      <c r="U131" s="355"/>
    </row>
    <row r="132" spans="1:21" ht="18" customHeight="1">
      <c r="A132" s="361"/>
      <c r="B132" s="358"/>
      <c r="C132" s="359"/>
      <c r="D132" s="358"/>
      <c r="E132" s="358"/>
      <c r="F132" s="360"/>
      <c r="G132" s="360"/>
      <c r="H132" s="360"/>
      <c r="I132" s="360"/>
      <c r="J132" s="360"/>
      <c r="K132" s="360"/>
      <c r="L132" s="355"/>
      <c r="M132" s="355">
        <v>0</v>
      </c>
      <c r="N132" s="355">
        <v>0</v>
      </c>
      <c r="O132" s="355">
        <v>0</v>
      </c>
      <c r="P132" s="355">
        <v>0</v>
      </c>
      <c r="Q132" s="355">
        <v>0</v>
      </c>
      <c r="R132" s="355">
        <v>0</v>
      </c>
      <c r="S132" s="355">
        <v>0</v>
      </c>
      <c r="T132" s="342"/>
      <c r="U132" s="355"/>
    </row>
    <row r="133" spans="1:21" ht="18" customHeight="1">
      <c r="A133" s="666" t="s">
        <v>131</v>
      </c>
      <c r="B133" s="667"/>
      <c r="C133" s="667"/>
      <c r="D133" s="667"/>
      <c r="E133" s="667"/>
      <c r="F133" s="667"/>
      <c r="G133" s="667"/>
      <c r="H133" s="667"/>
      <c r="I133" s="667"/>
      <c r="J133" s="667"/>
      <c r="K133" s="668">
        <f>SUM(K130:K132)</f>
        <v>0</v>
      </c>
      <c r="L133" s="355">
        <f>SUM(L130:L132)</f>
        <v>0</v>
      </c>
      <c r="M133" s="355">
        <f aca="true" t="shared" si="36" ref="M133:S133">SUM(M130:M132)</f>
        <v>0</v>
      </c>
      <c r="N133" s="355">
        <f t="shared" si="36"/>
        <v>0</v>
      </c>
      <c r="O133" s="355">
        <f t="shared" si="36"/>
        <v>0</v>
      </c>
      <c r="P133" s="355">
        <f t="shared" si="36"/>
        <v>0</v>
      </c>
      <c r="Q133" s="355">
        <f t="shared" si="36"/>
        <v>0</v>
      </c>
      <c r="R133" s="355">
        <f t="shared" si="36"/>
        <v>0</v>
      </c>
      <c r="S133" s="355">
        <f t="shared" si="36"/>
        <v>0</v>
      </c>
      <c r="T133" s="342">
        <f>SUM(M133:S133)</f>
        <v>0</v>
      </c>
      <c r="U133" s="355"/>
    </row>
    <row r="134" spans="1:21" ht="18" customHeight="1">
      <c r="A134" s="357"/>
      <c r="B134" s="358"/>
      <c r="C134" s="359"/>
      <c r="D134" s="358"/>
      <c r="E134" s="358"/>
      <c r="F134" s="360"/>
      <c r="G134" s="360"/>
      <c r="H134" s="360"/>
      <c r="I134" s="360"/>
      <c r="J134" s="360"/>
      <c r="K134" s="360"/>
      <c r="L134" s="355"/>
      <c r="M134" s="355">
        <v>0</v>
      </c>
      <c r="N134" s="355">
        <v>0</v>
      </c>
      <c r="O134" s="355">
        <v>0</v>
      </c>
      <c r="P134" s="355">
        <v>0</v>
      </c>
      <c r="Q134" s="355">
        <v>0</v>
      </c>
      <c r="R134" s="355">
        <v>0</v>
      </c>
      <c r="S134" s="355">
        <v>0</v>
      </c>
      <c r="T134" s="342"/>
      <c r="U134" s="355"/>
    </row>
    <row r="135" spans="1:21" ht="18" customHeight="1">
      <c r="A135" s="357"/>
      <c r="B135" s="358"/>
      <c r="C135" s="359"/>
      <c r="D135" s="358"/>
      <c r="E135" s="358"/>
      <c r="F135" s="360"/>
      <c r="G135" s="360"/>
      <c r="H135" s="360"/>
      <c r="I135" s="360"/>
      <c r="J135" s="360"/>
      <c r="K135" s="360"/>
      <c r="L135" s="355"/>
      <c r="M135" s="355">
        <v>0</v>
      </c>
      <c r="N135" s="355">
        <v>0</v>
      </c>
      <c r="O135" s="355">
        <v>0</v>
      </c>
      <c r="P135" s="355">
        <v>0</v>
      </c>
      <c r="Q135" s="355">
        <v>0</v>
      </c>
      <c r="R135" s="355">
        <v>0</v>
      </c>
      <c r="S135" s="355">
        <v>0</v>
      </c>
      <c r="T135" s="342"/>
      <c r="U135" s="355"/>
    </row>
    <row r="136" spans="1:21" ht="18" customHeight="1">
      <c r="A136" s="361"/>
      <c r="B136" s="358"/>
      <c r="C136" s="359"/>
      <c r="D136" s="358"/>
      <c r="E136" s="358"/>
      <c r="F136" s="360"/>
      <c r="G136" s="360"/>
      <c r="H136" s="360"/>
      <c r="I136" s="360"/>
      <c r="J136" s="360"/>
      <c r="K136" s="360"/>
      <c r="L136" s="355"/>
      <c r="M136" s="355">
        <v>0</v>
      </c>
      <c r="N136" s="355">
        <v>0</v>
      </c>
      <c r="O136" s="355">
        <v>0</v>
      </c>
      <c r="P136" s="355">
        <v>0</v>
      </c>
      <c r="Q136" s="355">
        <v>0</v>
      </c>
      <c r="R136" s="355">
        <v>0</v>
      </c>
      <c r="S136" s="355">
        <v>0</v>
      </c>
      <c r="T136" s="342"/>
      <c r="U136" s="355"/>
    </row>
    <row r="137" spans="1:21" ht="18" customHeight="1">
      <c r="A137" s="666" t="s">
        <v>132</v>
      </c>
      <c r="B137" s="667"/>
      <c r="C137" s="667"/>
      <c r="D137" s="667"/>
      <c r="E137" s="667"/>
      <c r="F137" s="667"/>
      <c r="G137" s="667"/>
      <c r="H137" s="667"/>
      <c r="I137" s="667"/>
      <c r="J137" s="667"/>
      <c r="K137" s="668">
        <f>SUM(K134:K136)</f>
        <v>0</v>
      </c>
      <c r="L137" s="362">
        <f>SUM(L134:L136)</f>
        <v>0</v>
      </c>
      <c r="M137" s="362">
        <f aca="true" t="shared" si="37" ref="M137:S137">SUM(M134:M136)</f>
        <v>0</v>
      </c>
      <c r="N137" s="362">
        <f t="shared" si="37"/>
        <v>0</v>
      </c>
      <c r="O137" s="362">
        <f t="shared" si="37"/>
        <v>0</v>
      </c>
      <c r="P137" s="362">
        <f t="shared" si="37"/>
        <v>0</v>
      </c>
      <c r="Q137" s="362">
        <f t="shared" si="37"/>
        <v>0</v>
      </c>
      <c r="R137" s="362">
        <f t="shared" si="37"/>
        <v>0</v>
      </c>
      <c r="S137" s="362">
        <f t="shared" si="37"/>
        <v>0</v>
      </c>
      <c r="T137" s="342">
        <f>SUM(M137:S137)</f>
        <v>0</v>
      </c>
      <c r="U137" s="355"/>
    </row>
    <row r="138" spans="1:21" ht="17.25" customHeight="1">
      <c r="A138" s="370"/>
      <c r="B138" s="370" t="s">
        <v>67</v>
      </c>
      <c r="C138" s="350"/>
      <c r="D138" s="349"/>
      <c r="E138" s="349"/>
      <c r="F138" s="351">
        <f>SUM(F139:F141,F143:F145,F147:F149)</f>
        <v>0</v>
      </c>
      <c r="G138" s="351"/>
      <c r="H138" s="351">
        <f>SUM(H139:H141,H143:H145,H147:H149)</f>
        <v>0</v>
      </c>
      <c r="I138" s="351"/>
      <c r="J138" s="351">
        <f>SUM(J139:J141,J143:J145,J147:J149)</f>
        <v>0</v>
      </c>
      <c r="K138" s="351">
        <f>SUM(K142+K146+K150)</f>
        <v>0</v>
      </c>
      <c r="L138" s="351">
        <f>SUM(L142+L146+L150)</f>
        <v>0</v>
      </c>
      <c r="M138" s="351">
        <f aca="true" t="shared" si="38" ref="M138:S138">SUM(M142+M146+M150)</f>
        <v>0</v>
      </c>
      <c r="N138" s="351">
        <f t="shared" si="38"/>
        <v>0</v>
      </c>
      <c r="O138" s="351">
        <f t="shared" si="38"/>
        <v>0</v>
      </c>
      <c r="P138" s="351">
        <f t="shared" si="38"/>
        <v>0</v>
      </c>
      <c r="Q138" s="351">
        <f t="shared" si="38"/>
        <v>0</v>
      </c>
      <c r="R138" s="351">
        <f t="shared" si="38"/>
        <v>0</v>
      </c>
      <c r="S138" s="351">
        <f t="shared" si="38"/>
        <v>0</v>
      </c>
      <c r="T138" s="342">
        <f>SUM(M138:S138)</f>
        <v>0</v>
      </c>
      <c r="U138" s="351"/>
    </row>
    <row r="139" spans="1:21" ht="17.25" customHeight="1">
      <c r="A139" s="371"/>
      <c r="B139" s="371"/>
      <c r="C139" s="354"/>
      <c r="D139" s="353"/>
      <c r="E139" s="353"/>
      <c r="F139" s="355"/>
      <c r="G139" s="355"/>
      <c r="H139" s="355"/>
      <c r="I139" s="355"/>
      <c r="J139" s="355"/>
      <c r="K139" s="355"/>
      <c r="L139" s="355"/>
      <c r="M139" s="355">
        <v>0</v>
      </c>
      <c r="N139" s="355">
        <v>0</v>
      </c>
      <c r="O139" s="355">
        <v>0</v>
      </c>
      <c r="P139" s="355">
        <v>0</v>
      </c>
      <c r="Q139" s="355">
        <v>0</v>
      </c>
      <c r="R139" s="355">
        <v>0</v>
      </c>
      <c r="S139" s="355">
        <v>0</v>
      </c>
      <c r="T139" s="342"/>
      <c r="U139" s="355"/>
    </row>
    <row r="140" spans="1:21" ht="17.25" customHeight="1">
      <c r="A140" s="371"/>
      <c r="B140" s="371"/>
      <c r="C140" s="354"/>
      <c r="D140" s="353"/>
      <c r="E140" s="353"/>
      <c r="F140" s="355"/>
      <c r="G140" s="355"/>
      <c r="H140" s="355"/>
      <c r="I140" s="355"/>
      <c r="J140" s="355"/>
      <c r="K140" s="355"/>
      <c r="L140" s="355"/>
      <c r="M140" s="355">
        <v>0</v>
      </c>
      <c r="N140" s="355">
        <v>0</v>
      </c>
      <c r="O140" s="355">
        <v>0</v>
      </c>
      <c r="P140" s="355">
        <v>0</v>
      </c>
      <c r="Q140" s="355">
        <v>0</v>
      </c>
      <c r="R140" s="355">
        <v>0</v>
      </c>
      <c r="S140" s="355">
        <v>0</v>
      </c>
      <c r="T140" s="342"/>
      <c r="U140" s="355"/>
    </row>
    <row r="141" spans="1:21" ht="17.25" customHeight="1">
      <c r="A141" s="372"/>
      <c r="B141" s="371"/>
      <c r="C141" s="354"/>
      <c r="D141" s="353"/>
      <c r="E141" s="353"/>
      <c r="F141" s="355"/>
      <c r="G141" s="355"/>
      <c r="H141" s="355"/>
      <c r="I141" s="355"/>
      <c r="J141" s="355"/>
      <c r="K141" s="355"/>
      <c r="L141" s="355"/>
      <c r="M141" s="355">
        <v>0</v>
      </c>
      <c r="N141" s="355">
        <v>0</v>
      </c>
      <c r="O141" s="355">
        <v>0</v>
      </c>
      <c r="P141" s="355">
        <v>0</v>
      </c>
      <c r="Q141" s="355">
        <v>0</v>
      </c>
      <c r="R141" s="355">
        <v>0</v>
      </c>
      <c r="S141" s="355">
        <v>0</v>
      </c>
      <c r="T141" s="342"/>
      <c r="U141" s="355"/>
    </row>
    <row r="142" spans="1:21" ht="17.25" customHeight="1">
      <c r="A142" s="666" t="s">
        <v>130</v>
      </c>
      <c r="B142" s="667"/>
      <c r="C142" s="667"/>
      <c r="D142" s="667"/>
      <c r="E142" s="667"/>
      <c r="F142" s="667"/>
      <c r="G142" s="667"/>
      <c r="H142" s="667"/>
      <c r="I142" s="667"/>
      <c r="J142" s="667"/>
      <c r="K142" s="668">
        <f>SUM(K139:K141)</f>
        <v>0</v>
      </c>
      <c r="L142" s="355">
        <f>SUM(L139:L141)</f>
        <v>0</v>
      </c>
      <c r="M142" s="355">
        <f aca="true" t="shared" si="39" ref="M142:S142">SUM(M139:M141)</f>
        <v>0</v>
      </c>
      <c r="N142" s="355">
        <f t="shared" si="39"/>
        <v>0</v>
      </c>
      <c r="O142" s="355">
        <f t="shared" si="39"/>
        <v>0</v>
      </c>
      <c r="P142" s="355">
        <f t="shared" si="39"/>
        <v>0</v>
      </c>
      <c r="Q142" s="355">
        <f t="shared" si="39"/>
        <v>0</v>
      </c>
      <c r="R142" s="355">
        <f t="shared" si="39"/>
        <v>0</v>
      </c>
      <c r="S142" s="355">
        <f t="shared" si="39"/>
        <v>0</v>
      </c>
      <c r="T142" s="342">
        <f>SUM(M142:S142)</f>
        <v>0</v>
      </c>
      <c r="U142" s="355"/>
    </row>
    <row r="143" spans="1:21" ht="17.25" customHeight="1">
      <c r="A143" s="352"/>
      <c r="B143" s="353"/>
      <c r="C143" s="354"/>
      <c r="D143" s="353"/>
      <c r="E143" s="353"/>
      <c r="F143" s="355"/>
      <c r="G143" s="355"/>
      <c r="H143" s="355"/>
      <c r="I143" s="355"/>
      <c r="J143" s="355"/>
      <c r="K143" s="355"/>
      <c r="L143" s="355"/>
      <c r="M143" s="355">
        <v>0</v>
      </c>
      <c r="N143" s="355">
        <v>0</v>
      </c>
      <c r="O143" s="355">
        <v>0</v>
      </c>
      <c r="P143" s="355">
        <v>0</v>
      </c>
      <c r="Q143" s="355">
        <v>0</v>
      </c>
      <c r="R143" s="355">
        <v>0</v>
      </c>
      <c r="S143" s="355">
        <v>0</v>
      </c>
      <c r="T143" s="342"/>
      <c r="U143" s="355"/>
    </row>
    <row r="144" spans="1:21" ht="17.25" customHeight="1">
      <c r="A144" s="357"/>
      <c r="B144" s="358"/>
      <c r="C144" s="359"/>
      <c r="D144" s="358"/>
      <c r="E144" s="358"/>
      <c r="F144" s="360"/>
      <c r="G144" s="360"/>
      <c r="H144" s="360"/>
      <c r="I144" s="360"/>
      <c r="J144" s="360"/>
      <c r="K144" s="360"/>
      <c r="L144" s="355"/>
      <c r="M144" s="355">
        <v>0</v>
      </c>
      <c r="N144" s="355">
        <v>0</v>
      </c>
      <c r="O144" s="355">
        <v>0</v>
      </c>
      <c r="P144" s="355">
        <v>0</v>
      </c>
      <c r="Q144" s="355">
        <v>0</v>
      </c>
      <c r="R144" s="355">
        <v>0</v>
      </c>
      <c r="S144" s="355">
        <v>0</v>
      </c>
      <c r="T144" s="342"/>
      <c r="U144" s="355"/>
    </row>
    <row r="145" spans="1:21" ht="17.25" customHeight="1">
      <c r="A145" s="361"/>
      <c r="B145" s="358"/>
      <c r="C145" s="359"/>
      <c r="D145" s="358"/>
      <c r="E145" s="358"/>
      <c r="F145" s="360"/>
      <c r="G145" s="360"/>
      <c r="H145" s="360"/>
      <c r="I145" s="360"/>
      <c r="J145" s="360"/>
      <c r="K145" s="360"/>
      <c r="L145" s="355"/>
      <c r="M145" s="355">
        <v>0</v>
      </c>
      <c r="N145" s="355">
        <v>0</v>
      </c>
      <c r="O145" s="355">
        <v>0</v>
      </c>
      <c r="P145" s="355">
        <v>0</v>
      </c>
      <c r="Q145" s="355">
        <v>0</v>
      </c>
      <c r="R145" s="355">
        <v>0</v>
      </c>
      <c r="S145" s="355">
        <v>0</v>
      </c>
      <c r="T145" s="342"/>
      <c r="U145" s="355"/>
    </row>
    <row r="146" spans="1:21" ht="17.25" customHeight="1">
      <c r="A146" s="666" t="s">
        <v>131</v>
      </c>
      <c r="B146" s="667"/>
      <c r="C146" s="667"/>
      <c r="D146" s="667"/>
      <c r="E146" s="667"/>
      <c r="F146" s="667"/>
      <c r="G146" s="667"/>
      <c r="H146" s="667"/>
      <c r="I146" s="667"/>
      <c r="J146" s="667"/>
      <c r="K146" s="668">
        <f>SUM(K143:K145)</f>
        <v>0</v>
      </c>
      <c r="L146" s="355">
        <f>SUM(L143:L145)</f>
        <v>0</v>
      </c>
      <c r="M146" s="355">
        <f aca="true" t="shared" si="40" ref="M146:S146">SUM(M143:M145)</f>
        <v>0</v>
      </c>
      <c r="N146" s="355">
        <f t="shared" si="40"/>
        <v>0</v>
      </c>
      <c r="O146" s="355">
        <f t="shared" si="40"/>
        <v>0</v>
      </c>
      <c r="P146" s="355">
        <f t="shared" si="40"/>
        <v>0</v>
      </c>
      <c r="Q146" s="355">
        <f t="shared" si="40"/>
        <v>0</v>
      </c>
      <c r="R146" s="355">
        <f t="shared" si="40"/>
        <v>0</v>
      </c>
      <c r="S146" s="355">
        <f t="shared" si="40"/>
        <v>0</v>
      </c>
      <c r="T146" s="342">
        <f>SUM(M146:S146)</f>
        <v>0</v>
      </c>
      <c r="U146" s="355"/>
    </row>
    <row r="147" spans="1:21" ht="17.25" customHeight="1">
      <c r="A147" s="357"/>
      <c r="B147" s="358"/>
      <c r="C147" s="359"/>
      <c r="D147" s="358"/>
      <c r="E147" s="358"/>
      <c r="F147" s="360"/>
      <c r="G147" s="360"/>
      <c r="H147" s="360"/>
      <c r="I147" s="360"/>
      <c r="J147" s="360"/>
      <c r="K147" s="360"/>
      <c r="L147" s="355"/>
      <c r="M147" s="355">
        <v>0</v>
      </c>
      <c r="N147" s="355">
        <v>0</v>
      </c>
      <c r="O147" s="355">
        <v>0</v>
      </c>
      <c r="P147" s="355">
        <v>0</v>
      </c>
      <c r="Q147" s="355">
        <v>0</v>
      </c>
      <c r="R147" s="355">
        <v>0</v>
      </c>
      <c r="S147" s="355">
        <v>0</v>
      </c>
      <c r="T147" s="342"/>
      <c r="U147" s="355"/>
    </row>
    <row r="148" spans="1:21" ht="17.25" customHeight="1">
      <c r="A148" s="357"/>
      <c r="B148" s="358"/>
      <c r="C148" s="359"/>
      <c r="D148" s="358"/>
      <c r="E148" s="358"/>
      <c r="F148" s="360"/>
      <c r="G148" s="360"/>
      <c r="H148" s="360"/>
      <c r="I148" s="360"/>
      <c r="J148" s="360"/>
      <c r="K148" s="360"/>
      <c r="L148" s="355"/>
      <c r="M148" s="355">
        <v>0</v>
      </c>
      <c r="N148" s="355">
        <v>0</v>
      </c>
      <c r="O148" s="355">
        <v>0</v>
      </c>
      <c r="P148" s="355">
        <v>0</v>
      </c>
      <c r="Q148" s="355">
        <v>0</v>
      </c>
      <c r="R148" s="355">
        <v>0</v>
      </c>
      <c r="S148" s="355">
        <v>0</v>
      </c>
      <c r="T148" s="342"/>
      <c r="U148" s="355"/>
    </row>
    <row r="149" spans="1:21" ht="17.25" customHeight="1">
      <c r="A149" s="361"/>
      <c r="B149" s="358"/>
      <c r="C149" s="359"/>
      <c r="D149" s="358"/>
      <c r="E149" s="358"/>
      <c r="F149" s="360"/>
      <c r="G149" s="360"/>
      <c r="H149" s="360"/>
      <c r="I149" s="360"/>
      <c r="J149" s="360"/>
      <c r="K149" s="360"/>
      <c r="L149" s="355"/>
      <c r="M149" s="355">
        <v>0</v>
      </c>
      <c r="N149" s="355">
        <v>0</v>
      </c>
      <c r="O149" s="355">
        <v>0</v>
      </c>
      <c r="P149" s="355">
        <v>0</v>
      </c>
      <c r="Q149" s="355">
        <v>0</v>
      </c>
      <c r="R149" s="355">
        <v>0</v>
      </c>
      <c r="S149" s="355">
        <v>0</v>
      </c>
      <c r="T149" s="342"/>
      <c r="U149" s="355"/>
    </row>
    <row r="150" spans="1:21" ht="17.25" customHeight="1">
      <c r="A150" s="666" t="s">
        <v>132</v>
      </c>
      <c r="B150" s="667"/>
      <c r="C150" s="667"/>
      <c r="D150" s="667"/>
      <c r="E150" s="667"/>
      <c r="F150" s="667"/>
      <c r="G150" s="667"/>
      <c r="H150" s="667"/>
      <c r="I150" s="667"/>
      <c r="J150" s="667"/>
      <c r="K150" s="668">
        <f>SUM(K147:K149)</f>
        <v>0</v>
      </c>
      <c r="L150" s="362">
        <f>SUM(L147:L149)</f>
        <v>0</v>
      </c>
      <c r="M150" s="362">
        <f aca="true" t="shared" si="41" ref="M150:S150">SUM(M147:M149)</f>
        <v>0</v>
      </c>
      <c r="N150" s="362">
        <f t="shared" si="41"/>
        <v>0</v>
      </c>
      <c r="O150" s="362">
        <f t="shared" si="41"/>
        <v>0</v>
      </c>
      <c r="P150" s="362">
        <f t="shared" si="41"/>
        <v>0</v>
      </c>
      <c r="Q150" s="362">
        <f t="shared" si="41"/>
        <v>0</v>
      </c>
      <c r="R150" s="362">
        <f t="shared" si="41"/>
        <v>0</v>
      </c>
      <c r="S150" s="362">
        <f t="shared" si="41"/>
        <v>0</v>
      </c>
      <c r="T150" s="342">
        <f>SUM(M150:S150)</f>
        <v>0</v>
      </c>
      <c r="U150" s="355"/>
    </row>
    <row r="151" spans="1:21" ht="21" customHeight="1">
      <c r="A151" s="373"/>
      <c r="B151" s="373" t="s">
        <v>133</v>
      </c>
      <c r="C151" s="374"/>
      <c r="D151" s="373"/>
      <c r="E151" s="373"/>
      <c r="F151" s="375">
        <f>+F152+F165+F178</f>
        <v>0</v>
      </c>
      <c r="G151" s="375"/>
      <c r="H151" s="375">
        <f>+H152+H165+H178</f>
        <v>0</v>
      </c>
      <c r="I151" s="375"/>
      <c r="J151" s="375">
        <f>+J152+J165+J178</f>
        <v>0</v>
      </c>
      <c r="K151" s="375">
        <f>+K152+K165+K178</f>
        <v>0</v>
      </c>
      <c r="L151" s="375">
        <f>+L152+L165+L178</f>
        <v>0</v>
      </c>
      <c r="M151" s="375">
        <f aca="true" t="shared" si="42" ref="M151:S151">+M152+M165+M178</f>
        <v>0</v>
      </c>
      <c r="N151" s="375">
        <f t="shared" si="42"/>
        <v>0</v>
      </c>
      <c r="O151" s="375">
        <f t="shared" si="42"/>
        <v>0</v>
      </c>
      <c r="P151" s="375">
        <f t="shared" si="42"/>
        <v>0</v>
      </c>
      <c r="Q151" s="375">
        <f t="shared" si="42"/>
        <v>0</v>
      </c>
      <c r="R151" s="375">
        <f t="shared" si="42"/>
        <v>0</v>
      </c>
      <c r="S151" s="375">
        <f t="shared" si="42"/>
        <v>0</v>
      </c>
      <c r="T151" s="342">
        <f>SUM(M151:S151)</f>
        <v>0</v>
      </c>
      <c r="U151" s="375"/>
    </row>
    <row r="152" spans="1:21" ht="11.25">
      <c r="A152" s="349"/>
      <c r="B152" s="349" t="s">
        <v>69</v>
      </c>
      <c r="C152" s="350"/>
      <c r="D152" s="349"/>
      <c r="E152" s="349"/>
      <c r="F152" s="351">
        <f>SUM(F153:F155,F157:F159,F161:F163)</f>
        <v>0</v>
      </c>
      <c r="G152" s="351"/>
      <c r="H152" s="351">
        <f>SUM(H153:H155,H157:H159,H161:H163)</f>
        <v>0</v>
      </c>
      <c r="I152" s="351"/>
      <c r="J152" s="351">
        <f>SUM(J153:J155,J157:J159,J161:J163)</f>
        <v>0</v>
      </c>
      <c r="K152" s="351">
        <f>K156+K160+K164</f>
        <v>0</v>
      </c>
      <c r="L152" s="351">
        <f>SUM(L156+L160+L164)</f>
        <v>0</v>
      </c>
      <c r="M152" s="351">
        <f aca="true" t="shared" si="43" ref="M152:S152">SUM(M156+M160+M164)</f>
        <v>0</v>
      </c>
      <c r="N152" s="351">
        <f t="shared" si="43"/>
        <v>0</v>
      </c>
      <c r="O152" s="351">
        <f t="shared" si="43"/>
        <v>0</v>
      </c>
      <c r="P152" s="351">
        <f t="shared" si="43"/>
        <v>0</v>
      </c>
      <c r="Q152" s="351">
        <f t="shared" si="43"/>
        <v>0</v>
      </c>
      <c r="R152" s="351">
        <f t="shared" si="43"/>
        <v>0</v>
      </c>
      <c r="S152" s="351">
        <f t="shared" si="43"/>
        <v>0</v>
      </c>
      <c r="T152" s="342">
        <f>SUM(M152:S152)</f>
        <v>0</v>
      </c>
      <c r="U152" s="351"/>
    </row>
    <row r="153" spans="1:21" s="130" customFormat="1" ht="15" customHeight="1">
      <c r="A153" s="367"/>
      <c r="B153" s="367"/>
      <c r="C153" s="368"/>
      <c r="D153" s="367"/>
      <c r="E153" s="367"/>
      <c r="F153" s="369"/>
      <c r="G153" s="369"/>
      <c r="H153" s="369"/>
      <c r="I153" s="369"/>
      <c r="J153" s="369"/>
      <c r="K153" s="369"/>
      <c r="L153" s="355"/>
      <c r="M153" s="355">
        <v>0</v>
      </c>
      <c r="N153" s="355">
        <v>0</v>
      </c>
      <c r="O153" s="355">
        <v>0</v>
      </c>
      <c r="P153" s="355">
        <v>0</v>
      </c>
      <c r="Q153" s="355">
        <v>0</v>
      </c>
      <c r="R153" s="355">
        <v>0</v>
      </c>
      <c r="S153" s="355">
        <v>0</v>
      </c>
      <c r="T153" s="342"/>
      <c r="U153" s="369"/>
    </row>
    <row r="154" spans="1:21" s="130" customFormat="1" ht="18.75" customHeight="1">
      <c r="A154" s="367"/>
      <c r="B154" s="367"/>
      <c r="C154" s="368"/>
      <c r="D154" s="367"/>
      <c r="E154" s="367"/>
      <c r="F154" s="369"/>
      <c r="G154" s="369"/>
      <c r="H154" s="369"/>
      <c r="I154" s="369"/>
      <c r="J154" s="369"/>
      <c r="K154" s="369"/>
      <c r="L154" s="355"/>
      <c r="M154" s="355">
        <v>0</v>
      </c>
      <c r="N154" s="355">
        <v>0</v>
      </c>
      <c r="O154" s="355">
        <v>0</v>
      </c>
      <c r="P154" s="355">
        <v>0</v>
      </c>
      <c r="Q154" s="355">
        <v>0</v>
      </c>
      <c r="R154" s="355">
        <v>0</v>
      </c>
      <c r="S154" s="355">
        <v>0</v>
      </c>
      <c r="T154" s="342"/>
      <c r="U154" s="369"/>
    </row>
    <row r="155" spans="1:21" ht="17.25" customHeight="1">
      <c r="A155" s="409"/>
      <c r="B155" s="353"/>
      <c r="C155" s="354"/>
      <c r="D155" s="353"/>
      <c r="E155" s="353"/>
      <c r="F155" s="355"/>
      <c r="G155" s="355"/>
      <c r="H155" s="355"/>
      <c r="I155" s="355"/>
      <c r="J155" s="355"/>
      <c r="K155" s="355"/>
      <c r="L155" s="355"/>
      <c r="M155" s="355">
        <v>0</v>
      </c>
      <c r="N155" s="355">
        <v>0</v>
      </c>
      <c r="O155" s="355">
        <v>0</v>
      </c>
      <c r="P155" s="355">
        <v>0</v>
      </c>
      <c r="Q155" s="355">
        <v>0</v>
      </c>
      <c r="R155" s="355">
        <v>0</v>
      </c>
      <c r="S155" s="355">
        <v>0</v>
      </c>
      <c r="T155" s="342"/>
      <c r="U155" s="355"/>
    </row>
    <row r="156" spans="1:21" ht="18" customHeight="1">
      <c r="A156" s="666" t="s">
        <v>130</v>
      </c>
      <c r="B156" s="667"/>
      <c r="C156" s="667"/>
      <c r="D156" s="667"/>
      <c r="E156" s="667"/>
      <c r="F156" s="667"/>
      <c r="G156" s="667"/>
      <c r="H156" s="667"/>
      <c r="I156" s="667"/>
      <c r="J156" s="667"/>
      <c r="K156" s="668">
        <f>SUM(K153:K155)</f>
        <v>0</v>
      </c>
      <c r="L156" s="355">
        <f>SUM(L153:L155)</f>
        <v>0</v>
      </c>
      <c r="M156" s="355">
        <f aca="true" t="shared" si="44" ref="M156:S156">SUM(M153:M155)</f>
        <v>0</v>
      </c>
      <c r="N156" s="355">
        <f t="shared" si="44"/>
        <v>0</v>
      </c>
      <c r="O156" s="355">
        <f t="shared" si="44"/>
        <v>0</v>
      </c>
      <c r="P156" s="355">
        <f t="shared" si="44"/>
        <v>0</v>
      </c>
      <c r="Q156" s="355">
        <f t="shared" si="44"/>
        <v>0</v>
      </c>
      <c r="R156" s="355">
        <f t="shared" si="44"/>
        <v>0</v>
      </c>
      <c r="S156" s="355">
        <f t="shared" si="44"/>
        <v>0</v>
      </c>
      <c r="T156" s="342">
        <f>SUM(M156:S156)</f>
        <v>0</v>
      </c>
      <c r="U156" s="355"/>
    </row>
    <row r="157" spans="1:21" s="130" customFormat="1" ht="18" customHeight="1">
      <c r="A157" s="380"/>
      <c r="B157" s="380"/>
      <c r="C157" s="380"/>
      <c r="D157" s="380"/>
      <c r="E157" s="380"/>
      <c r="F157" s="381"/>
      <c r="G157" s="381"/>
      <c r="H157" s="381"/>
      <c r="I157" s="381"/>
      <c r="J157" s="381"/>
      <c r="K157" s="381"/>
      <c r="L157" s="355"/>
      <c r="M157" s="355">
        <v>0</v>
      </c>
      <c r="N157" s="355">
        <v>0</v>
      </c>
      <c r="O157" s="355">
        <v>0</v>
      </c>
      <c r="P157" s="355">
        <v>0</v>
      </c>
      <c r="Q157" s="355">
        <v>0</v>
      </c>
      <c r="R157" s="355">
        <v>0</v>
      </c>
      <c r="S157" s="355">
        <v>0</v>
      </c>
      <c r="T157" s="342"/>
      <c r="U157" s="369"/>
    </row>
    <row r="158" spans="1:21" s="130" customFormat="1" ht="18" customHeight="1">
      <c r="A158" s="380"/>
      <c r="B158" s="380"/>
      <c r="C158" s="380"/>
      <c r="D158" s="380"/>
      <c r="E158" s="380"/>
      <c r="F158" s="381"/>
      <c r="G158" s="381"/>
      <c r="H158" s="381"/>
      <c r="I158" s="381"/>
      <c r="J158" s="381"/>
      <c r="K158" s="381"/>
      <c r="L158" s="355"/>
      <c r="M158" s="355">
        <v>0</v>
      </c>
      <c r="N158" s="355">
        <v>0</v>
      </c>
      <c r="O158" s="355">
        <v>0</v>
      </c>
      <c r="P158" s="355">
        <v>0</v>
      </c>
      <c r="Q158" s="355">
        <v>0</v>
      </c>
      <c r="R158" s="355">
        <v>0</v>
      </c>
      <c r="S158" s="355">
        <v>0</v>
      </c>
      <c r="T158" s="342"/>
      <c r="U158" s="369"/>
    </row>
    <row r="159" spans="1:21" ht="18.75" customHeight="1">
      <c r="A159" s="409"/>
      <c r="B159" s="353"/>
      <c r="C159" s="354"/>
      <c r="D159" s="353"/>
      <c r="E159" s="353"/>
      <c r="F159" s="355"/>
      <c r="G159" s="355"/>
      <c r="H159" s="355"/>
      <c r="I159" s="355"/>
      <c r="J159" s="355"/>
      <c r="K159" s="355"/>
      <c r="L159" s="355"/>
      <c r="M159" s="355">
        <v>0</v>
      </c>
      <c r="N159" s="355">
        <v>0</v>
      </c>
      <c r="O159" s="355">
        <v>0</v>
      </c>
      <c r="P159" s="355">
        <v>0</v>
      </c>
      <c r="Q159" s="355">
        <v>0</v>
      </c>
      <c r="R159" s="355">
        <v>0</v>
      </c>
      <c r="S159" s="355">
        <v>0</v>
      </c>
      <c r="T159" s="342"/>
      <c r="U159" s="355"/>
    </row>
    <row r="160" spans="1:21" ht="19.5" customHeight="1">
      <c r="A160" s="666" t="s">
        <v>131</v>
      </c>
      <c r="B160" s="667"/>
      <c r="C160" s="667"/>
      <c r="D160" s="667"/>
      <c r="E160" s="667"/>
      <c r="F160" s="667"/>
      <c r="G160" s="667"/>
      <c r="H160" s="667"/>
      <c r="I160" s="667"/>
      <c r="J160" s="667"/>
      <c r="K160" s="668">
        <f>SUM(K157:K159)</f>
        <v>0</v>
      </c>
      <c r="L160" s="355">
        <f>SUM(L157:L159)</f>
        <v>0</v>
      </c>
      <c r="M160" s="355">
        <f aca="true" t="shared" si="45" ref="M160:S160">SUM(M157:M159)</f>
        <v>0</v>
      </c>
      <c r="N160" s="355">
        <f t="shared" si="45"/>
        <v>0</v>
      </c>
      <c r="O160" s="355">
        <f t="shared" si="45"/>
        <v>0</v>
      </c>
      <c r="P160" s="355">
        <f t="shared" si="45"/>
        <v>0</v>
      </c>
      <c r="Q160" s="355">
        <f t="shared" si="45"/>
        <v>0</v>
      </c>
      <c r="R160" s="355">
        <f t="shared" si="45"/>
        <v>0</v>
      </c>
      <c r="S160" s="355">
        <f t="shared" si="45"/>
        <v>0</v>
      </c>
      <c r="T160" s="342">
        <f>SUM(M160:S160)</f>
        <v>0</v>
      </c>
      <c r="U160" s="355"/>
    </row>
    <row r="161" spans="1:21" s="130" customFormat="1" ht="19.5" customHeight="1">
      <c r="A161" s="380"/>
      <c r="B161" s="380"/>
      <c r="C161" s="380"/>
      <c r="D161" s="380"/>
      <c r="E161" s="380"/>
      <c r="F161" s="381"/>
      <c r="G161" s="381"/>
      <c r="H161" s="381"/>
      <c r="I161" s="381"/>
      <c r="J161" s="381"/>
      <c r="K161" s="381"/>
      <c r="L161" s="355"/>
      <c r="M161" s="355">
        <v>0</v>
      </c>
      <c r="N161" s="355">
        <v>0</v>
      </c>
      <c r="O161" s="355">
        <v>0</v>
      </c>
      <c r="P161" s="355">
        <v>0</v>
      </c>
      <c r="Q161" s="355">
        <v>0</v>
      </c>
      <c r="R161" s="355">
        <v>0</v>
      </c>
      <c r="S161" s="355">
        <v>0</v>
      </c>
      <c r="T161" s="342"/>
      <c r="U161" s="369"/>
    </row>
    <row r="162" spans="1:21" s="130" customFormat="1" ht="19.5" customHeight="1">
      <c r="A162" s="380"/>
      <c r="B162" s="380"/>
      <c r="C162" s="380"/>
      <c r="D162" s="380"/>
      <c r="E162" s="380"/>
      <c r="F162" s="381"/>
      <c r="G162" s="381"/>
      <c r="H162" s="381"/>
      <c r="I162" s="381"/>
      <c r="J162" s="381"/>
      <c r="K162" s="381"/>
      <c r="L162" s="355"/>
      <c r="M162" s="355">
        <v>0</v>
      </c>
      <c r="N162" s="355">
        <v>0</v>
      </c>
      <c r="O162" s="355">
        <v>0</v>
      </c>
      <c r="P162" s="355">
        <v>0</v>
      </c>
      <c r="Q162" s="355">
        <v>0</v>
      </c>
      <c r="R162" s="355">
        <v>0</v>
      </c>
      <c r="S162" s="355">
        <v>0</v>
      </c>
      <c r="T162" s="342"/>
      <c r="U162" s="369"/>
    </row>
    <row r="163" spans="1:21" ht="18" customHeight="1">
      <c r="A163" s="409"/>
      <c r="B163" s="353"/>
      <c r="C163" s="354"/>
      <c r="D163" s="353"/>
      <c r="E163" s="353"/>
      <c r="F163" s="355"/>
      <c r="G163" s="355"/>
      <c r="H163" s="355"/>
      <c r="I163" s="355"/>
      <c r="J163" s="355"/>
      <c r="K163" s="355"/>
      <c r="L163" s="355"/>
      <c r="M163" s="355">
        <v>0</v>
      </c>
      <c r="N163" s="355">
        <v>0</v>
      </c>
      <c r="O163" s="355">
        <v>0</v>
      </c>
      <c r="P163" s="355">
        <v>0</v>
      </c>
      <c r="Q163" s="355">
        <v>0</v>
      </c>
      <c r="R163" s="355">
        <v>0</v>
      </c>
      <c r="S163" s="355">
        <v>0</v>
      </c>
      <c r="T163" s="342"/>
      <c r="U163" s="355"/>
    </row>
    <row r="164" spans="1:21" ht="19.5" customHeight="1">
      <c r="A164" s="666" t="s">
        <v>132</v>
      </c>
      <c r="B164" s="667"/>
      <c r="C164" s="667"/>
      <c r="D164" s="667"/>
      <c r="E164" s="667"/>
      <c r="F164" s="667"/>
      <c r="G164" s="667"/>
      <c r="H164" s="667"/>
      <c r="I164" s="667"/>
      <c r="J164" s="667"/>
      <c r="K164" s="668">
        <f>SUM(K161:K163)</f>
        <v>0</v>
      </c>
      <c r="L164" s="362">
        <f>SUM(L161:L163)</f>
        <v>0</v>
      </c>
      <c r="M164" s="362">
        <f aca="true" t="shared" si="46" ref="M164:S164">SUM(M161:M163)</f>
        <v>0</v>
      </c>
      <c r="N164" s="362">
        <f t="shared" si="46"/>
        <v>0</v>
      </c>
      <c r="O164" s="362">
        <f t="shared" si="46"/>
        <v>0</v>
      </c>
      <c r="P164" s="362">
        <f t="shared" si="46"/>
        <v>0</v>
      </c>
      <c r="Q164" s="362">
        <f t="shared" si="46"/>
        <v>0</v>
      </c>
      <c r="R164" s="362">
        <f t="shared" si="46"/>
        <v>0</v>
      </c>
      <c r="S164" s="362">
        <f t="shared" si="46"/>
        <v>0</v>
      </c>
      <c r="T164" s="342">
        <f>SUM(M164:S164)</f>
        <v>0</v>
      </c>
      <c r="U164" s="355"/>
    </row>
    <row r="165" spans="1:21" ht="17.25" customHeight="1">
      <c r="A165" s="349"/>
      <c r="B165" s="382" t="s">
        <v>134</v>
      </c>
      <c r="C165" s="350"/>
      <c r="D165" s="349"/>
      <c r="E165" s="349"/>
      <c r="F165" s="351">
        <f>SUM(F166:F168,F170:F172,F174:F176)</f>
        <v>0</v>
      </c>
      <c r="G165" s="351"/>
      <c r="H165" s="351">
        <f>SUM(H166:H168,H170:H172,H174:H176)</f>
        <v>0</v>
      </c>
      <c r="I165" s="351"/>
      <c r="J165" s="351">
        <f>SUM(J166:J168,J170:J172,J174:J176)</f>
        <v>0</v>
      </c>
      <c r="K165" s="351">
        <f>K169+K173+K177</f>
        <v>0</v>
      </c>
      <c r="L165" s="351">
        <f>SUM(L169+L173+L177)</f>
        <v>0</v>
      </c>
      <c r="M165" s="351">
        <f aca="true" t="shared" si="47" ref="M165:S165">SUM(M169+M173+M177)</f>
        <v>0</v>
      </c>
      <c r="N165" s="351">
        <f t="shared" si="47"/>
        <v>0</v>
      </c>
      <c r="O165" s="351">
        <f t="shared" si="47"/>
        <v>0</v>
      </c>
      <c r="P165" s="351">
        <f t="shared" si="47"/>
        <v>0</v>
      </c>
      <c r="Q165" s="351">
        <f t="shared" si="47"/>
        <v>0</v>
      </c>
      <c r="R165" s="351">
        <f t="shared" si="47"/>
        <v>0</v>
      </c>
      <c r="S165" s="351">
        <f t="shared" si="47"/>
        <v>0</v>
      </c>
      <c r="T165" s="342">
        <f>SUM(M165:S165)</f>
        <v>0</v>
      </c>
      <c r="U165" s="351"/>
    </row>
    <row r="166" spans="1:21" ht="17.25" customHeight="1">
      <c r="A166" s="353"/>
      <c r="B166" s="383"/>
      <c r="C166" s="354"/>
      <c r="D166" s="353"/>
      <c r="E166" s="353"/>
      <c r="F166" s="355"/>
      <c r="G166" s="355"/>
      <c r="H166" s="355"/>
      <c r="I166" s="355"/>
      <c r="J166" s="355"/>
      <c r="K166" s="355"/>
      <c r="L166" s="355"/>
      <c r="M166" s="355">
        <v>0</v>
      </c>
      <c r="N166" s="355">
        <v>0</v>
      </c>
      <c r="O166" s="355">
        <v>0</v>
      </c>
      <c r="P166" s="355">
        <v>0</v>
      </c>
      <c r="Q166" s="355">
        <v>0</v>
      </c>
      <c r="R166" s="355">
        <v>0</v>
      </c>
      <c r="S166" s="355">
        <v>0</v>
      </c>
      <c r="T166" s="342"/>
      <c r="U166" s="355"/>
    </row>
    <row r="167" spans="1:21" ht="17.25" customHeight="1">
      <c r="A167" s="377"/>
      <c r="B167" s="384"/>
      <c r="C167" s="378"/>
      <c r="D167" s="377"/>
      <c r="E167" s="377"/>
      <c r="F167" s="379"/>
      <c r="G167" s="379"/>
      <c r="H167" s="379"/>
      <c r="I167" s="379"/>
      <c r="J167" s="379"/>
      <c r="K167" s="379"/>
      <c r="L167" s="355"/>
      <c r="M167" s="355">
        <v>0</v>
      </c>
      <c r="N167" s="355">
        <v>0</v>
      </c>
      <c r="O167" s="355">
        <v>0</v>
      </c>
      <c r="P167" s="355">
        <v>0</v>
      </c>
      <c r="Q167" s="355">
        <v>0</v>
      </c>
      <c r="R167" s="355">
        <v>0</v>
      </c>
      <c r="S167" s="355">
        <v>0</v>
      </c>
      <c r="T167" s="342"/>
      <c r="U167" s="355"/>
    </row>
    <row r="168" spans="1:21" ht="17.25" customHeight="1">
      <c r="A168" s="376"/>
      <c r="B168" s="384"/>
      <c r="C168" s="378"/>
      <c r="D168" s="377"/>
      <c r="E168" s="377"/>
      <c r="F168" s="379"/>
      <c r="G168" s="379"/>
      <c r="H168" s="379"/>
      <c r="I168" s="379"/>
      <c r="J168" s="379"/>
      <c r="K168" s="379"/>
      <c r="L168" s="355"/>
      <c r="M168" s="355">
        <v>0</v>
      </c>
      <c r="N168" s="355">
        <v>0</v>
      </c>
      <c r="O168" s="355">
        <v>0</v>
      </c>
      <c r="P168" s="355">
        <v>0</v>
      </c>
      <c r="Q168" s="355">
        <v>0</v>
      </c>
      <c r="R168" s="355">
        <v>0</v>
      </c>
      <c r="S168" s="355">
        <v>0</v>
      </c>
      <c r="T168" s="342"/>
      <c r="U168" s="355"/>
    </row>
    <row r="169" spans="1:21" ht="17.25" customHeight="1">
      <c r="A169" s="666" t="s">
        <v>130</v>
      </c>
      <c r="B169" s="667"/>
      <c r="C169" s="667"/>
      <c r="D169" s="667"/>
      <c r="E169" s="667"/>
      <c r="F169" s="667"/>
      <c r="G169" s="667"/>
      <c r="H169" s="667"/>
      <c r="I169" s="667"/>
      <c r="J169" s="667"/>
      <c r="K169" s="668">
        <f>SUM(K166:K168)</f>
        <v>0</v>
      </c>
      <c r="L169" s="355">
        <f>SUM(L166:L168)</f>
        <v>0</v>
      </c>
      <c r="M169" s="355">
        <f aca="true" t="shared" si="48" ref="M169:S169">SUM(M166:M168)</f>
        <v>0</v>
      </c>
      <c r="N169" s="355">
        <f t="shared" si="48"/>
        <v>0</v>
      </c>
      <c r="O169" s="355">
        <f t="shared" si="48"/>
        <v>0</v>
      </c>
      <c r="P169" s="355">
        <f t="shared" si="48"/>
        <v>0</v>
      </c>
      <c r="Q169" s="355">
        <f t="shared" si="48"/>
        <v>0</v>
      </c>
      <c r="R169" s="355">
        <f t="shared" si="48"/>
        <v>0</v>
      </c>
      <c r="S169" s="355">
        <f t="shared" si="48"/>
        <v>0</v>
      </c>
      <c r="T169" s="342">
        <f>SUM(M169:S169)</f>
        <v>0</v>
      </c>
      <c r="U169" s="355"/>
    </row>
    <row r="170" spans="1:21" s="130" customFormat="1" ht="17.25" customHeight="1">
      <c r="A170" s="380"/>
      <c r="B170" s="380"/>
      <c r="C170" s="380"/>
      <c r="D170" s="380"/>
      <c r="E170" s="380"/>
      <c r="F170" s="381"/>
      <c r="G170" s="381"/>
      <c r="H170" s="381"/>
      <c r="I170" s="381"/>
      <c r="J170" s="381"/>
      <c r="K170" s="381"/>
      <c r="L170" s="355"/>
      <c r="M170" s="355">
        <v>0</v>
      </c>
      <c r="N170" s="355">
        <v>0</v>
      </c>
      <c r="O170" s="355">
        <v>0</v>
      </c>
      <c r="P170" s="355">
        <v>0</v>
      </c>
      <c r="Q170" s="355">
        <v>0</v>
      </c>
      <c r="R170" s="355">
        <v>0</v>
      </c>
      <c r="S170" s="355">
        <v>0</v>
      </c>
      <c r="T170" s="342"/>
      <c r="U170" s="369"/>
    </row>
    <row r="171" spans="1:21" ht="17.25" customHeight="1">
      <c r="A171" s="353"/>
      <c r="B171" s="353"/>
      <c r="C171" s="354"/>
      <c r="D171" s="353"/>
      <c r="E171" s="353"/>
      <c r="F171" s="355"/>
      <c r="G171" s="355"/>
      <c r="H171" s="355"/>
      <c r="I171" s="355"/>
      <c r="J171" s="355"/>
      <c r="K171" s="355"/>
      <c r="L171" s="355"/>
      <c r="M171" s="355">
        <v>0</v>
      </c>
      <c r="N171" s="355">
        <v>0</v>
      </c>
      <c r="O171" s="355">
        <v>0</v>
      </c>
      <c r="P171" s="355">
        <v>0</v>
      </c>
      <c r="Q171" s="355">
        <v>0</v>
      </c>
      <c r="R171" s="355">
        <v>0</v>
      </c>
      <c r="S171" s="355">
        <v>0</v>
      </c>
      <c r="T171" s="342"/>
      <c r="U171" s="355"/>
    </row>
    <row r="172" spans="1:21" ht="17.25" customHeight="1">
      <c r="A172" s="376"/>
      <c r="B172" s="377"/>
      <c r="C172" s="378"/>
      <c r="D172" s="377"/>
      <c r="E172" s="377"/>
      <c r="F172" s="379"/>
      <c r="G172" s="379"/>
      <c r="H172" s="379"/>
      <c r="I172" s="379"/>
      <c r="J172" s="379"/>
      <c r="K172" s="379"/>
      <c r="L172" s="355"/>
      <c r="M172" s="355">
        <v>0</v>
      </c>
      <c r="N172" s="355">
        <v>0</v>
      </c>
      <c r="O172" s="355">
        <v>0</v>
      </c>
      <c r="P172" s="355">
        <v>0</v>
      </c>
      <c r="Q172" s="355">
        <v>0</v>
      </c>
      <c r="R172" s="355">
        <v>0</v>
      </c>
      <c r="S172" s="355">
        <v>0</v>
      </c>
      <c r="T172" s="342"/>
      <c r="U172" s="355"/>
    </row>
    <row r="173" spans="1:21" ht="17.25" customHeight="1">
      <c r="A173" s="666" t="s">
        <v>131</v>
      </c>
      <c r="B173" s="667"/>
      <c r="C173" s="667"/>
      <c r="D173" s="667"/>
      <c r="E173" s="667"/>
      <c r="F173" s="667"/>
      <c r="G173" s="667"/>
      <c r="H173" s="667"/>
      <c r="I173" s="667"/>
      <c r="J173" s="667"/>
      <c r="K173" s="668">
        <f>SUM(K170:K172)</f>
        <v>0</v>
      </c>
      <c r="L173" s="355">
        <f>SUM(L170:L172)</f>
        <v>0</v>
      </c>
      <c r="M173" s="355">
        <f aca="true" t="shared" si="49" ref="M173:S173">SUM(M170:M172)</f>
        <v>0</v>
      </c>
      <c r="N173" s="355">
        <f t="shared" si="49"/>
        <v>0</v>
      </c>
      <c r="O173" s="355">
        <f t="shared" si="49"/>
        <v>0</v>
      </c>
      <c r="P173" s="355">
        <f t="shared" si="49"/>
        <v>0</v>
      </c>
      <c r="Q173" s="355">
        <f t="shared" si="49"/>
        <v>0</v>
      </c>
      <c r="R173" s="355">
        <f t="shared" si="49"/>
        <v>0</v>
      </c>
      <c r="S173" s="355">
        <f t="shared" si="49"/>
        <v>0</v>
      </c>
      <c r="T173" s="342">
        <f>SUM(M173:S173)</f>
        <v>0</v>
      </c>
      <c r="U173" s="355"/>
    </row>
    <row r="174" spans="1:21" ht="17.25" customHeight="1">
      <c r="A174" s="353"/>
      <c r="B174" s="353"/>
      <c r="C174" s="354"/>
      <c r="D174" s="353"/>
      <c r="E174" s="353"/>
      <c r="F174" s="355"/>
      <c r="G174" s="355"/>
      <c r="H174" s="355"/>
      <c r="I174" s="355"/>
      <c r="J174" s="355"/>
      <c r="K174" s="355"/>
      <c r="L174" s="355"/>
      <c r="M174" s="355">
        <v>0</v>
      </c>
      <c r="N174" s="355">
        <v>0</v>
      </c>
      <c r="O174" s="355">
        <v>0</v>
      </c>
      <c r="P174" s="355">
        <v>0</v>
      </c>
      <c r="Q174" s="355">
        <v>0</v>
      </c>
      <c r="R174" s="355">
        <v>0</v>
      </c>
      <c r="S174" s="355">
        <v>0</v>
      </c>
      <c r="T174" s="342"/>
      <c r="U174" s="355"/>
    </row>
    <row r="175" spans="1:21" ht="17.25" customHeight="1">
      <c r="A175" s="377"/>
      <c r="B175" s="377"/>
      <c r="C175" s="378"/>
      <c r="D175" s="377"/>
      <c r="E175" s="377"/>
      <c r="F175" s="379"/>
      <c r="G175" s="379"/>
      <c r="H175" s="379"/>
      <c r="I175" s="379"/>
      <c r="J175" s="379"/>
      <c r="K175" s="379"/>
      <c r="L175" s="355"/>
      <c r="M175" s="355">
        <v>0</v>
      </c>
      <c r="N175" s="355">
        <v>0</v>
      </c>
      <c r="O175" s="355">
        <v>0</v>
      </c>
      <c r="P175" s="355">
        <v>0</v>
      </c>
      <c r="Q175" s="355">
        <v>0</v>
      </c>
      <c r="R175" s="355">
        <v>0</v>
      </c>
      <c r="S175" s="355">
        <v>0</v>
      </c>
      <c r="T175" s="342"/>
      <c r="U175" s="355"/>
    </row>
    <row r="176" spans="1:21" ht="17.25" customHeight="1">
      <c r="A176" s="376"/>
      <c r="B176" s="377"/>
      <c r="C176" s="378"/>
      <c r="D176" s="377"/>
      <c r="E176" s="377"/>
      <c r="F176" s="379"/>
      <c r="G176" s="379"/>
      <c r="H176" s="379"/>
      <c r="I176" s="379"/>
      <c r="J176" s="379"/>
      <c r="K176" s="379"/>
      <c r="L176" s="355"/>
      <c r="M176" s="355">
        <v>0</v>
      </c>
      <c r="N176" s="355">
        <v>0</v>
      </c>
      <c r="O176" s="355">
        <v>0</v>
      </c>
      <c r="P176" s="355">
        <v>0</v>
      </c>
      <c r="Q176" s="355">
        <v>0</v>
      </c>
      <c r="R176" s="355">
        <v>0</v>
      </c>
      <c r="S176" s="355">
        <v>0</v>
      </c>
      <c r="T176" s="342"/>
      <c r="U176" s="355"/>
    </row>
    <row r="177" spans="1:21" ht="17.25" customHeight="1">
      <c r="A177" s="666" t="s">
        <v>132</v>
      </c>
      <c r="B177" s="667"/>
      <c r="C177" s="667"/>
      <c r="D177" s="667"/>
      <c r="E177" s="667"/>
      <c r="F177" s="667"/>
      <c r="G177" s="667"/>
      <c r="H177" s="667"/>
      <c r="I177" s="667"/>
      <c r="J177" s="667"/>
      <c r="K177" s="668">
        <f>SUM(K174:K176)</f>
        <v>0</v>
      </c>
      <c r="L177" s="362">
        <f>SUM(L174:L176)</f>
        <v>0</v>
      </c>
      <c r="M177" s="362">
        <f aca="true" t="shared" si="50" ref="M177:S177">SUM(M174:M176)</f>
        <v>0</v>
      </c>
      <c r="N177" s="362">
        <f t="shared" si="50"/>
        <v>0</v>
      </c>
      <c r="O177" s="362">
        <f t="shared" si="50"/>
        <v>0</v>
      </c>
      <c r="P177" s="362">
        <f t="shared" si="50"/>
        <v>0</v>
      </c>
      <c r="Q177" s="362">
        <f t="shared" si="50"/>
        <v>0</v>
      </c>
      <c r="R177" s="362">
        <f t="shared" si="50"/>
        <v>0</v>
      </c>
      <c r="S177" s="362">
        <f t="shared" si="50"/>
        <v>0</v>
      </c>
      <c r="T177" s="342">
        <f>SUM(M177:S177)</f>
        <v>0</v>
      </c>
      <c r="U177" s="355"/>
    </row>
    <row r="178" spans="1:21" ht="17.25" customHeight="1">
      <c r="A178" s="349"/>
      <c r="B178" s="349" t="s">
        <v>71</v>
      </c>
      <c r="C178" s="350"/>
      <c r="D178" s="349"/>
      <c r="E178" s="349"/>
      <c r="F178" s="351">
        <f>SUM(F179:F181,F183:F185,F187:F189)</f>
        <v>0</v>
      </c>
      <c r="G178" s="351"/>
      <c r="H178" s="351">
        <f>SUM(H179:H181,H183:H185,H187:H189)</f>
        <v>0</v>
      </c>
      <c r="I178" s="351"/>
      <c r="J178" s="351">
        <f>SUM(J179:J181,J183:J185,J187:J189)</f>
        <v>0</v>
      </c>
      <c r="K178" s="351">
        <f>K182+K186+K190</f>
        <v>0</v>
      </c>
      <c r="L178" s="351">
        <f>SUM(L182+L186+L190)</f>
        <v>0</v>
      </c>
      <c r="M178" s="351">
        <f aca="true" t="shared" si="51" ref="M178:S178">SUM(M182+M186+M190)</f>
        <v>0</v>
      </c>
      <c r="N178" s="351">
        <f t="shared" si="51"/>
        <v>0</v>
      </c>
      <c r="O178" s="351">
        <f t="shared" si="51"/>
        <v>0</v>
      </c>
      <c r="P178" s="351">
        <f t="shared" si="51"/>
        <v>0</v>
      </c>
      <c r="Q178" s="351">
        <f t="shared" si="51"/>
        <v>0</v>
      </c>
      <c r="R178" s="351">
        <f t="shared" si="51"/>
        <v>0</v>
      </c>
      <c r="S178" s="351">
        <f t="shared" si="51"/>
        <v>0</v>
      </c>
      <c r="T178" s="342">
        <f>SUM(M178:S178)</f>
        <v>0</v>
      </c>
      <c r="U178" s="351"/>
    </row>
    <row r="179" spans="1:21" ht="17.25" customHeight="1">
      <c r="A179" s="353"/>
      <c r="B179" s="353"/>
      <c r="C179" s="354"/>
      <c r="D179" s="353"/>
      <c r="E179" s="353"/>
      <c r="F179" s="355"/>
      <c r="G179" s="355"/>
      <c r="H179" s="355"/>
      <c r="I179" s="355"/>
      <c r="J179" s="355"/>
      <c r="K179" s="355"/>
      <c r="L179" s="355"/>
      <c r="M179" s="355">
        <v>0</v>
      </c>
      <c r="N179" s="355">
        <v>0</v>
      </c>
      <c r="O179" s="355">
        <v>0</v>
      </c>
      <c r="P179" s="355">
        <v>0</v>
      </c>
      <c r="Q179" s="355">
        <v>0</v>
      </c>
      <c r="R179" s="355">
        <v>0</v>
      </c>
      <c r="S179" s="355">
        <v>0</v>
      </c>
      <c r="T179" s="342"/>
      <c r="U179" s="355"/>
    </row>
    <row r="180" spans="1:21" ht="17.25" customHeight="1">
      <c r="A180" s="377"/>
      <c r="B180" s="377"/>
      <c r="C180" s="378"/>
      <c r="D180" s="377"/>
      <c r="E180" s="377"/>
      <c r="F180" s="379"/>
      <c r="G180" s="379"/>
      <c r="H180" s="379"/>
      <c r="I180" s="379"/>
      <c r="J180" s="379"/>
      <c r="K180" s="379"/>
      <c r="L180" s="355"/>
      <c r="M180" s="355">
        <v>0</v>
      </c>
      <c r="N180" s="355">
        <v>0</v>
      </c>
      <c r="O180" s="355">
        <v>0</v>
      </c>
      <c r="P180" s="355">
        <v>0</v>
      </c>
      <c r="Q180" s="355">
        <v>0</v>
      </c>
      <c r="R180" s="355">
        <v>0</v>
      </c>
      <c r="S180" s="355">
        <v>0</v>
      </c>
      <c r="T180" s="342"/>
      <c r="U180" s="355"/>
    </row>
    <row r="181" spans="1:21" ht="17.25" customHeight="1">
      <c r="A181" s="376"/>
      <c r="B181" s="377"/>
      <c r="C181" s="378"/>
      <c r="D181" s="377"/>
      <c r="E181" s="377"/>
      <c r="F181" s="379"/>
      <c r="G181" s="379"/>
      <c r="H181" s="379"/>
      <c r="I181" s="379"/>
      <c r="J181" s="379"/>
      <c r="K181" s="379"/>
      <c r="L181" s="355"/>
      <c r="M181" s="355">
        <v>0</v>
      </c>
      <c r="N181" s="355">
        <v>0</v>
      </c>
      <c r="O181" s="355">
        <v>0</v>
      </c>
      <c r="P181" s="355">
        <v>0</v>
      </c>
      <c r="Q181" s="355">
        <v>0</v>
      </c>
      <c r="R181" s="355">
        <v>0</v>
      </c>
      <c r="S181" s="355">
        <v>0</v>
      </c>
      <c r="T181" s="342"/>
      <c r="U181" s="355"/>
    </row>
    <row r="182" spans="1:21" ht="17.25" customHeight="1">
      <c r="A182" s="666" t="s">
        <v>130</v>
      </c>
      <c r="B182" s="667"/>
      <c r="C182" s="667"/>
      <c r="D182" s="667"/>
      <c r="E182" s="667"/>
      <c r="F182" s="667"/>
      <c r="G182" s="667"/>
      <c r="H182" s="667"/>
      <c r="I182" s="667"/>
      <c r="J182" s="667"/>
      <c r="K182" s="668">
        <f>SUM(K179:K181)</f>
        <v>0</v>
      </c>
      <c r="L182" s="355">
        <f>SUM(L179:L181)</f>
        <v>0</v>
      </c>
      <c r="M182" s="355">
        <f aca="true" t="shared" si="52" ref="M182:S182">SUM(M179:M181)</f>
        <v>0</v>
      </c>
      <c r="N182" s="355">
        <f t="shared" si="52"/>
        <v>0</v>
      </c>
      <c r="O182" s="355">
        <f t="shared" si="52"/>
        <v>0</v>
      </c>
      <c r="P182" s="355">
        <f t="shared" si="52"/>
        <v>0</v>
      </c>
      <c r="Q182" s="355">
        <f t="shared" si="52"/>
        <v>0</v>
      </c>
      <c r="R182" s="355">
        <f t="shared" si="52"/>
        <v>0</v>
      </c>
      <c r="S182" s="355">
        <f t="shared" si="52"/>
        <v>0</v>
      </c>
      <c r="T182" s="342">
        <f>SUM(M182:S182)</f>
        <v>0</v>
      </c>
      <c r="U182" s="355"/>
    </row>
    <row r="183" spans="1:21" ht="17.25" customHeight="1">
      <c r="A183" s="353"/>
      <c r="B183" s="353"/>
      <c r="C183" s="354"/>
      <c r="D183" s="353"/>
      <c r="E183" s="353"/>
      <c r="F183" s="355"/>
      <c r="G183" s="355"/>
      <c r="H183" s="355"/>
      <c r="I183" s="355"/>
      <c r="J183" s="355"/>
      <c r="K183" s="355"/>
      <c r="L183" s="355"/>
      <c r="M183" s="355">
        <v>0</v>
      </c>
      <c r="N183" s="355">
        <v>0</v>
      </c>
      <c r="O183" s="355">
        <v>0</v>
      </c>
      <c r="P183" s="355">
        <v>0</v>
      </c>
      <c r="Q183" s="355">
        <v>0</v>
      </c>
      <c r="R183" s="355">
        <v>0</v>
      </c>
      <c r="S183" s="355">
        <v>0</v>
      </c>
      <c r="T183" s="342"/>
      <c r="U183" s="355"/>
    </row>
    <row r="184" spans="1:21" ht="17.25" customHeight="1">
      <c r="A184" s="377"/>
      <c r="B184" s="377"/>
      <c r="C184" s="378"/>
      <c r="D184" s="377"/>
      <c r="E184" s="377"/>
      <c r="F184" s="379"/>
      <c r="G184" s="379"/>
      <c r="H184" s="379"/>
      <c r="I184" s="379"/>
      <c r="J184" s="379"/>
      <c r="K184" s="379"/>
      <c r="L184" s="355"/>
      <c r="M184" s="355">
        <v>0</v>
      </c>
      <c r="N184" s="355">
        <v>0</v>
      </c>
      <c r="O184" s="355">
        <v>0</v>
      </c>
      <c r="P184" s="355">
        <v>0</v>
      </c>
      <c r="Q184" s="355">
        <v>0</v>
      </c>
      <c r="R184" s="355">
        <v>0</v>
      </c>
      <c r="S184" s="355">
        <v>0</v>
      </c>
      <c r="T184" s="342"/>
      <c r="U184" s="355"/>
    </row>
    <row r="185" spans="1:21" ht="17.25" customHeight="1">
      <c r="A185" s="376"/>
      <c r="B185" s="377"/>
      <c r="C185" s="378"/>
      <c r="D185" s="377"/>
      <c r="E185" s="377"/>
      <c r="F185" s="379"/>
      <c r="G185" s="379"/>
      <c r="H185" s="379"/>
      <c r="I185" s="379"/>
      <c r="J185" s="379"/>
      <c r="K185" s="379"/>
      <c r="L185" s="355"/>
      <c r="M185" s="355">
        <v>0</v>
      </c>
      <c r="N185" s="355">
        <v>0</v>
      </c>
      <c r="O185" s="355">
        <v>0</v>
      </c>
      <c r="P185" s="355">
        <v>0</v>
      </c>
      <c r="Q185" s="355">
        <v>0</v>
      </c>
      <c r="R185" s="355">
        <v>0</v>
      </c>
      <c r="S185" s="355">
        <v>0</v>
      </c>
      <c r="T185" s="342"/>
      <c r="U185" s="355"/>
    </row>
    <row r="186" spans="1:21" ht="17.25" customHeight="1">
      <c r="A186" s="666" t="s">
        <v>131</v>
      </c>
      <c r="B186" s="667"/>
      <c r="C186" s="667"/>
      <c r="D186" s="667"/>
      <c r="E186" s="667"/>
      <c r="F186" s="667"/>
      <c r="G186" s="667"/>
      <c r="H186" s="667"/>
      <c r="I186" s="667"/>
      <c r="J186" s="667"/>
      <c r="K186" s="668">
        <f>SUM(K183:K185)</f>
        <v>0</v>
      </c>
      <c r="L186" s="355">
        <f>SUM(L183:L185)</f>
        <v>0</v>
      </c>
      <c r="M186" s="355">
        <f aca="true" t="shared" si="53" ref="M186:S186">SUM(M183:M185)</f>
        <v>0</v>
      </c>
      <c r="N186" s="355">
        <f t="shared" si="53"/>
        <v>0</v>
      </c>
      <c r="O186" s="355">
        <f t="shared" si="53"/>
        <v>0</v>
      </c>
      <c r="P186" s="355">
        <f t="shared" si="53"/>
        <v>0</v>
      </c>
      <c r="Q186" s="355">
        <f t="shared" si="53"/>
        <v>0</v>
      </c>
      <c r="R186" s="355">
        <f t="shared" si="53"/>
        <v>0</v>
      </c>
      <c r="S186" s="355">
        <f t="shared" si="53"/>
        <v>0</v>
      </c>
      <c r="T186" s="342">
        <f>SUM(M186:S186)</f>
        <v>0</v>
      </c>
      <c r="U186" s="355"/>
    </row>
    <row r="187" spans="1:21" ht="17.25" customHeight="1">
      <c r="A187" s="353"/>
      <c r="B187" s="353"/>
      <c r="C187" s="354"/>
      <c r="D187" s="353"/>
      <c r="E187" s="353"/>
      <c r="F187" s="355"/>
      <c r="G187" s="355"/>
      <c r="H187" s="355"/>
      <c r="I187" s="355"/>
      <c r="J187" s="355"/>
      <c r="K187" s="355"/>
      <c r="L187" s="355"/>
      <c r="M187" s="355">
        <v>0</v>
      </c>
      <c r="N187" s="355">
        <v>0</v>
      </c>
      <c r="O187" s="355">
        <v>0</v>
      </c>
      <c r="P187" s="355">
        <v>0</v>
      </c>
      <c r="Q187" s="355">
        <v>0</v>
      </c>
      <c r="R187" s="355">
        <v>0</v>
      </c>
      <c r="S187" s="355">
        <v>0</v>
      </c>
      <c r="T187" s="342"/>
      <c r="U187" s="355"/>
    </row>
    <row r="188" spans="1:21" ht="17.25" customHeight="1">
      <c r="A188" s="377"/>
      <c r="B188" s="377"/>
      <c r="C188" s="378"/>
      <c r="D188" s="377"/>
      <c r="E188" s="377"/>
      <c r="F188" s="379"/>
      <c r="G188" s="379"/>
      <c r="H188" s="379"/>
      <c r="I188" s="379"/>
      <c r="J188" s="379"/>
      <c r="K188" s="379"/>
      <c r="L188" s="355"/>
      <c r="M188" s="355">
        <v>0</v>
      </c>
      <c r="N188" s="355">
        <v>0</v>
      </c>
      <c r="O188" s="355">
        <v>0</v>
      </c>
      <c r="P188" s="355">
        <v>0</v>
      </c>
      <c r="Q188" s="355">
        <v>0</v>
      </c>
      <c r="R188" s="355">
        <v>0</v>
      </c>
      <c r="S188" s="355">
        <v>0</v>
      </c>
      <c r="T188" s="342"/>
      <c r="U188" s="355"/>
    </row>
    <row r="189" spans="1:21" ht="17.25" customHeight="1">
      <c r="A189" s="376"/>
      <c r="B189" s="377"/>
      <c r="C189" s="378"/>
      <c r="D189" s="377"/>
      <c r="E189" s="377"/>
      <c r="F189" s="379"/>
      <c r="G189" s="379"/>
      <c r="H189" s="379"/>
      <c r="I189" s="379"/>
      <c r="J189" s="379"/>
      <c r="K189" s="379"/>
      <c r="L189" s="355"/>
      <c r="M189" s="355">
        <v>0</v>
      </c>
      <c r="N189" s="355">
        <v>0</v>
      </c>
      <c r="O189" s="355">
        <v>0</v>
      </c>
      <c r="P189" s="355">
        <v>0</v>
      </c>
      <c r="Q189" s="355">
        <v>0</v>
      </c>
      <c r="R189" s="355">
        <v>0</v>
      </c>
      <c r="S189" s="355">
        <v>0</v>
      </c>
      <c r="T189" s="342"/>
      <c r="U189" s="355"/>
    </row>
    <row r="190" spans="1:21" ht="17.25" customHeight="1">
      <c r="A190" s="666" t="s">
        <v>132</v>
      </c>
      <c r="B190" s="667"/>
      <c r="C190" s="667"/>
      <c r="D190" s="667"/>
      <c r="E190" s="667"/>
      <c r="F190" s="667"/>
      <c r="G190" s="667"/>
      <c r="H190" s="667"/>
      <c r="I190" s="667"/>
      <c r="J190" s="667"/>
      <c r="K190" s="668">
        <f>SUM(K187:K189)</f>
        <v>0</v>
      </c>
      <c r="L190" s="362">
        <f>SUM(L187:L189)</f>
        <v>0</v>
      </c>
      <c r="M190" s="362">
        <f aca="true" t="shared" si="54" ref="M190:S190">SUM(M187:M189)</f>
        <v>0</v>
      </c>
      <c r="N190" s="362">
        <f t="shared" si="54"/>
        <v>0</v>
      </c>
      <c r="O190" s="362">
        <f t="shared" si="54"/>
        <v>0</v>
      </c>
      <c r="P190" s="362">
        <f t="shared" si="54"/>
        <v>0</v>
      </c>
      <c r="Q190" s="362">
        <f t="shared" si="54"/>
        <v>0</v>
      </c>
      <c r="R190" s="362">
        <f t="shared" si="54"/>
        <v>0</v>
      </c>
      <c r="S190" s="362">
        <f t="shared" si="54"/>
        <v>0</v>
      </c>
      <c r="T190" s="342">
        <f>SUM(M190:S190)</f>
        <v>0</v>
      </c>
      <c r="U190" s="355"/>
    </row>
    <row r="191" spans="1:21" ht="17.25" customHeight="1">
      <c r="A191" s="385"/>
      <c r="B191" s="385" t="s">
        <v>135</v>
      </c>
      <c r="C191" s="386"/>
      <c r="D191" s="385"/>
      <c r="E191" s="385"/>
      <c r="F191" s="387">
        <f>+F192+F205</f>
        <v>0</v>
      </c>
      <c r="G191" s="387"/>
      <c r="H191" s="387">
        <f>+H192+H205</f>
        <v>0</v>
      </c>
      <c r="I191" s="387"/>
      <c r="J191" s="387">
        <f>+J192+J205</f>
        <v>0</v>
      </c>
      <c r="K191" s="387">
        <f>+K192+K205</f>
        <v>0</v>
      </c>
      <c r="L191" s="387">
        <f>+L192+L205</f>
        <v>0</v>
      </c>
      <c r="M191" s="387">
        <f aca="true" t="shared" si="55" ref="M191:S191">+M192+M205</f>
        <v>0</v>
      </c>
      <c r="N191" s="387">
        <f t="shared" si="55"/>
        <v>0</v>
      </c>
      <c r="O191" s="387">
        <f t="shared" si="55"/>
        <v>0</v>
      </c>
      <c r="P191" s="387">
        <f t="shared" si="55"/>
        <v>0</v>
      </c>
      <c r="Q191" s="387">
        <f t="shared" si="55"/>
        <v>0</v>
      </c>
      <c r="R191" s="387">
        <f t="shared" si="55"/>
        <v>0</v>
      </c>
      <c r="S191" s="387">
        <f t="shared" si="55"/>
        <v>0</v>
      </c>
      <c r="T191" s="342">
        <f>SUM(M191:S191)</f>
        <v>0</v>
      </c>
      <c r="U191" s="387"/>
    </row>
    <row r="192" spans="1:21" ht="17.25" customHeight="1">
      <c r="A192" s="370"/>
      <c r="B192" s="370" t="s">
        <v>73</v>
      </c>
      <c r="C192" s="350"/>
      <c r="D192" s="349"/>
      <c r="E192" s="349"/>
      <c r="F192" s="351">
        <f>SUM(F193:F195,F197:F199,F201:F203)</f>
        <v>0</v>
      </c>
      <c r="G192" s="351"/>
      <c r="H192" s="351">
        <f>SUM(H193:H195,H197:H199,H201:H203)</f>
        <v>0</v>
      </c>
      <c r="I192" s="351"/>
      <c r="J192" s="351">
        <f>SUM(J193:J195,J197:J199,J201:J203)</f>
        <v>0</v>
      </c>
      <c r="K192" s="351">
        <f>K196+K200+K204</f>
        <v>0</v>
      </c>
      <c r="L192" s="351">
        <f>SUM(L196+L200+L204)</f>
        <v>0</v>
      </c>
      <c r="M192" s="351">
        <f aca="true" t="shared" si="56" ref="M192:S192">SUM(M196+M200+M204)</f>
        <v>0</v>
      </c>
      <c r="N192" s="351">
        <f t="shared" si="56"/>
        <v>0</v>
      </c>
      <c r="O192" s="351">
        <f t="shared" si="56"/>
        <v>0</v>
      </c>
      <c r="P192" s="351">
        <f t="shared" si="56"/>
        <v>0</v>
      </c>
      <c r="Q192" s="351">
        <f t="shared" si="56"/>
        <v>0</v>
      </c>
      <c r="R192" s="351">
        <f t="shared" si="56"/>
        <v>0</v>
      </c>
      <c r="S192" s="351">
        <f t="shared" si="56"/>
        <v>0</v>
      </c>
      <c r="T192" s="342">
        <f>SUM(M192:S192)</f>
        <v>0</v>
      </c>
      <c r="U192" s="351"/>
    </row>
    <row r="193" spans="1:21" ht="17.25" customHeight="1">
      <c r="A193" s="371"/>
      <c r="B193" s="371"/>
      <c r="C193" s="354"/>
      <c r="D193" s="353"/>
      <c r="E193" s="353"/>
      <c r="F193" s="355"/>
      <c r="G193" s="355"/>
      <c r="H193" s="355"/>
      <c r="I193" s="355"/>
      <c r="J193" s="355"/>
      <c r="K193" s="355"/>
      <c r="L193" s="355"/>
      <c r="M193" s="355">
        <v>0</v>
      </c>
      <c r="N193" s="355">
        <v>0</v>
      </c>
      <c r="O193" s="355">
        <v>0</v>
      </c>
      <c r="P193" s="355">
        <v>0</v>
      </c>
      <c r="Q193" s="355">
        <v>0</v>
      </c>
      <c r="R193" s="355">
        <v>0</v>
      </c>
      <c r="S193" s="355">
        <v>0</v>
      </c>
      <c r="T193" s="342"/>
      <c r="U193" s="355"/>
    </row>
    <row r="194" spans="1:21" ht="17.25" customHeight="1">
      <c r="A194" s="371"/>
      <c r="B194" s="371"/>
      <c r="C194" s="354"/>
      <c r="D194" s="353"/>
      <c r="E194" s="353"/>
      <c r="F194" s="355"/>
      <c r="G194" s="355"/>
      <c r="H194" s="355"/>
      <c r="I194" s="355"/>
      <c r="J194" s="355"/>
      <c r="K194" s="355"/>
      <c r="L194" s="355"/>
      <c r="M194" s="355">
        <v>0</v>
      </c>
      <c r="N194" s="355">
        <v>0</v>
      </c>
      <c r="O194" s="355">
        <v>0</v>
      </c>
      <c r="P194" s="355">
        <v>0</v>
      </c>
      <c r="Q194" s="355">
        <v>0</v>
      </c>
      <c r="R194" s="355">
        <v>0</v>
      </c>
      <c r="S194" s="355">
        <v>0</v>
      </c>
      <c r="T194" s="342"/>
      <c r="U194" s="355"/>
    </row>
    <row r="195" spans="1:21" ht="17.25" customHeight="1">
      <c r="A195" s="410"/>
      <c r="B195" s="411"/>
      <c r="C195" s="378"/>
      <c r="D195" s="377"/>
      <c r="E195" s="377"/>
      <c r="F195" s="379"/>
      <c r="G195" s="379"/>
      <c r="H195" s="379"/>
      <c r="I195" s="379"/>
      <c r="J195" s="379"/>
      <c r="K195" s="379"/>
      <c r="L195" s="355"/>
      <c r="M195" s="355">
        <v>0</v>
      </c>
      <c r="N195" s="355">
        <v>0</v>
      </c>
      <c r="O195" s="355">
        <v>0</v>
      </c>
      <c r="P195" s="355">
        <v>0</v>
      </c>
      <c r="Q195" s="355">
        <v>0</v>
      </c>
      <c r="R195" s="355">
        <v>0</v>
      </c>
      <c r="S195" s="355">
        <v>0</v>
      </c>
      <c r="T195" s="342"/>
      <c r="U195" s="355"/>
    </row>
    <row r="196" spans="1:21" ht="17.25" customHeight="1">
      <c r="A196" s="666" t="s">
        <v>130</v>
      </c>
      <c r="B196" s="667"/>
      <c r="C196" s="667"/>
      <c r="D196" s="667"/>
      <c r="E196" s="667"/>
      <c r="F196" s="667"/>
      <c r="G196" s="667"/>
      <c r="H196" s="667"/>
      <c r="I196" s="667"/>
      <c r="J196" s="667"/>
      <c r="K196" s="668">
        <f>SUM(K193:K195)</f>
        <v>0</v>
      </c>
      <c r="L196" s="355">
        <f>SUM(L193:L195)</f>
        <v>0</v>
      </c>
      <c r="M196" s="355">
        <f aca="true" t="shared" si="57" ref="M196:S196">SUM(M193:M195)</f>
        <v>0</v>
      </c>
      <c r="N196" s="355">
        <f t="shared" si="57"/>
        <v>0</v>
      </c>
      <c r="O196" s="355">
        <f t="shared" si="57"/>
        <v>0</v>
      </c>
      <c r="P196" s="355">
        <f t="shared" si="57"/>
        <v>0</v>
      </c>
      <c r="Q196" s="355">
        <f t="shared" si="57"/>
        <v>0</v>
      </c>
      <c r="R196" s="355">
        <f t="shared" si="57"/>
        <v>0</v>
      </c>
      <c r="S196" s="355">
        <f t="shared" si="57"/>
        <v>0</v>
      </c>
      <c r="T196" s="342">
        <f>SUM(M196:S196)</f>
        <v>0</v>
      </c>
      <c r="U196" s="355"/>
    </row>
    <row r="197" spans="1:21" ht="17.25" customHeight="1">
      <c r="A197" s="352"/>
      <c r="B197" s="353"/>
      <c r="C197" s="354"/>
      <c r="D197" s="353"/>
      <c r="E197" s="353"/>
      <c r="F197" s="355"/>
      <c r="G197" s="355"/>
      <c r="H197" s="355"/>
      <c r="I197" s="355"/>
      <c r="J197" s="355"/>
      <c r="K197" s="355"/>
      <c r="L197" s="355"/>
      <c r="M197" s="355">
        <v>0</v>
      </c>
      <c r="N197" s="355">
        <v>0</v>
      </c>
      <c r="O197" s="355">
        <v>0</v>
      </c>
      <c r="P197" s="355">
        <v>0</v>
      </c>
      <c r="Q197" s="355">
        <v>0</v>
      </c>
      <c r="R197" s="355">
        <v>0</v>
      </c>
      <c r="S197" s="355">
        <v>0</v>
      </c>
      <c r="T197" s="342"/>
      <c r="U197" s="355"/>
    </row>
    <row r="198" spans="1:21" ht="17.25" customHeight="1">
      <c r="A198" s="357"/>
      <c r="B198" s="358"/>
      <c r="C198" s="359"/>
      <c r="D198" s="358"/>
      <c r="E198" s="358"/>
      <c r="F198" s="360"/>
      <c r="G198" s="360"/>
      <c r="H198" s="360"/>
      <c r="I198" s="360"/>
      <c r="J198" s="360"/>
      <c r="K198" s="360"/>
      <c r="L198" s="355"/>
      <c r="M198" s="355">
        <v>0</v>
      </c>
      <c r="N198" s="355">
        <v>0</v>
      </c>
      <c r="O198" s="355">
        <v>0</v>
      </c>
      <c r="P198" s="355">
        <v>0</v>
      </c>
      <c r="Q198" s="355">
        <v>0</v>
      </c>
      <c r="R198" s="355">
        <v>0</v>
      </c>
      <c r="S198" s="355">
        <v>0</v>
      </c>
      <c r="T198" s="342"/>
      <c r="U198" s="355"/>
    </row>
    <row r="199" spans="1:21" ht="17.25" customHeight="1">
      <c r="A199" s="361"/>
      <c r="B199" s="358"/>
      <c r="C199" s="359"/>
      <c r="D199" s="358"/>
      <c r="E199" s="358"/>
      <c r="F199" s="360"/>
      <c r="G199" s="360"/>
      <c r="H199" s="360"/>
      <c r="I199" s="360"/>
      <c r="J199" s="360"/>
      <c r="K199" s="360"/>
      <c r="L199" s="355"/>
      <c r="M199" s="355">
        <v>0</v>
      </c>
      <c r="N199" s="355">
        <v>0</v>
      </c>
      <c r="O199" s="355">
        <v>0</v>
      </c>
      <c r="P199" s="355">
        <v>0</v>
      </c>
      <c r="Q199" s="355">
        <v>0</v>
      </c>
      <c r="R199" s="355">
        <v>0</v>
      </c>
      <c r="S199" s="355">
        <v>0</v>
      </c>
      <c r="T199" s="342"/>
      <c r="U199" s="355"/>
    </row>
    <row r="200" spans="1:21" ht="17.25" customHeight="1">
      <c r="A200" s="666" t="s">
        <v>131</v>
      </c>
      <c r="B200" s="667"/>
      <c r="C200" s="667"/>
      <c r="D200" s="667"/>
      <c r="E200" s="667"/>
      <c r="F200" s="667"/>
      <c r="G200" s="667"/>
      <c r="H200" s="667"/>
      <c r="I200" s="667"/>
      <c r="J200" s="667"/>
      <c r="K200" s="668">
        <f>SUM(K197:K199)</f>
        <v>0</v>
      </c>
      <c r="L200" s="355">
        <f>SUM(L197:L199)</f>
        <v>0</v>
      </c>
      <c r="M200" s="355">
        <f aca="true" t="shared" si="58" ref="M200:S200">SUM(M197:M199)</f>
        <v>0</v>
      </c>
      <c r="N200" s="355">
        <f t="shared" si="58"/>
        <v>0</v>
      </c>
      <c r="O200" s="355">
        <f t="shared" si="58"/>
        <v>0</v>
      </c>
      <c r="P200" s="355">
        <f t="shared" si="58"/>
        <v>0</v>
      </c>
      <c r="Q200" s="355">
        <f t="shared" si="58"/>
        <v>0</v>
      </c>
      <c r="R200" s="355">
        <f t="shared" si="58"/>
        <v>0</v>
      </c>
      <c r="S200" s="355">
        <f t="shared" si="58"/>
        <v>0</v>
      </c>
      <c r="T200" s="342">
        <f>SUM(M200:S200)</f>
        <v>0</v>
      </c>
      <c r="U200" s="355"/>
    </row>
    <row r="201" spans="1:21" ht="17.25" customHeight="1">
      <c r="A201" s="357"/>
      <c r="B201" s="358"/>
      <c r="C201" s="359"/>
      <c r="D201" s="358"/>
      <c r="E201" s="358"/>
      <c r="F201" s="360"/>
      <c r="G201" s="360"/>
      <c r="H201" s="360"/>
      <c r="I201" s="360"/>
      <c r="J201" s="360"/>
      <c r="K201" s="360"/>
      <c r="L201" s="355"/>
      <c r="M201" s="355">
        <v>0</v>
      </c>
      <c r="N201" s="355">
        <v>0</v>
      </c>
      <c r="O201" s="355">
        <v>0</v>
      </c>
      <c r="P201" s="355">
        <v>0</v>
      </c>
      <c r="Q201" s="355">
        <v>0</v>
      </c>
      <c r="R201" s="355">
        <v>0</v>
      </c>
      <c r="S201" s="355">
        <v>0</v>
      </c>
      <c r="T201" s="342"/>
      <c r="U201" s="355"/>
    </row>
    <row r="202" spans="1:21" ht="17.25" customHeight="1">
      <c r="A202" s="357"/>
      <c r="B202" s="358"/>
      <c r="C202" s="359"/>
      <c r="D202" s="358"/>
      <c r="E202" s="358"/>
      <c r="F202" s="360"/>
      <c r="G202" s="360"/>
      <c r="H202" s="360"/>
      <c r="I202" s="360"/>
      <c r="J202" s="360"/>
      <c r="K202" s="360"/>
      <c r="L202" s="355"/>
      <c r="M202" s="355">
        <v>0</v>
      </c>
      <c r="N202" s="355">
        <v>0</v>
      </c>
      <c r="O202" s="355">
        <v>0</v>
      </c>
      <c r="P202" s="355">
        <v>0</v>
      </c>
      <c r="Q202" s="355">
        <v>0</v>
      </c>
      <c r="R202" s="355">
        <v>0</v>
      </c>
      <c r="S202" s="355">
        <v>0</v>
      </c>
      <c r="T202" s="342"/>
      <c r="U202" s="355"/>
    </row>
    <row r="203" spans="1:21" ht="17.25" customHeight="1">
      <c r="A203" s="361"/>
      <c r="B203" s="358"/>
      <c r="C203" s="359"/>
      <c r="D203" s="358"/>
      <c r="E203" s="358"/>
      <c r="F203" s="360"/>
      <c r="G203" s="360"/>
      <c r="H203" s="360"/>
      <c r="I203" s="360"/>
      <c r="J203" s="360"/>
      <c r="K203" s="360"/>
      <c r="L203" s="355"/>
      <c r="M203" s="355">
        <v>0</v>
      </c>
      <c r="N203" s="355">
        <v>0</v>
      </c>
      <c r="O203" s="355">
        <v>0</v>
      </c>
      <c r="P203" s="355">
        <v>0</v>
      </c>
      <c r="Q203" s="355">
        <v>0</v>
      </c>
      <c r="R203" s="355">
        <v>0</v>
      </c>
      <c r="S203" s="355">
        <v>0</v>
      </c>
      <c r="T203" s="342"/>
      <c r="U203" s="355"/>
    </row>
    <row r="204" spans="1:21" ht="17.25" customHeight="1">
      <c r="A204" s="666" t="s">
        <v>132</v>
      </c>
      <c r="B204" s="667"/>
      <c r="C204" s="667"/>
      <c r="D204" s="667"/>
      <c r="E204" s="667"/>
      <c r="F204" s="667"/>
      <c r="G204" s="667"/>
      <c r="H204" s="667"/>
      <c r="I204" s="667"/>
      <c r="J204" s="667"/>
      <c r="K204" s="668">
        <f>SUM(K201:K203)</f>
        <v>0</v>
      </c>
      <c r="L204" s="362">
        <f>SUM(L201:L203)</f>
        <v>0</v>
      </c>
      <c r="M204" s="362">
        <f aca="true" t="shared" si="59" ref="M204:S204">SUM(M201:M203)</f>
        <v>0</v>
      </c>
      <c r="N204" s="362">
        <f t="shared" si="59"/>
        <v>0</v>
      </c>
      <c r="O204" s="362">
        <f t="shared" si="59"/>
        <v>0</v>
      </c>
      <c r="P204" s="362">
        <f t="shared" si="59"/>
        <v>0</v>
      </c>
      <c r="Q204" s="362">
        <f t="shared" si="59"/>
        <v>0</v>
      </c>
      <c r="R204" s="362">
        <f t="shared" si="59"/>
        <v>0</v>
      </c>
      <c r="S204" s="362">
        <f t="shared" si="59"/>
        <v>0</v>
      </c>
      <c r="T204" s="342">
        <f>SUM(M204:S204)</f>
        <v>0</v>
      </c>
      <c r="U204" s="355"/>
    </row>
    <row r="205" spans="1:21" ht="17.25" customHeight="1">
      <c r="A205" s="370"/>
      <c r="B205" s="370" t="s">
        <v>74</v>
      </c>
      <c r="C205" s="350"/>
      <c r="D205" s="349"/>
      <c r="E205" s="349"/>
      <c r="F205" s="351">
        <f>SUM(F214:F216,F210:F212,F206:F208)</f>
        <v>0</v>
      </c>
      <c r="G205" s="351"/>
      <c r="H205" s="351">
        <f>SUM(H214:H216,H210:H212,H206:H208)</f>
        <v>0</v>
      </c>
      <c r="I205" s="351"/>
      <c r="J205" s="351">
        <f>SUM(J214:J216,J210:J212,J206:J208)</f>
        <v>0</v>
      </c>
      <c r="K205" s="351">
        <f>K209+K213+K217</f>
        <v>0</v>
      </c>
      <c r="L205" s="351">
        <f>SUM(L209+L213+L217)</f>
        <v>0</v>
      </c>
      <c r="M205" s="351">
        <f aca="true" t="shared" si="60" ref="M205:S205">SUM(M209+M213+M217)</f>
        <v>0</v>
      </c>
      <c r="N205" s="351">
        <f t="shared" si="60"/>
        <v>0</v>
      </c>
      <c r="O205" s="351">
        <f t="shared" si="60"/>
        <v>0</v>
      </c>
      <c r="P205" s="351">
        <f t="shared" si="60"/>
        <v>0</v>
      </c>
      <c r="Q205" s="351">
        <f t="shared" si="60"/>
        <v>0</v>
      </c>
      <c r="R205" s="351">
        <f t="shared" si="60"/>
        <v>0</v>
      </c>
      <c r="S205" s="351">
        <f t="shared" si="60"/>
        <v>0</v>
      </c>
      <c r="T205" s="342">
        <f>SUM(M205:S205)</f>
        <v>0</v>
      </c>
      <c r="U205" s="351"/>
    </row>
    <row r="206" spans="1:21" ht="17.25" customHeight="1">
      <c r="A206" s="371"/>
      <c r="B206" s="371"/>
      <c r="C206" s="354"/>
      <c r="D206" s="353"/>
      <c r="E206" s="353"/>
      <c r="F206" s="355"/>
      <c r="G206" s="355"/>
      <c r="H206" s="355"/>
      <c r="I206" s="355"/>
      <c r="J206" s="355"/>
      <c r="K206" s="355"/>
      <c r="L206" s="355"/>
      <c r="M206" s="355">
        <v>0</v>
      </c>
      <c r="N206" s="355">
        <v>0</v>
      </c>
      <c r="O206" s="355">
        <v>0</v>
      </c>
      <c r="P206" s="355">
        <v>0</v>
      </c>
      <c r="Q206" s="355">
        <v>0</v>
      </c>
      <c r="R206" s="355">
        <v>0</v>
      </c>
      <c r="S206" s="355">
        <v>0</v>
      </c>
      <c r="T206" s="342"/>
      <c r="U206" s="355"/>
    </row>
    <row r="207" spans="1:21" ht="17.25" customHeight="1">
      <c r="A207" s="371"/>
      <c r="B207" s="371"/>
      <c r="C207" s="354"/>
      <c r="D207" s="353"/>
      <c r="E207" s="353"/>
      <c r="F207" s="355"/>
      <c r="G207" s="355"/>
      <c r="H207" s="355"/>
      <c r="I207" s="355"/>
      <c r="J207" s="355"/>
      <c r="K207" s="355"/>
      <c r="L207" s="355"/>
      <c r="M207" s="355">
        <v>0</v>
      </c>
      <c r="N207" s="355">
        <v>0</v>
      </c>
      <c r="O207" s="355">
        <v>0</v>
      </c>
      <c r="P207" s="355">
        <v>0</v>
      </c>
      <c r="Q207" s="355">
        <v>0</v>
      </c>
      <c r="R207" s="355">
        <v>0</v>
      </c>
      <c r="S207" s="355">
        <v>0</v>
      </c>
      <c r="T207" s="342"/>
      <c r="U207" s="355"/>
    </row>
    <row r="208" spans="1:21" ht="17.25" customHeight="1">
      <c r="A208" s="410"/>
      <c r="B208" s="411"/>
      <c r="C208" s="378"/>
      <c r="D208" s="377"/>
      <c r="E208" s="377"/>
      <c r="F208" s="379"/>
      <c r="G208" s="379"/>
      <c r="H208" s="379"/>
      <c r="I208" s="379"/>
      <c r="J208" s="379"/>
      <c r="K208" s="379"/>
      <c r="L208" s="355"/>
      <c r="M208" s="355">
        <v>0</v>
      </c>
      <c r="N208" s="355">
        <v>0</v>
      </c>
      <c r="O208" s="355">
        <v>0</v>
      </c>
      <c r="P208" s="355">
        <v>0</v>
      </c>
      <c r="Q208" s="355">
        <v>0</v>
      </c>
      <c r="R208" s="355">
        <v>0</v>
      </c>
      <c r="S208" s="355">
        <v>0</v>
      </c>
      <c r="T208" s="342"/>
      <c r="U208" s="355"/>
    </row>
    <row r="209" spans="1:21" ht="17.25" customHeight="1">
      <c r="A209" s="666" t="s">
        <v>130</v>
      </c>
      <c r="B209" s="667"/>
      <c r="C209" s="667"/>
      <c r="D209" s="667"/>
      <c r="E209" s="667"/>
      <c r="F209" s="667"/>
      <c r="G209" s="667"/>
      <c r="H209" s="667"/>
      <c r="I209" s="667"/>
      <c r="J209" s="667"/>
      <c r="K209" s="668">
        <f>SUM(K206:K208)</f>
        <v>0</v>
      </c>
      <c r="L209" s="355">
        <f>SUM(L206:L208)</f>
        <v>0</v>
      </c>
      <c r="M209" s="355">
        <f aca="true" t="shared" si="61" ref="M209:S209">SUM(M206:M208)</f>
        <v>0</v>
      </c>
      <c r="N209" s="355">
        <f t="shared" si="61"/>
        <v>0</v>
      </c>
      <c r="O209" s="355">
        <f t="shared" si="61"/>
        <v>0</v>
      </c>
      <c r="P209" s="355">
        <f t="shared" si="61"/>
        <v>0</v>
      </c>
      <c r="Q209" s="355">
        <f t="shared" si="61"/>
        <v>0</v>
      </c>
      <c r="R209" s="355">
        <f t="shared" si="61"/>
        <v>0</v>
      </c>
      <c r="S209" s="355">
        <f t="shared" si="61"/>
        <v>0</v>
      </c>
      <c r="T209" s="342">
        <f>SUM(M209:S209)</f>
        <v>0</v>
      </c>
      <c r="U209" s="355"/>
    </row>
    <row r="210" spans="1:21" ht="17.25" customHeight="1">
      <c r="A210" s="352"/>
      <c r="B210" s="353"/>
      <c r="C210" s="354"/>
      <c r="D210" s="353"/>
      <c r="E210" s="353"/>
      <c r="F210" s="355"/>
      <c r="G210" s="355"/>
      <c r="H210" s="355"/>
      <c r="I210" s="355"/>
      <c r="J210" s="355"/>
      <c r="K210" s="355"/>
      <c r="L210" s="355"/>
      <c r="M210" s="355">
        <v>0</v>
      </c>
      <c r="N210" s="355">
        <v>0</v>
      </c>
      <c r="O210" s="355">
        <v>0</v>
      </c>
      <c r="P210" s="355">
        <v>0</v>
      </c>
      <c r="Q210" s="355">
        <v>0</v>
      </c>
      <c r="R210" s="355">
        <v>0</v>
      </c>
      <c r="S210" s="355">
        <v>0</v>
      </c>
      <c r="T210" s="342"/>
      <c r="U210" s="355"/>
    </row>
    <row r="211" spans="1:21" ht="17.25" customHeight="1">
      <c r="A211" s="357"/>
      <c r="B211" s="358"/>
      <c r="C211" s="359"/>
      <c r="D211" s="358"/>
      <c r="E211" s="358"/>
      <c r="F211" s="360"/>
      <c r="G211" s="360"/>
      <c r="H211" s="360"/>
      <c r="I211" s="360"/>
      <c r="J211" s="360"/>
      <c r="K211" s="360"/>
      <c r="L211" s="355"/>
      <c r="M211" s="355">
        <v>0</v>
      </c>
      <c r="N211" s="355">
        <v>0</v>
      </c>
      <c r="O211" s="355">
        <v>0</v>
      </c>
      <c r="P211" s="355">
        <v>0</v>
      </c>
      <c r="Q211" s="355">
        <v>0</v>
      </c>
      <c r="R211" s="355">
        <v>0</v>
      </c>
      <c r="S211" s="355">
        <v>0</v>
      </c>
      <c r="T211" s="342"/>
      <c r="U211" s="355"/>
    </row>
    <row r="212" spans="1:21" ht="17.25" customHeight="1">
      <c r="A212" s="361"/>
      <c r="B212" s="358"/>
      <c r="C212" s="359"/>
      <c r="D212" s="358"/>
      <c r="E212" s="358"/>
      <c r="F212" s="360"/>
      <c r="G212" s="360"/>
      <c r="H212" s="360"/>
      <c r="I212" s="360"/>
      <c r="J212" s="360"/>
      <c r="K212" s="360"/>
      <c r="L212" s="355"/>
      <c r="M212" s="355">
        <v>0</v>
      </c>
      <c r="N212" s="355">
        <v>0</v>
      </c>
      <c r="O212" s="355">
        <v>0</v>
      </c>
      <c r="P212" s="355">
        <v>0</v>
      </c>
      <c r="Q212" s="355">
        <v>0</v>
      </c>
      <c r="R212" s="355">
        <v>0</v>
      </c>
      <c r="S212" s="355">
        <v>0</v>
      </c>
      <c r="T212" s="342"/>
      <c r="U212" s="355"/>
    </row>
    <row r="213" spans="1:21" ht="17.25" customHeight="1">
      <c r="A213" s="666" t="s">
        <v>131</v>
      </c>
      <c r="B213" s="667"/>
      <c r="C213" s="667"/>
      <c r="D213" s="667"/>
      <c r="E213" s="667"/>
      <c r="F213" s="667"/>
      <c r="G213" s="667"/>
      <c r="H213" s="667"/>
      <c r="I213" s="667"/>
      <c r="J213" s="667"/>
      <c r="K213" s="668">
        <f>SUM(K210:K212)</f>
        <v>0</v>
      </c>
      <c r="L213" s="355">
        <f>SUM(L210:L212)</f>
        <v>0</v>
      </c>
      <c r="M213" s="355">
        <f aca="true" t="shared" si="62" ref="M213:S213">SUM(M210:M212)</f>
        <v>0</v>
      </c>
      <c r="N213" s="355">
        <f t="shared" si="62"/>
        <v>0</v>
      </c>
      <c r="O213" s="355">
        <f t="shared" si="62"/>
        <v>0</v>
      </c>
      <c r="P213" s="355">
        <f t="shared" si="62"/>
        <v>0</v>
      </c>
      <c r="Q213" s="355">
        <f t="shared" si="62"/>
        <v>0</v>
      </c>
      <c r="R213" s="355">
        <f t="shared" si="62"/>
        <v>0</v>
      </c>
      <c r="S213" s="355">
        <f t="shared" si="62"/>
        <v>0</v>
      </c>
      <c r="T213" s="342">
        <f>SUM(M213:S213)</f>
        <v>0</v>
      </c>
      <c r="U213" s="355"/>
    </row>
    <row r="214" spans="1:21" ht="17.25" customHeight="1">
      <c r="A214" s="357"/>
      <c r="B214" s="358"/>
      <c r="C214" s="359"/>
      <c r="D214" s="358"/>
      <c r="E214" s="358"/>
      <c r="F214" s="360"/>
      <c r="G214" s="360"/>
      <c r="H214" s="360"/>
      <c r="I214" s="360"/>
      <c r="J214" s="360"/>
      <c r="K214" s="360"/>
      <c r="L214" s="355"/>
      <c r="M214" s="355">
        <v>0</v>
      </c>
      <c r="N214" s="355">
        <v>0</v>
      </c>
      <c r="O214" s="355">
        <v>0</v>
      </c>
      <c r="P214" s="355">
        <v>0</v>
      </c>
      <c r="Q214" s="355">
        <v>0</v>
      </c>
      <c r="R214" s="355">
        <v>0</v>
      </c>
      <c r="S214" s="355">
        <v>0</v>
      </c>
      <c r="T214" s="342"/>
      <c r="U214" s="355"/>
    </row>
    <row r="215" spans="1:21" ht="17.25" customHeight="1">
      <c r="A215" s="357"/>
      <c r="B215" s="358"/>
      <c r="C215" s="359"/>
      <c r="D215" s="358"/>
      <c r="E215" s="358"/>
      <c r="F215" s="360"/>
      <c r="G215" s="360"/>
      <c r="H215" s="360"/>
      <c r="I215" s="360"/>
      <c r="J215" s="360"/>
      <c r="K215" s="360"/>
      <c r="L215" s="355"/>
      <c r="M215" s="355">
        <v>0</v>
      </c>
      <c r="N215" s="355">
        <v>0</v>
      </c>
      <c r="O215" s="355">
        <v>0</v>
      </c>
      <c r="P215" s="355">
        <v>0</v>
      </c>
      <c r="Q215" s="355">
        <v>0</v>
      </c>
      <c r="R215" s="355">
        <v>0</v>
      </c>
      <c r="S215" s="355">
        <v>0</v>
      </c>
      <c r="T215" s="342"/>
      <c r="U215" s="355"/>
    </row>
    <row r="216" spans="1:21" ht="17.25" customHeight="1">
      <c r="A216" s="361"/>
      <c r="B216" s="358"/>
      <c r="C216" s="359"/>
      <c r="D216" s="358"/>
      <c r="E216" s="358"/>
      <c r="F216" s="360"/>
      <c r="G216" s="360"/>
      <c r="H216" s="360"/>
      <c r="I216" s="360"/>
      <c r="J216" s="360"/>
      <c r="K216" s="360"/>
      <c r="L216" s="355"/>
      <c r="M216" s="355">
        <v>0</v>
      </c>
      <c r="N216" s="355">
        <v>0</v>
      </c>
      <c r="O216" s="355">
        <v>0</v>
      </c>
      <c r="P216" s="355">
        <v>0</v>
      </c>
      <c r="Q216" s="355">
        <v>0</v>
      </c>
      <c r="R216" s="355">
        <v>0</v>
      </c>
      <c r="S216" s="355">
        <v>0</v>
      </c>
      <c r="T216" s="342"/>
      <c r="U216" s="355"/>
    </row>
    <row r="217" spans="1:21" ht="17.25" customHeight="1">
      <c r="A217" s="666" t="s">
        <v>132</v>
      </c>
      <c r="B217" s="667"/>
      <c r="C217" s="667"/>
      <c r="D217" s="667"/>
      <c r="E217" s="667"/>
      <c r="F217" s="667"/>
      <c r="G217" s="667"/>
      <c r="H217" s="667"/>
      <c r="I217" s="667"/>
      <c r="J217" s="667"/>
      <c r="K217" s="668">
        <f>SUM(K214:K216)</f>
        <v>0</v>
      </c>
      <c r="L217" s="362">
        <f>SUM(L214:L216)</f>
        <v>0</v>
      </c>
      <c r="M217" s="362">
        <f aca="true" t="shared" si="63" ref="M217:S217">SUM(M214:M216)</f>
        <v>0</v>
      </c>
      <c r="N217" s="362">
        <f t="shared" si="63"/>
        <v>0</v>
      </c>
      <c r="O217" s="362">
        <f t="shared" si="63"/>
        <v>0</v>
      </c>
      <c r="P217" s="362">
        <f t="shared" si="63"/>
        <v>0</v>
      </c>
      <c r="Q217" s="362">
        <f t="shared" si="63"/>
        <v>0</v>
      </c>
      <c r="R217" s="362">
        <f t="shared" si="63"/>
        <v>0</v>
      </c>
      <c r="S217" s="362">
        <f t="shared" si="63"/>
        <v>0</v>
      </c>
      <c r="T217" s="343">
        <f>SUM(M217:S217)</f>
        <v>0</v>
      </c>
      <c r="U217" s="355"/>
    </row>
    <row r="218" spans="1:21" ht="17.25" customHeight="1">
      <c r="A218" s="367"/>
      <c r="B218" s="367"/>
      <c r="C218" s="354"/>
      <c r="D218" s="353"/>
      <c r="E218" s="353"/>
      <c r="F218" s="355"/>
      <c r="G218" s="355"/>
      <c r="H218" s="355"/>
      <c r="I218" s="355"/>
      <c r="J218" s="355"/>
      <c r="K218" s="355"/>
      <c r="L218" s="355"/>
      <c r="M218" s="355"/>
      <c r="N218" s="355"/>
      <c r="O218" s="355"/>
      <c r="P218" s="355"/>
      <c r="Q218" s="355"/>
      <c r="R218" s="355"/>
      <c r="S218" s="355"/>
      <c r="T218" s="355"/>
      <c r="U218" s="355"/>
    </row>
    <row r="219" spans="1:21" ht="15.75" thickBot="1">
      <c r="A219" s="389"/>
      <c r="B219" s="390" t="s">
        <v>5</v>
      </c>
      <c r="C219" s="391"/>
      <c r="D219" s="390"/>
      <c r="E219" s="390"/>
      <c r="F219" s="392">
        <f>SUM(F191+F19)</f>
        <v>0</v>
      </c>
      <c r="G219" s="392"/>
      <c r="H219" s="392">
        <f>SUM(H191+H19)</f>
        <v>0</v>
      </c>
      <c r="I219" s="392"/>
      <c r="J219" s="392">
        <f>SUM(J191+J19)</f>
        <v>0</v>
      </c>
      <c r="K219" s="392">
        <f>SUM(K191+K19)</f>
        <v>0</v>
      </c>
      <c r="L219" s="392">
        <f>SUM(L191+L19)</f>
        <v>0</v>
      </c>
      <c r="M219" s="392">
        <f aca="true" t="shared" si="64" ref="M219:S219">SUM(M191+M19)</f>
        <v>0</v>
      </c>
      <c r="N219" s="392">
        <f>SUM(N191+N19)</f>
        <v>0</v>
      </c>
      <c r="O219" s="392">
        <f t="shared" si="64"/>
        <v>0</v>
      </c>
      <c r="P219" s="392">
        <f t="shared" si="64"/>
        <v>0</v>
      </c>
      <c r="Q219" s="392">
        <f t="shared" si="64"/>
        <v>0</v>
      </c>
      <c r="R219" s="392">
        <f t="shared" si="64"/>
        <v>0</v>
      </c>
      <c r="S219" s="392">
        <f t="shared" si="64"/>
        <v>0</v>
      </c>
      <c r="T219" s="392"/>
      <c r="U219" s="392"/>
    </row>
    <row r="220" spans="1:21" ht="15.75" thickBot="1">
      <c r="A220" s="412"/>
      <c r="B220" s="413" t="s">
        <v>7</v>
      </c>
      <c r="C220" s="669">
        <f>M219+N219+O219+P219+Q219+R219+S219</f>
        <v>0</v>
      </c>
      <c r="D220" s="670"/>
      <c r="E220" s="670"/>
      <c r="F220" s="670"/>
      <c r="G220" s="670"/>
      <c r="H220" s="670"/>
      <c r="I220" s="670"/>
      <c r="J220" s="670"/>
      <c r="K220" s="670"/>
      <c r="L220" s="670"/>
      <c r="M220" s="670"/>
      <c r="N220" s="670"/>
      <c r="O220" s="670"/>
      <c r="P220" s="670"/>
      <c r="Q220" s="670"/>
      <c r="R220" s="670"/>
      <c r="S220" s="671"/>
      <c r="T220" s="414"/>
      <c r="U220" s="414"/>
    </row>
    <row r="221" spans="1:4" ht="11.25">
      <c r="A221" s="122"/>
      <c r="B221" s="122"/>
      <c r="D221" s="122"/>
    </row>
    <row r="222" spans="1:68" ht="24" customHeight="1">
      <c r="A222" s="60" t="s">
        <v>23</v>
      </c>
      <c r="B222" s="663">
        <f>'Instancia justificación'!D12</f>
        <v>0</v>
      </c>
      <c r="C222" s="663"/>
      <c r="D222" s="147" t="s">
        <v>136</v>
      </c>
      <c r="E222" s="147">
        <f>'Instancia justificación'!D13</f>
        <v>0</v>
      </c>
      <c r="F222" s="657" t="s">
        <v>137</v>
      </c>
      <c r="G222" s="657"/>
      <c r="H222" s="657"/>
      <c r="I222" s="657"/>
      <c r="J222" s="657"/>
      <c r="K222" s="657"/>
      <c r="L222" s="657"/>
      <c r="M222" s="657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  <c r="AR222" s="130"/>
      <c r="AS222" s="130"/>
      <c r="AT222" s="130"/>
      <c r="AU222" s="130"/>
      <c r="AV222" s="130"/>
      <c r="AW222" s="130"/>
      <c r="AX222" s="130"/>
      <c r="AY222" s="130"/>
      <c r="AZ222" s="130"/>
      <c r="BA222" s="130"/>
      <c r="BB222" s="130"/>
      <c r="BC222" s="130"/>
      <c r="BD222" s="130"/>
      <c r="BE222" s="130"/>
      <c r="BF222" s="130"/>
      <c r="BG222" s="130"/>
      <c r="BH222" s="130"/>
      <c r="BI222" s="130"/>
      <c r="BJ222" s="130"/>
      <c r="BK222" s="130"/>
      <c r="BL222" s="130"/>
      <c r="BM222" s="144"/>
      <c r="BN222" s="144"/>
      <c r="BO222" s="144"/>
      <c r="BP222" s="144"/>
    </row>
    <row r="223" spans="1:68" ht="27" customHeight="1">
      <c r="A223" s="60" t="s">
        <v>138</v>
      </c>
      <c r="B223" s="663">
        <f>'Instancia justificación'!D14</f>
        <v>0</v>
      </c>
      <c r="C223" s="663"/>
      <c r="D223" s="663"/>
      <c r="E223" s="663"/>
      <c r="F223" s="157" t="s">
        <v>92</v>
      </c>
      <c r="G223" s="205"/>
      <c r="H223" s="532"/>
      <c r="I223" s="532"/>
      <c r="J223" s="532"/>
      <c r="K223" s="204">
        <f>'Instancia justificación'!D15</f>
        <v>0</v>
      </c>
      <c r="L223" s="520"/>
      <c r="M223" s="155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  <c r="AR223" s="130"/>
      <c r="AS223" s="130"/>
      <c r="AT223" s="130"/>
      <c r="AU223" s="130"/>
      <c r="AV223" s="130"/>
      <c r="AW223" s="130"/>
      <c r="AX223" s="130"/>
      <c r="AY223" s="130"/>
      <c r="AZ223" s="130"/>
      <c r="BA223" s="130"/>
      <c r="BB223" s="130"/>
      <c r="BC223" s="130"/>
      <c r="BD223" s="130"/>
      <c r="BE223" s="130"/>
      <c r="BF223" s="130"/>
      <c r="BG223" s="130"/>
      <c r="BH223" s="130"/>
      <c r="BI223" s="130"/>
      <c r="BJ223" s="130"/>
      <c r="BK223" s="130"/>
      <c r="BL223" s="130"/>
      <c r="BM223" s="144"/>
      <c r="BN223" s="144"/>
      <c r="BO223" s="144"/>
      <c r="BP223" s="144"/>
    </row>
    <row r="224" spans="1:21" ht="17.25" customHeight="1">
      <c r="A224" s="660" t="s">
        <v>139</v>
      </c>
      <c r="B224" s="660"/>
      <c r="C224" s="660"/>
      <c r="D224" s="660"/>
      <c r="E224" s="660"/>
      <c r="F224" s="660"/>
      <c r="G224" s="660"/>
      <c r="H224" s="660"/>
      <c r="I224" s="660"/>
      <c r="J224" s="660"/>
      <c r="K224" s="660"/>
      <c r="L224" s="522"/>
      <c r="M224" s="156"/>
      <c r="N224" s="156"/>
      <c r="O224" s="156"/>
      <c r="P224" s="156"/>
      <c r="Q224" s="156"/>
      <c r="R224" s="156"/>
      <c r="S224" s="20"/>
      <c r="T224" s="20"/>
      <c r="U224" s="6"/>
    </row>
    <row r="225" spans="1:21" ht="13.5">
      <c r="A225" s="660"/>
      <c r="B225" s="660"/>
      <c r="C225" s="660"/>
      <c r="D225" s="660"/>
      <c r="E225" s="660"/>
      <c r="F225" s="660"/>
      <c r="G225" s="660"/>
      <c r="H225" s="660"/>
      <c r="I225" s="660"/>
      <c r="J225" s="660"/>
      <c r="K225" s="660"/>
      <c r="L225" s="522"/>
      <c r="M225" s="156"/>
      <c r="N225" s="156"/>
      <c r="O225" s="156"/>
      <c r="P225" s="156"/>
      <c r="Q225" s="156"/>
      <c r="R225" s="156"/>
      <c r="S225" s="20"/>
      <c r="T225" s="20"/>
      <c r="U225" s="6"/>
    </row>
    <row r="226" spans="1:21" ht="13.5">
      <c r="A226" s="660"/>
      <c r="B226" s="660"/>
      <c r="C226" s="660"/>
      <c r="D226" s="660"/>
      <c r="E226" s="660"/>
      <c r="F226" s="660"/>
      <c r="G226" s="660"/>
      <c r="H226" s="660"/>
      <c r="I226" s="660"/>
      <c r="J226" s="660"/>
      <c r="K226" s="660"/>
      <c r="L226" s="522"/>
      <c r="M226" s="156"/>
      <c r="N226" s="156"/>
      <c r="O226" s="156"/>
      <c r="P226" s="156"/>
      <c r="Q226" s="156"/>
      <c r="R226" s="156"/>
      <c r="S226" s="20"/>
      <c r="T226" s="20"/>
      <c r="U226" s="6"/>
    </row>
    <row r="227" spans="1:21" ht="13.5">
      <c r="A227" s="661"/>
      <c r="B227" s="661"/>
      <c r="C227" s="661"/>
      <c r="D227" s="661"/>
      <c r="E227" s="661"/>
      <c r="F227" s="661"/>
      <c r="G227" s="661"/>
      <c r="H227" s="661"/>
      <c r="I227" s="661"/>
      <c r="J227" s="661"/>
      <c r="K227" s="661"/>
      <c r="L227" s="524"/>
      <c r="M227" s="156"/>
      <c r="N227" s="156"/>
      <c r="O227" s="156"/>
      <c r="P227" s="156"/>
      <c r="Q227" s="156"/>
      <c r="R227" s="156"/>
      <c r="S227" s="20"/>
      <c r="T227" s="20"/>
      <c r="U227" s="6"/>
    </row>
    <row r="228" spans="1:21" ht="13.5">
      <c r="A228" s="189"/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21"/>
      <c r="N228" s="21"/>
      <c r="O228" s="21"/>
      <c r="P228" s="21"/>
      <c r="Q228" s="21"/>
      <c r="R228" s="21"/>
      <c r="S228" s="20"/>
      <c r="T228" s="190"/>
      <c r="U228" s="6"/>
    </row>
    <row r="229" spans="1:21" ht="30" customHeight="1">
      <c r="A229" s="665" t="s">
        <v>140</v>
      </c>
      <c r="B229" s="665"/>
      <c r="C229" s="665"/>
      <c r="D229" s="665"/>
      <c r="E229" s="665"/>
      <c r="F229" s="665"/>
      <c r="G229" s="665"/>
      <c r="H229" s="665"/>
      <c r="I229" s="665"/>
      <c r="J229" s="665"/>
      <c r="K229" s="665"/>
      <c r="L229" s="521"/>
      <c r="M229" s="400"/>
      <c r="N229" s="156"/>
      <c r="O229" s="156"/>
      <c r="P229" s="156"/>
      <c r="Q229" s="156"/>
      <c r="R229" s="156"/>
      <c r="S229" s="156"/>
      <c r="T229" s="156"/>
      <c r="U229" s="6"/>
    </row>
    <row r="230" spans="1:21" ht="13.5">
      <c r="A230" s="393"/>
      <c r="B230" s="401"/>
      <c r="C230" s="393"/>
      <c r="D230" s="401"/>
      <c r="E230" s="393"/>
      <c r="F230" s="402"/>
      <c r="G230" s="402"/>
      <c r="H230" s="402"/>
      <c r="I230" s="402"/>
      <c r="J230" s="402"/>
      <c r="K230" s="402"/>
      <c r="L230" s="402"/>
      <c r="M230" s="404"/>
      <c r="N230" s="23"/>
      <c r="O230" s="23"/>
      <c r="P230" s="23"/>
      <c r="Q230" s="23"/>
      <c r="R230" s="23"/>
      <c r="S230" s="22"/>
      <c r="T230" s="191"/>
      <c r="U230" s="6"/>
    </row>
    <row r="231" spans="1:21" ht="13.5">
      <c r="A231" s="646" t="s">
        <v>141</v>
      </c>
      <c r="B231" s="646"/>
      <c r="C231" s="646"/>
      <c r="D231" s="646"/>
      <c r="E231" s="646"/>
      <c r="F231" s="646"/>
      <c r="G231" s="646"/>
      <c r="H231" s="646"/>
      <c r="I231" s="646"/>
      <c r="J231" s="646"/>
      <c r="K231" s="646"/>
      <c r="L231" s="519"/>
      <c r="M231" s="405"/>
      <c r="N231" s="158"/>
      <c r="O231" s="158"/>
      <c r="P231" s="158"/>
      <c r="Q231" s="158"/>
      <c r="R231" s="158"/>
      <c r="S231" s="22"/>
      <c r="T231" s="22"/>
      <c r="U231" s="6"/>
    </row>
    <row r="232" spans="1:21" ht="11.25">
      <c r="A232" s="393"/>
      <c r="B232" s="393"/>
      <c r="C232" s="395"/>
      <c r="D232" s="393"/>
      <c r="E232" s="395"/>
      <c r="F232" s="395"/>
      <c r="G232" s="395"/>
      <c r="H232" s="395"/>
      <c r="I232" s="395"/>
      <c r="J232" s="395"/>
      <c r="K232" s="395"/>
      <c r="L232" s="395"/>
      <c r="M232" s="393"/>
      <c r="N232" s="6"/>
      <c r="O232" s="6"/>
      <c r="P232" s="6"/>
      <c r="Q232" s="6"/>
      <c r="R232" s="6"/>
      <c r="S232" s="6"/>
      <c r="T232" s="45"/>
      <c r="U232" s="6"/>
    </row>
    <row r="233" spans="1:21" ht="11.25">
      <c r="A233" s="393"/>
      <c r="B233" s="393"/>
      <c r="C233" s="395"/>
      <c r="D233" s="393"/>
      <c r="E233" s="395"/>
      <c r="F233" s="395"/>
      <c r="G233" s="395"/>
      <c r="H233" s="395"/>
      <c r="I233" s="395"/>
      <c r="J233" s="395"/>
      <c r="K233" s="395"/>
      <c r="L233" s="395"/>
      <c r="M233" s="393"/>
      <c r="N233" s="6"/>
      <c r="O233" s="6"/>
      <c r="P233" s="6"/>
      <c r="Q233" s="6"/>
      <c r="R233" s="6"/>
      <c r="S233" s="6"/>
      <c r="T233" s="45"/>
      <c r="U233" s="6"/>
    </row>
    <row r="234" spans="1:21" ht="12.75" customHeight="1">
      <c r="A234" s="658" t="s">
        <v>206</v>
      </c>
      <c r="B234" s="659"/>
      <c r="C234" s="659"/>
      <c r="D234" s="659"/>
      <c r="E234" s="659"/>
      <c r="F234" s="659"/>
      <c r="G234" s="659"/>
      <c r="H234" s="659"/>
      <c r="I234" s="659"/>
      <c r="J234" s="659"/>
      <c r="K234" s="659"/>
      <c r="L234" s="659"/>
      <c r="M234" s="659"/>
      <c r="N234" s="6"/>
      <c r="O234" s="6"/>
      <c r="P234" s="6"/>
      <c r="Q234" s="6"/>
      <c r="R234" s="6"/>
      <c r="S234" s="6"/>
      <c r="T234" s="6"/>
      <c r="U234" s="6"/>
    </row>
    <row r="235" spans="1:21" ht="11.25">
      <c r="A235" s="659"/>
      <c r="B235" s="659"/>
      <c r="C235" s="659"/>
      <c r="D235" s="659"/>
      <c r="E235" s="659"/>
      <c r="F235" s="659"/>
      <c r="G235" s="659"/>
      <c r="H235" s="659"/>
      <c r="I235" s="659"/>
      <c r="J235" s="659"/>
      <c r="K235" s="659"/>
      <c r="L235" s="659"/>
      <c r="M235" s="659"/>
      <c r="N235" s="6"/>
      <c r="O235" s="6"/>
      <c r="P235" s="6"/>
      <c r="Q235" s="6"/>
      <c r="R235" s="6"/>
      <c r="S235" s="6"/>
      <c r="T235" s="6"/>
      <c r="U235" s="6"/>
    </row>
    <row r="236" spans="1:21" ht="11.25">
      <c r="A236" s="393"/>
      <c r="B236" s="393"/>
      <c r="C236" s="395"/>
      <c r="D236" s="393"/>
      <c r="E236" s="395"/>
      <c r="F236" s="395"/>
      <c r="G236" s="395"/>
      <c r="H236" s="395"/>
      <c r="I236" s="395"/>
      <c r="J236" s="395"/>
      <c r="K236" s="395"/>
      <c r="L236" s="395"/>
      <c r="M236" s="393"/>
      <c r="N236" s="6"/>
      <c r="O236" s="6"/>
      <c r="P236" s="6"/>
      <c r="Q236" s="6"/>
      <c r="R236" s="6"/>
      <c r="S236" s="6"/>
      <c r="T236" s="45"/>
      <c r="U236" s="6"/>
    </row>
    <row r="237" spans="6:21" ht="11.25">
      <c r="F237" s="45"/>
      <c r="G237" s="45"/>
      <c r="H237" s="45"/>
      <c r="I237" s="45"/>
      <c r="J237" s="45"/>
      <c r="K237" s="45"/>
      <c r="L237" s="45"/>
      <c r="M237" s="6"/>
      <c r="N237" s="6"/>
      <c r="O237" s="6"/>
      <c r="P237" s="6"/>
      <c r="Q237" s="6"/>
      <c r="R237" s="6"/>
      <c r="S237" s="6"/>
      <c r="T237" s="45"/>
      <c r="U237" s="6"/>
    </row>
    <row r="238" spans="6:21" ht="11.25">
      <c r="F238" s="45"/>
      <c r="G238" s="45"/>
      <c r="H238" s="45"/>
      <c r="I238" s="45"/>
      <c r="J238" s="45"/>
      <c r="K238" s="45"/>
      <c r="L238" s="45"/>
      <c r="M238" s="6"/>
      <c r="N238" s="6"/>
      <c r="O238" s="6"/>
      <c r="P238" s="6"/>
      <c r="Q238" s="6"/>
      <c r="R238" s="6"/>
      <c r="S238" s="6"/>
      <c r="T238" s="45"/>
      <c r="U238" s="6"/>
    </row>
  </sheetData>
  <sheetProtection password="CB4D" sheet="1" formatCells="0" formatColumns="0" formatRows="0" insertColumns="0" insertRows="0" deleteColumns="0" deleteRows="0"/>
  <mergeCells count="61">
    <mergeCell ref="A234:M235"/>
    <mergeCell ref="A1:K2"/>
    <mergeCell ref="A3:K3"/>
    <mergeCell ref="A4:K4"/>
    <mergeCell ref="A5:K5"/>
    <mergeCell ref="A25:K25"/>
    <mergeCell ref="A29:K29"/>
    <mergeCell ref="A42:K42"/>
    <mergeCell ref="B223:E223"/>
    <mergeCell ref="A224:K227"/>
    <mergeCell ref="A229:K229"/>
    <mergeCell ref="A231:K231"/>
    <mergeCell ref="A59:K59"/>
    <mergeCell ref="A55:K55"/>
    <mergeCell ref="A51:K51"/>
    <mergeCell ref="A46:K46"/>
    <mergeCell ref="B222:C222"/>
    <mergeCell ref="F222:M222"/>
    <mergeCell ref="A90:K90"/>
    <mergeCell ref="A85:K85"/>
    <mergeCell ref="A77:K77"/>
    <mergeCell ref="A7:E7"/>
    <mergeCell ref="A38:K38"/>
    <mergeCell ref="A33:K33"/>
    <mergeCell ref="A72:K72"/>
    <mergeCell ref="A68:K68"/>
    <mergeCell ref="A64:K64"/>
    <mergeCell ref="C11:E11"/>
    <mergeCell ref="A103:K103"/>
    <mergeCell ref="A107:K107"/>
    <mergeCell ref="A111:K111"/>
    <mergeCell ref="A116:K116"/>
    <mergeCell ref="A120:K120"/>
    <mergeCell ref="C12:E12"/>
    <mergeCell ref="C13:E13"/>
    <mergeCell ref="A98:K98"/>
    <mergeCell ref="A94:K94"/>
    <mergeCell ref="A81:K81"/>
    <mergeCell ref="C220:S220"/>
    <mergeCell ref="A124:K124"/>
    <mergeCell ref="A146:K146"/>
    <mergeCell ref="A142:K142"/>
    <mergeCell ref="A137:K137"/>
    <mergeCell ref="A133:K133"/>
    <mergeCell ref="A129:K129"/>
    <mergeCell ref="A173:K173"/>
    <mergeCell ref="A169:K169"/>
    <mergeCell ref="A164:K164"/>
    <mergeCell ref="A156:K156"/>
    <mergeCell ref="A150:K150"/>
    <mergeCell ref="A190:K190"/>
    <mergeCell ref="A186:K186"/>
    <mergeCell ref="A182:K182"/>
    <mergeCell ref="A177:K177"/>
    <mergeCell ref="A200:K200"/>
    <mergeCell ref="A204:K204"/>
    <mergeCell ref="A209:K209"/>
    <mergeCell ref="A213:K213"/>
    <mergeCell ref="A217:K217"/>
    <mergeCell ref="A160:K160"/>
    <mergeCell ref="A196:K196"/>
  </mergeCells>
  <printOptions/>
  <pageMargins left="0.25" right="0.25" top="0.75" bottom="0.75" header="0.3" footer="0.3"/>
  <pageSetup fitToHeight="1" fitToWidth="1" horizontalDpi="600" verticalDpi="600" orientation="portrait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33"/>
  <sheetViews>
    <sheetView zoomScale="90" zoomScaleNormal="90" zoomScalePageLayoutView="0" workbookViewId="0" topLeftCell="A1">
      <selection activeCell="B1" sqref="B1:I1"/>
    </sheetView>
  </sheetViews>
  <sheetFormatPr defaultColWidth="9.140625" defaultRowHeight="12.75"/>
  <cols>
    <col min="1" max="1" width="9.140625" style="15" customWidth="1"/>
    <col min="2" max="2" width="10.140625" style="11" customWidth="1"/>
    <col min="3" max="3" width="11.140625" style="11" customWidth="1"/>
    <col min="4" max="4" width="10.140625" style="11" customWidth="1"/>
    <col min="5" max="5" width="16.28125" style="17" customWidth="1"/>
    <col min="6" max="6" width="35.8515625" style="17" customWidth="1"/>
    <col min="7" max="7" width="12.7109375" style="29" customWidth="1"/>
    <col min="8" max="8" width="16.00390625" style="17" customWidth="1"/>
    <col min="9" max="9" width="13.00390625" style="33" customWidth="1"/>
    <col min="10" max="82" width="9.140625" style="62" customWidth="1"/>
    <col min="83" max="16384" width="9.140625" style="15" customWidth="1"/>
  </cols>
  <sheetData>
    <row r="1" spans="1:15" s="62" customFormat="1" ht="53.25" customHeight="1" thickTop="1">
      <c r="A1" s="15"/>
      <c r="B1" s="679" t="s">
        <v>95</v>
      </c>
      <c r="C1" s="679"/>
      <c r="D1" s="680"/>
      <c r="E1" s="680"/>
      <c r="F1" s="680"/>
      <c r="G1" s="680"/>
      <c r="H1" s="680"/>
      <c r="I1" s="680"/>
      <c r="J1" s="15"/>
      <c r="K1" s="15"/>
      <c r="L1" s="15"/>
      <c r="M1" s="47"/>
      <c r="N1" s="47"/>
      <c r="O1" s="47"/>
    </row>
    <row r="2" spans="1:15" s="62" customFormat="1" ht="35.25" customHeight="1">
      <c r="A2" s="445"/>
      <c r="B2" s="682" t="s">
        <v>150</v>
      </c>
      <c r="C2" s="682"/>
      <c r="D2" s="683"/>
      <c r="E2" s="683"/>
      <c r="F2" s="683"/>
      <c r="G2" s="683"/>
      <c r="H2" s="683"/>
      <c r="I2" s="683"/>
      <c r="J2" s="445"/>
      <c r="K2" s="445"/>
      <c r="L2" s="15"/>
      <c r="M2" s="47"/>
      <c r="N2" s="47"/>
      <c r="O2" s="47"/>
    </row>
    <row r="3" spans="1:15" s="62" customFormat="1" ht="30" customHeight="1">
      <c r="A3" s="445"/>
      <c r="B3" s="684" t="s">
        <v>151</v>
      </c>
      <c r="C3" s="684"/>
      <c r="D3" s="684"/>
      <c r="E3" s="684"/>
      <c r="F3" s="684"/>
      <c r="G3" s="684"/>
      <c r="H3" s="684"/>
      <c r="I3" s="684"/>
      <c r="J3" s="445"/>
      <c r="K3" s="445"/>
      <c r="L3" s="15"/>
      <c r="M3" s="47"/>
      <c r="N3" s="47"/>
      <c r="O3" s="47"/>
    </row>
    <row r="4" spans="1:15" s="62" customFormat="1" ht="14.25">
      <c r="A4" s="445"/>
      <c r="B4" s="692" t="s">
        <v>152</v>
      </c>
      <c r="C4" s="692"/>
      <c r="D4" s="692"/>
      <c r="E4" s="692"/>
      <c r="F4" s="692"/>
      <c r="G4" s="692"/>
      <c r="H4" s="692"/>
      <c r="I4" s="692"/>
      <c r="J4" s="445"/>
      <c r="K4" s="445"/>
      <c r="L4" s="15"/>
      <c r="M4" s="47"/>
      <c r="N4" s="47"/>
      <c r="O4" s="47"/>
    </row>
    <row r="5" spans="1:85" s="11" customFormat="1" ht="13.5">
      <c r="A5" s="446"/>
      <c r="B5" s="220" t="s">
        <v>50</v>
      </c>
      <c r="C5" s="220"/>
      <c r="D5" s="220"/>
      <c r="E5" s="220"/>
      <c r="F5" s="597">
        <f>Entitat</f>
        <v>0</v>
      </c>
      <c r="G5" s="597"/>
      <c r="H5" s="597"/>
      <c r="I5" s="396"/>
      <c r="J5" s="396"/>
      <c r="K5" s="447"/>
      <c r="L5" s="30"/>
      <c r="M5" s="47"/>
      <c r="N5" s="47"/>
      <c r="O5" s="47"/>
      <c r="P5" s="47"/>
      <c r="Q5" s="47"/>
      <c r="R5" s="47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</row>
    <row r="6" spans="1:85" s="11" customFormat="1" ht="13.5">
      <c r="A6" s="446"/>
      <c r="B6" s="221" t="s">
        <v>51</v>
      </c>
      <c r="C6" s="221"/>
      <c r="D6" s="221"/>
      <c r="E6" s="221"/>
      <c r="F6" s="598">
        <f>CodiExp</f>
        <v>0</v>
      </c>
      <c r="G6" s="598"/>
      <c r="H6" s="598"/>
      <c r="I6" s="139"/>
      <c r="J6" s="139"/>
      <c r="K6" s="447"/>
      <c r="L6" s="30"/>
      <c r="M6" s="47"/>
      <c r="N6" s="47"/>
      <c r="O6" s="47"/>
      <c r="P6" s="47"/>
      <c r="Q6" s="47"/>
      <c r="R6" s="47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</row>
    <row r="7" spans="1:85" s="11" customFormat="1" ht="13.5">
      <c r="A7" s="446"/>
      <c r="B7" s="221" t="s">
        <v>27</v>
      </c>
      <c r="C7" s="221"/>
      <c r="D7" s="221"/>
      <c r="E7" s="221"/>
      <c r="F7" s="598">
        <f>NomProjecte</f>
        <v>0</v>
      </c>
      <c r="G7" s="598"/>
      <c r="H7" s="598"/>
      <c r="I7" s="139"/>
      <c r="J7" s="139"/>
      <c r="K7" s="447"/>
      <c r="L7" s="30"/>
      <c r="M7" s="47"/>
      <c r="N7" s="47"/>
      <c r="O7" s="47"/>
      <c r="P7" s="47"/>
      <c r="Q7" s="47"/>
      <c r="R7" s="47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</row>
    <row r="8" spans="1:85" s="11" customFormat="1" ht="13.5">
      <c r="A8" s="446"/>
      <c r="B8" s="221" t="s">
        <v>28</v>
      </c>
      <c r="C8" s="221"/>
      <c r="D8" s="221"/>
      <c r="E8" s="221"/>
      <c r="F8" s="222">
        <f>total</f>
        <v>0</v>
      </c>
      <c r="G8" s="223" t="s">
        <v>10</v>
      </c>
      <c r="H8" s="223"/>
      <c r="I8" s="139"/>
      <c r="J8" s="139"/>
      <c r="K8" s="447"/>
      <c r="L8" s="30"/>
      <c r="M8" s="47"/>
      <c r="N8" s="47"/>
      <c r="O8" s="47"/>
      <c r="P8" s="47"/>
      <c r="Q8" s="47"/>
      <c r="R8" s="47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</row>
    <row r="9" spans="1:85" s="11" customFormat="1" ht="13.5">
      <c r="A9" s="446"/>
      <c r="B9" s="221" t="s">
        <v>52</v>
      </c>
      <c r="C9" s="221"/>
      <c r="D9" s="221"/>
      <c r="E9" s="221"/>
      <c r="F9" s="222">
        <f>Subvencio</f>
        <v>0</v>
      </c>
      <c r="G9" s="223" t="s">
        <v>10</v>
      </c>
      <c r="H9" s="223"/>
      <c r="I9" s="139"/>
      <c r="J9" s="139"/>
      <c r="K9" s="447"/>
      <c r="L9" s="30"/>
      <c r="M9" s="47"/>
      <c r="N9" s="47"/>
      <c r="O9" s="47"/>
      <c r="P9" s="47"/>
      <c r="Q9" s="47"/>
      <c r="R9" s="47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</row>
    <row r="10" spans="1:85" s="11" customFormat="1" ht="13.5">
      <c r="A10" s="446"/>
      <c r="B10" s="221" t="s">
        <v>30</v>
      </c>
      <c r="C10" s="221"/>
      <c r="D10" s="221"/>
      <c r="E10" s="221"/>
      <c r="F10" s="224">
        <f>Inici</f>
        <v>0</v>
      </c>
      <c r="G10" s="225" t="s">
        <v>11</v>
      </c>
      <c r="H10" s="224">
        <f>Final</f>
        <v>0</v>
      </c>
      <c r="I10" s="141"/>
      <c r="J10" s="141"/>
      <c r="K10" s="447"/>
      <c r="L10" s="30"/>
      <c r="M10" s="47"/>
      <c r="N10" s="47"/>
      <c r="O10" s="47"/>
      <c r="P10" s="47"/>
      <c r="Q10" s="47"/>
      <c r="R10" s="47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</row>
    <row r="11" spans="1:82" s="11" customFormat="1" ht="6.75" customHeight="1">
      <c r="A11" s="446"/>
      <c r="B11" s="448"/>
      <c r="C11" s="448"/>
      <c r="D11" s="448"/>
      <c r="E11" s="449"/>
      <c r="F11" s="448"/>
      <c r="G11" s="449"/>
      <c r="H11" s="450"/>
      <c r="I11" s="447"/>
      <c r="J11" s="451"/>
      <c r="K11" s="451"/>
      <c r="L11" s="47"/>
      <c r="M11" s="47"/>
      <c r="N11" s="47"/>
      <c r="O11" s="47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</row>
    <row r="12" spans="1:15" ht="18">
      <c r="A12" s="445"/>
      <c r="B12" s="452"/>
      <c r="C12" s="452"/>
      <c r="D12" s="446"/>
      <c r="E12" s="453"/>
      <c r="F12" s="453"/>
      <c r="G12" s="454"/>
      <c r="H12" s="455"/>
      <c r="I12" s="455"/>
      <c r="J12" s="445"/>
      <c r="K12" s="445"/>
      <c r="L12" s="15"/>
      <c r="M12" s="15"/>
      <c r="N12" s="15"/>
      <c r="O12" s="15"/>
    </row>
    <row r="13" spans="2:82" s="24" customFormat="1" ht="15.75" customHeight="1">
      <c r="B13" s="425"/>
      <c r="C13" s="425"/>
      <c r="D13" s="681" t="s">
        <v>153</v>
      </c>
      <c r="E13" s="681"/>
      <c r="F13" s="681"/>
      <c r="G13" s="681"/>
      <c r="H13" s="681"/>
      <c r="I13" s="681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</row>
    <row r="14" spans="2:82" s="24" customFormat="1" ht="79.5" customHeight="1">
      <c r="B14" s="685" t="s">
        <v>154</v>
      </c>
      <c r="C14" s="426"/>
      <c r="D14" s="674" t="s">
        <v>16</v>
      </c>
      <c r="E14" s="675"/>
      <c r="F14" s="427" t="s">
        <v>156</v>
      </c>
      <c r="G14" s="428" t="s">
        <v>157</v>
      </c>
      <c r="H14" s="429" t="s">
        <v>158</v>
      </c>
      <c r="I14" s="427" t="s">
        <v>159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</row>
    <row r="15" spans="2:15" ht="27" customHeight="1">
      <c r="B15" s="686"/>
      <c r="C15" s="430" t="s">
        <v>25</v>
      </c>
      <c r="D15" s="430" t="s">
        <v>17</v>
      </c>
      <c r="E15" s="431" t="s">
        <v>155</v>
      </c>
      <c r="F15" s="687"/>
      <c r="G15" s="688"/>
      <c r="H15" s="688"/>
      <c r="I15" s="688"/>
      <c r="J15" s="15"/>
      <c r="K15" s="15"/>
      <c r="L15" s="15"/>
      <c r="M15" s="15"/>
      <c r="N15" s="15"/>
      <c r="O15" s="15"/>
    </row>
    <row r="16" spans="2:15" ht="13.5">
      <c r="B16" s="432">
        <v>1</v>
      </c>
      <c r="C16" s="433"/>
      <c r="D16" s="433"/>
      <c r="E16" s="434"/>
      <c r="F16" s="434"/>
      <c r="G16" s="435"/>
      <c r="H16" s="435"/>
      <c r="I16" s="540" t="str">
        <f aca="true" t="shared" si="0" ref="I16:I42">IF(G16="","-",H16/G16)</f>
        <v>-</v>
      </c>
      <c r="J16" s="15"/>
      <c r="K16" s="15"/>
      <c r="L16" s="15"/>
      <c r="M16" s="15"/>
      <c r="N16" s="15"/>
      <c r="O16" s="15"/>
    </row>
    <row r="17" spans="2:15" ht="13.5">
      <c r="B17" s="436">
        <f>IF(D17&lt;&gt;"",+B16+1,"")</f>
      </c>
      <c r="C17" s="433"/>
      <c r="D17" s="433"/>
      <c r="E17" s="434"/>
      <c r="F17" s="434"/>
      <c r="G17" s="437"/>
      <c r="H17" s="438"/>
      <c r="I17" s="540" t="str">
        <f t="shared" si="0"/>
        <v>-</v>
      </c>
      <c r="J17" s="15"/>
      <c r="K17" s="15"/>
      <c r="L17" s="15"/>
      <c r="M17" s="15"/>
      <c r="N17" s="15"/>
      <c r="O17" s="15"/>
    </row>
    <row r="18" spans="2:15" ht="13.5">
      <c r="B18" s="436">
        <f aca="true" t="shared" si="1" ref="B18:B42">IF(D18&lt;&gt;"",+B17+1,"")</f>
      </c>
      <c r="C18" s="433"/>
      <c r="D18" s="433"/>
      <c r="E18" s="434"/>
      <c r="F18" s="434"/>
      <c r="G18" s="437"/>
      <c r="H18" s="438"/>
      <c r="I18" s="540" t="str">
        <f t="shared" si="0"/>
        <v>-</v>
      </c>
      <c r="J18" s="15"/>
      <c r="K18" s="15"/>
      <c r="L18" s="15"/>
      <c r="M18" s="15"/>
      <c r="N18" s="15"/>
      <c r="O18" s="15"/>
    </row>
    <row r="19" spans="2:15" ht="13.5">
      <c r="B19" s="436">
        <f t="shared" si="1"/>
      </c>
      <c r="C19" s="433"/>
      <c r="D19" s="433"/>
      <c r="E19" s="434"/>
      <c r="F19" s="434"/>
      <c r="G19" s="437"/>
      <c r="H19" s="438"/>
      <c r="I19" s="540" t="str">
        <f t="shared" si="0"/>
        <v>-</v>
      </c>
      <c r="J19" s="15"/>
      <c r="K19" s="15"/>
      <c r="L19" s="15"/>
      <c r="M19" s="15"/>
      <c r="N19" s="15"/>
      <c r="O19" s="15"/>
    </row>
    <row r="20" spans="2:15" ht="13.5">
      <c r="B20" s="436">
        <f t="shared" si="1"/>
      </c>
      <c r="C20" s="433"/>
      <c r="D20" s="433"/>
      <c r="E20" s="434"/>
      <c r="F20" s="434"/>
      <c r="G20" s="437"/>
      <c r="H20" s="438"/>
      <c r="I20" s="540" t="str">
        <f t="shared" si="0"/>
        <v>-</v>
      </c>
      <c r="J20" s="15"/>
      <c r="K20" s="15"/>
      <c r="L20" s="15"/>
      <c r="M20" s="15"/>
      <c r="N20" s="15"/>
      <c r="O20" s="15"/>
    </row>
    <row r="21" spans="2:15" ht="13.5">
      <c r="B21" s="436">
        <f t="shared" si="1"/>
      </c>
      <c r="C21" s="433"/>
      <c r="D21" s="433"/>
      <c r="E21" s="434"/>
      <c r="F21" s="434"/>
      <c r="G21" s="437"/>
      <c r="H21" s="438"/>
      <c r="I21" s="540" t="str">
        <f t="shared" si="0"/>
        <v>-</v>
      </c>
      <c r="J21" s="15"/>
      <c r="K21" s="15"/>
      <c r="L21" s="15"/>
      <c r="M21" s="15"/>
      <c r="N21" s="15"/>
      <c r="O21" s="15"/>
    </row>
    <row r="22" spans="2:15" ht="13.5">
      <c r="B22" s="436">
        <f t="shared" si="1"/>
      </c>
      <c r="C22" s="433"/>
      <c r="D22" s="433"/>
      <c r="E22" s="434"/>
      <c r="F22" s="434"/>
      <c r="G22" s="437"/>
      <c r="H22" s="438"/>
      <c r="I22" s="540" t="str">
        <f t="shared" si="0"/>
        <v>-</v>
      </c>
      <c r="J22" s="15"/>
      <c r="K22" s="15"/>
      <c r="L22" s="15"/>
      <c r="M22" s="15"/>
      <c r="N22" s="15"/>
      <c r="O22" s="15"/>
    </row>
    <row r="23" spans="2:15" ht="13.5">
      <c r="B23" s="436">
        <f t="shared" si="1"/>
      </c>
      <c r="C23" s="433"/>
      <c r="D23" s="433"/>
      <c r="E23" s="434"/>
      <c r="F23" s="434"/>
      <c r="G23" s="437"/>
      <c r="H23" s="438"/>
      <c r="I23" s="540" t="str">
        <f t="shared" si="0"/>
        <v>-</v>
      </c>
      <c r="J23" s="15"/>
      <c r="K23" s="15"/>
      <c r="L23" s="15"/>
      <c r="M23" s="15"/>
      <c r="N23" s="15"/>
      <c r="O23" s="15"/>
    </row>
    <row r="24" spans="2:15" ht="13.5">
      <c r="B24" s="436">
        <f>IF(D24&lt;&gt;"",+B23+1,"")</f>
      </c>
      <c r="C24" s="433"/>
      <c r="D24" s="433"/>
      <c r="E24" s="434"/>
      <c r="F24" s="434"/>
      <c r="G24" s="437"/>
      <c r="H24" s="438"/>
      <c r="I24" s="540" t="str">
        <f t="shared" si="0"/>
        <v>-</v>
      </c>
      <c r="J24" s="15"/>
      <c r="K24" s="15"/>
      <c r="L24" s="15"/>
      <c r="M24" s="15"/>
      <c r="N24" s="15"/>
      <c r="O24" s="15"/>
    </row>
    <row r="25" spans="2:15" ht="13.5">
      <c r="B25" s="436">
        <f t="shared" si="1"/>
      </c>
      <c r="C25" s="433"/>
      <c r="D25" s="433"/>
      <c r="E25" s="434"/>
      <c r="F25" s="434"/>
      <c r="G25" s="437"/>
      <c r="H25" s="438"/>
      <c r="I25" s="540" t="str">
        <f t="shared" si="0"/>
        <v>-</v>
      </c>
      <c r="J25" s="15"/>
      <c r="K25" s="15"/>
      <c r="L25" s="15"/>
      <c r="M25" s="15"/>
      <c r="N25" s="15"/>
      <c r="O25" s="15"/>
    </row>
    <row r="26" spans="2:15" ht="13.5">
      <c r="B26" s="436">
        <f t="shared" si="1"/>
      </c>
      <c r="C26" s="433"/>
      <c r="D26" s="433"/>
      <c r="E26" s="434"/>
      <c r="F26" s="434"/>
      <c r="G26" s="437"/>
      <c r="H26" s="438"/>
      <c r="I26" s="540" t="str">
        <f t="shared" si="0"/>
        <v>-</v>
      </c>
      <c r="J26" s="15"/>
      <c r="K26" s="15"/>
      <c r="L26" s="15"/>
      <c r="M26" s="15"/>
      <c r="N26" s="15"/>
      <c r="O26" s="15"/>
    </row>
    <row r="27" spans="2:15" ht="13.5">
      <c r="B27" s="436">
        <f t="shared" si="1"/>
      </c>
      <c r="C27" s="433"/>
      <c r="D27" s="433"/>
      <c r="E27" s="434"/>
      <c r="F27" s="434"/>
      <c r="G27" s="437"/>
      <c r="H27" s="438"/>
      <c r="I27" s="540" t="str">
        <f t="shared" si="0"/>
        <v>-</v>
      </c>
      <c r="J27" s="15"/>
      <c r="K27" s="15"/>
      <c r="L27" s="15"/>
      <c r="M27" s="15"/>
      <c r="N27" s="15"/>
      <c r="O27" s="15"/>
    </row>
    <row r="28" spans="2:15" ht="13.5">
      <c r="B28" s="436">
        <f t="shared" si="1"/>
      </c>
      <c r="C28" s="433"/>
      <c r="D28" s="433"/>
      <c r="E28" s="434"/>
      <c r="F28" s="434"/>
      <c r="G28" s="437"/>
      <c r="H28" s="438"/>
      <c r="I28" s="540" t="str">
        <f t="shared" si="0"/>
        <v>-</v>
      </c>
      <c r="J28" s="15"/>
      <c r="K28" s="15"/>
      <c r="L28" s="15"/>
      <c r="M28" s="15"/>
      <c r="N28" s="15"/>
      <c r="O28" s="15"/>
    </row>
    <row r="29" spans="2:15" ht="13.5">
      <c r="B29" s="436">
        <f t="shared" si="1"/>
      </c>
      <c r="C29" s="433"/>
      <c r="D29" s="433"/>
      <c r="E29" s="434"/>
      <c r="F29" s="434"/>
      <c r="G29" s="437"/>
      <c r="H29" s="438"/>
      <c r="I29" s="540" t="str">
        <f t="shared" si="0"/>
        <v>-</v>
      </c>
      <c r="J29" s="15"/>
      <c r="K29" s="15"/>
      <c r="L29" s="15"/>
      <c r="M29" s="15"/>
      <c r="N29" s="15"/>
      <c r="O29" s="15"/>
    </row>
    <row r="30" spans="2:15" ht="13.5">
      <c r="B30" s="436">
        <f t="shared" si="1"/>
      </c>
      <c r="C30" s="433"/>
      <c r="D30" s="433"/>
      <c r="E30" s="434"/>
      <c r="F30" s="434"/>
      <c r="G30" s="437"/>
      <c r="H30" s="438"/>
      <c r="I30" s="540" t="str">
        <f t="shared" si="0"/>
        <v>-</v>
      </c>
      <c r="J30" s="15"/>
      <c r="K30" s="15"/>
      <c r="L30" s="15"/>
      <c r="M30" s="15"/>
      <c r="N30" s="15"/>
      <c r="O30" s="15"/>
    </row>
    <row r="31" spans="2:15" ht="13.5">
      <c r="B31" s="436">
        <f t="shared" si="1"/>
      </c>
      <c r="C31" s="433"/>
      <c r="D31" s="433"/>
      <c r="E31" s="434"/>
      <c r="F31" s="434"/>
      <c r="G31" s="437"/>
      <c r="H31" s="438"/>
      <c r="I31" s="540" t="str">
        <f t="shared" si="0"/>
        <v>-</v>
      </c>
      <c r="J31" s="15"/>
      <c r="K31" s="15"/>
      <c r="L31" s="15"/>
      <c r="M31" s="15"/>
      <c r="N31" s="15"/>
      <c r="O31" s="15"/>
    </row>
    <row r="32" spans="2:15" ht="13.5">
      <c r="B32" s="436">
        <f t="shared" si="1"/>
      </c>
      <c r="C32" s="433"/>
      <c r="D32" s="433"/>
      <c r="E32" s="434"/>
      <c r="F32" s="434"/>
      <c r="G32" s="437"/>
      <c r="H32" s="438"/>
      <c r="I32" s="540" t="str">
        <f t="shared" si="0"/>
        <v>-</v>
      </c>
      <c r="J32" s="15"/>
      <c r="K32" s="15"/>
      <c r="L32" s="15"/>
      <c r="M32" s="15"/>
      <c r="N32" s="15"/>
      <c r="O32" s="15"/>
    </row>
    <row r="33" spans="2:15" ht="13.5">
      <c r="B33" s="436">
        <f t="shared" si="1"/>
      </c>
      <c r="C33" s="433"/>
      <c r="D33" s="433"/>
      <c r="E33" s="434"/>
      <c r="F33" s="434"/>
      <c r="G33" s="437"/>
      <c r="H33" s="438"/>
      <c r="I33" s="540" t="str">
        <f t="shared" si="0"/>
        <v>-</v>
      </c>
      <c r="J33" s="15"/>
      <c r="K33" s="15"/>
      <c r="L33" s="15"/>
      <c r="M33" s="15"/>
      <c r="N33" s="15"/>
      <c r="O33" s="15"/>
    </row>
    <row r="34" spans="2:15" ht="13.5">
      <c r="B34" s="436">
        <f t="shared" si="1"/>
      </c>
      <c r="C34" s="433"/>
      <c r="D34" s="433"/>
      <c r="E34" s="434"/>
      <c r="F34" s="434"/>
      <c r="G34" s="437"/>
      <c r="H34" s="438"/>
      <c r="I34" s="540" t="str">
        <f t="shared" si="0"/>
        <v>-</v>
      </c>
      <c r="J34" s="15"/>
      <c r="K34" s="15"/>
      <c r="L34" s="15"/>
      <c r="M34" s="15"/>
      <c r="N34" s="15"/>
      <c r="O34" s="15"/>
    </row>
    <row r="35" spans="2:15" ht="13.5">
      <c r="B35" s="436">
        <f t="shared" si="1"/>
      </c>
      <c r="C35" s="433"/>
      <c r="D35" s="433"/>
      <c r="E35" s="434"/>
      <c r="F35" s="434"/>
      <c r="G35" s="437"/>
      <c r="H35" s="438"/>
      <c r="I35" s="540" t="str">
        <f t="shared" si="0"/>
        <v>-</v>
      </c>
      <c r="J35" s="15"/>
      <c r="K35" s="15"/>
      <c r="L35" s="15"/>
      <c r="M35" s="15"/>
      <c r="N35" s="15"/>
      <c r="O35" s="15"/>
    </row>
    <row r="36" spans="2:15" ht="13.5">
      <c r="B36" s="436">
        <f t="shared" si="1"/>
      </c>
      <c r="C36" s="433"/>
      <c r="D36" s="433"/>
      <c r="E36" s="434"/>
      <c r="F36" s="434"/>
      <c r="G36" s="437"/>
      <c r="H36" s="438"/>
      <c r="I36" s="540" t="str">
        <f t="shared" si="0"/>
        <v>-</v>
      </c>
      <c r="J36" s="15"/>
      <c r="K36" s="15"/>
      <c r="L36" s="15"/>
      <c r="M36" s="15"/>
      <c r="N36" s="15"/>
      <c r="O36" s="15"/>
    </row>
    <row r="37" spans="2:15" ht="13.5">
      <c r="B37" s="436">
        <f t="shared" si="1"/>
      </c>
      <c r="C37" s="433"/>
      <c r="D37" s="433"/>
      <c r="E37" s="434"/>
      <c r="F37" s="434"/>
      <c r="G37" s="437"/>
      <c r="H37" s="438"/>
      <c r="I37" s="540" t="str">
        <f t="shared" si="0"/>
        <v>-</v>
      </c>
      <c r="J37" s="15"/>
      <c r="K37" s="15"/>
      <c r="L37" s="15"/>
      <c r="M37" s="15"/>
      <c r="N37" s="15"/>
      <c r="O37" s="15"/>
    </row>
    <row r="38" spans="2:15" ht="13.5">
      <c r="B38" s="436">
        <f t="shared" si="1"/>
      </c>
      <c r="C38" s="433"/>
      <c r="D38" s="433"/>
      <c r="E38" s="434"/>
      <c r="F38" s="434"/>
      <c r="G38" s="437"/>
      <c r="H38" s="438"/>
      <c r="I38" s="540" t="str">
        <f t="shared" si="0"/>
        <v>-</v>
      </c>
      <c r="J38" s="15"/>
      <c r="K38" s="15"/>
      <c r="L38" s="15"/>
      <c r="M38" s="15"/>
      <c r="N38" s="15"/>
      <c r="O38" s="15"/>
    </row>
    <row r="39" spans="2:15" ht="13.5">
      <c r="B39" s="436">
        <f t="shared" si="1"/>
      </c>
      <c r="C39" s="433"/>
      <c r="D39" s="433"/>
      <c r="E39" s="434"/>
      <c r="F39" s="434"/>
      <c r="G39" s="437"/>
      <c r="H39" s="438"/>
      <c r="I39" s="540" t="str">
        <f t="shared" si="0"/>
        <v>-</v>
      </c>
      <c r="J39" s="15"/>
      <c r="K39" s="15"/>
      <c r="L39" s="15"/>
      <c r="M39" s="15"/>
      <c r="N39" s="15"/>
      <c r="O39" s="15"/>
    </row>
    <row r="40" spans="2:15" ht="13.5">
      <c r="B40" s="436">
        <f t="shared" si="1"/>
      </c>
      <c r="C40" s="433"/>
      <c r="D40" s="433"/>
      <c r="E40" s="434"/>
      <c r="F40" s="434"/>
      <c r="G40" s="437"/>
      <c r="H40" s="438"/>
      <c r="I40" s="540" t="str">
        <f t="shared" si="0"/>
        <v>-</v>
      </c>
      <c r="J40" s="15"/>
      <c r="K40" s="15"/>
      <c r="L40" s="15"/>
      <c r="M40" s="15"/>
      <c r="N40" s="15"/>
      <c r="O40" s="15"/>
    </row>
    <row r="41" spans="2:15" ht="13.5">
      <c r="B41" s="439">
        <f>IF(D41&lt;&gt;"",+#REF!+1,"")</f>
      </c>
      <c r="C41" s="433"/>
      <c r="D41" s="433"/>
      <c r="E41" s="434"/>
      <c r="F41" s="434"/>
      <c r="G41" s="437"/>
      <c r="H41" s="438"/>
      <c r="I41" s="541" t="str">
        <f t="shared" si="0"/>
        <v>-</v>
      </c>
      <c r="J41" s="15"/>
      <c r="K41" s="15"/>
      <c r="L41" s="15"/>
      <c r="M41" s="15"/>
      <c r="N41" s="15"/>
      <c r="O41" s="15"/>
    </row>
    <row r="42" spans="2:15" ht="13.5">
      <c r="B42" s="440">
        <f t="shared" si="1"/>
      </c>
      <c r="C42" s="440"/>
      <c r="D42" s="441"/>
      <c r="E42" s="442"/>
      <c r="F42" s="442"/>
      <c r="G42" s="443"/>
      <c r="H42" s="444"/>
      <c r="I42" s="542" t="str">
        <f t="shared" si="0"/>
        <v>-</v>
      </c>
      <c r="J42" s="15"/>
      <c r="K42" s="15"/>
      <c r="L42" s="15"/>
      <c r="M42" s="15"/>
      <c r="N42" s="15"/>
      <c r="O42" s="15"/>
    </row>
    <row r="43" spans="2:15" ht="13.5">
      <c r="B43" s="120"/>
      <c r="C43" s="120"/>
      <c r="D43" s="25"/>
      <c r="E43" s="31"/>
      <c r="F43" s="31"/>
      <c r="G43" s="32"/>
      <c r="H43" s="31"/>
      <c r="I43" s="31"/>
      <c r="J43" s="15"/>
      <c r="K43" s="15"/>
      <c r="L43" s="15"/>
      <c r="M43" s="15"/>
      <c r="N43" s="15"/>
      <c r="O43" s="15"/>
    </row>
    <row r="44" spans="2:15" ht="13.5">
      <c r="B44" s="121"/>
      <c r="C44" s="121"/>
      <c r="D44" s="26"/>
      <c r="E44" s="676"/>
      <c r="F44" s="676"/>
      <c r="G44" s="676"/>
      <c r="H44" s="676"/>
      <c r="I44" s="676"/>
      <c r="J44" s="15"/>
      <c r="K44" s="15"/>
      <c r="L44" s="15"/>
      <c r="M44" s="15"/>
      <c r="N44" s="15"/>
      <c r="O44" s="15"/>
    </row>
    <row r="45" spans="2:15" ht="7.5" customHeight="1">
      <c r="B45" s="56"/>
      <c r="C45" s="56"/>
      <c r="D45" s="56"/>
      <c r="E45" s="57"/>
      <c r="F45" s="57"/>
      <c r="G45" s="58"/>
      <c r="H45" s="57"/>
      <c r="I45" s="59"/>
      <c r="J45" s="15"/>
      <c r="K45" s="15"/>
      <c r="L45" s="15"/>
      <c r="M45" s="15"/>
      <c r="N45" s="15"/>
      <c r="O45" s="15"/>
    </row>
    <row r="46" spans="2:15" ht="21" customHeight="1">
      <c r="B46" s="193" t="s">
        <v>23</v>
      </c>
      <c r="C46" s="677">
        <f>SrSra</f>
        <v>0</v>
      </c>
      <c r="D46" s="677"/>
      <c r="E46" s="194" t="s">
        <v>136</v>
      </c>
      <c r="F46" s="195">
        <f>DNI</f>
        <v>0</v>
      </c>
      <c r="G46" s="196" t="s">
        <v>160</v>
      </c>
      <c r="H46" s="196"/>
      <c r="I46" s="196"/>
      <c r="J46" s="15"/>
      <c r="K46" s="15"/>
      <c r="L46" s="15"/>
      <c r="M46" s="15"/>
      <c r="N46" s="15"/>
      <c r="O46" s="15"/>
    </row>
    <row r="47" spans="2:15" ht="33.75" customHeight="1">
      <c r="B47" s="456" t="s">
        <v>161</v>
      </c>
      <c r="C47" s="673">
        <f>Entitat</f>
        <v>0</v>
      </c>
      <c r="D47" s="673"/>
      <c r="E47" s="673"/>
      <c r="F47" s="673"/>
      <c r="G47" s="456" t="s">
        <v>92</v>
      </c>
      <c r="H47" s="456">
        <f>NIFEntitat</f>
        <v>0</v>
      </c>
      <c r="I47" s="456"/>
      <c r="J47" s="15"/>
      <c r="K47" s="15"/>
      <c r="L47" s="15"/>
      <c r="M47" s="15"/>
      <c r="N47" s="15"/>
      <c r="O47" s="15"/>
    </row>
    <row r="48" spans="1:15" s="62" customFormat="1" ht="39" customHeight="1">
      <c r="A48" s="15"/>
      <c r="B48" s="672" t="s">
        <v>162</v>
      </c>
      <c r="C48" s="672"/>
      <c r="D48" s="672"/>
      <c r="E48" s="672"/>
      <c r="F48" s="672"/>
      <c r="G48" s="672"/>
      <c r="H48" s="672"/>
      <c r="I48" s="672"/>
      <c r="J48" s="15"/>
      <c r="K48" s="15"/>
      <c r="L48" s="15"/>
      <c r="M48" s="15"/>
      <c r="N48" s="15"/>
      <c r="O48" s="15"/>
    </row>
    <row r="49" spans="1:15" s="62" customFormat="1" ht="11.25" customHeight="1">
      <c r="A49" s="15"/>
      <c r="B49" s="457"/>
      <c r="C49" s="457"/>
      <c r="D49" s="458"/>
      <c r="E49" s="458"/>
      <c r="F49" s="458"/>
      <c r="G49" s="458"/>
      <c r="H49" s="458"/>
      <c r="I49" s="458"/>
      <c r="J49" s="15"/>
      <c r="K49" s="15"/>
      <c r="L49" s="15"/>
      <c r="M49" s="15"/>
      <c r="N49" s="15"/>
      <c r="O49" s="15"/>
    </row>
    <row r="50" spans="1:15" s="62" customFormat="1" ht="15" customHeight="1">
      <c r="A50" s="15"/>
      <c r="B50" s="678" t="s">
        <v>163</v>
      </c>
      <c r="C50" s="678"/>
      <c r="D50" s="678"/>
      <c r="E50" s="678"/>
      <c r="F50" s="678"/>
      <c r="G50" s="678"/>
      <c r="H50" s="459"/>
      <c r="I50" s="460"/>
      <c r="J50" s="15"/>
      <c r="K50" s="15"/>
      <c r="L50" s="15"/>
      <c r="M50" s="15"/>
      <c r="N50" s="15"/>
      <c r="O50" s="15"/>
    </row>
    <row r="51" spans="1:15" s="62" customFormat="1" ht="13.5">
      <c r="A51" s="15"/>
      <c r="B51" s="461"/>
      <c r="C51" s="461"/>
      <c r="D51" s="461"/>
      <c r="E51" s="461"/>
      <c r="F51" s="461"/>
      <c r="G51" s="461"/>
      <c r="H51" s="459"/>
      <c r="I51" s="460"/>
      <c r="J51" s="15"/>
      <c r="K51" s="15"/>
      <c r="L51" s="15"/>
      <c r="M51" s="15"/>
      <c r="N51" s="15"/>
      <c r="O51" s="15"/>
    </row>
    <row r="52" spans="1:15" s="62" customFormat="1" ht="37.5" customHeight="1">
      <c r="A52" s="15"/>
      <c r="B52" s="689" t="s">
        <v>207</v>
      </c>
      <c r="C52" s="690"/>
      <c r="D52" s="690"/>
      <c r="E52" s="690"/>
      <c r="F52" s="690"/>
      <c r="G52" s="690"/>
      <c r="H52" s="690"/>
      <c r="I52" s="691"/>
      <c r="J52" s="15"/>
      <c r="K52" s="15"/>
      <c r="L52" s="15"/>
      <c r="M52" s="15"/>
      <c r="N52" s="15"/>
      <c r="O52" s="15"/>
    </row>
    <row r="53" spans="2:15" ht="18" customHeight="1">
      <c r="B53" s="446"/>
      <c r="C53" s="446"/>
      <c r="D53" s="462"/>
      <c r="E53" s="462"/>
      <c r="F53" s="462"/>
      <c r="G53" s="462"/>
      <c r="H53" s="462"/>
      <c r="I53" s="462"/>
      <c r="J53" s="15"/>
      <c r="K53" s="15"/>
      <c r="L53" s="15"/>
      <c r="M53" s="15"/>
      <c r="N53" s="15"/>
      <c r="O53" s="15"/>
    </row>
    <row r="54" spans="2:15" ht="30" customHeight="1">
      <c r="B54" s="568"/>
      <c r="C54" s="568"/>
      <c r="D54" s="568"/>
      <c r="E54" s="568"/>
      <c r="F54" s="568"/>
      <c r="G54" s="568"/>
      <c r="H54" s="568"/>
      <c r="I54" s="568"/>
      <c r="J54" s="15"/>
      <c r="K54" s="15"/>
      <c r="L54" s="15"/>
      <c r="M54" s="15"/>
      <c r="N54" s="15"/>
      <c r="O54" s="15"/>
    </row>
    <row r="55" spans="2:15" ht="13.5">
      <c r="B55" s="56"/>
      <c r="C55" s="56"/>
      <c r="D55" s="61"/>
      <c r="E55" s="57"/>
      <c r="F55" s="57"/>
      <c r="G55" s="58"/>
      <c r="H55" s="57"/>
      <c r="I55" s="59"/>
      <c r="J55" s="15"/>
      <c r="K55" s="15"/>
      <c r="L55" s="15"/>
      <c r="M55" s="15"/>
      <c r="N55" s="15"/>
      <c r="O55" s="15"/>
    </row>
    <row r="56" spans="2:15" ht="13.5">
      <c r="B56" s="56"/>
      <c r="C56" s="56"/>
      <c r="D56" s="56"/>
      <c r="E56" s="57"/>
      <c r="F56" s="57"/>
      <c r="G56" s="58"/>
      <c r="H56" s="57"/>
      <c r="I56" s="59"/>
      <c r="J56" s="15"/>
      <c r="K56" s="15"/>
      <c r="L56" s="15"/>
      <c r="M56" s="15"/>
      <c r="N56" s="15"/>
      <c r="O56" s="15"/>
    </row>
    <row r="57" spans="2:15" ht="13.5">
      <c r="B57" s="56"/>
      <c r="C57" s="56"/>
      <c r="D57" s="56"/>
      <c r="E57" s="57"/>
      <c r="F57" s="57"/>
      <c r="G57" s="58"/>
      <c r="H57" s="57"/>
      <c r="I57" s="59"/>
      <c r="J57" s="15"/>
      <c r="K57" s="15"/>
      <c r="L57" s="15"/>
      <c r="M57" s="15"/>
      <c r="N57" s="15"/>
      <c r="O57" s="15"/>
    </row>
    <row r="58" spans="2:15" ht="13.5">
      <c r="B58" s="56"/>
      <c r="C58" s="56"/>
      <c r="D58" s="56"/>
      <c r="E58" s="57"/>
      <c r="F58" s="57"/>
      <c r="G58" s="58"/>
      <c r="H58" s="57"/>
      <c r="I58" s="59"/>
      <c r="J58" s="15"/>
      <c r="K58" s="15"/>
      <c r="L58" s="15"/>
      <c r="M58" s="15"/>
      <c r="N58" s="15"/>
      <c r="O58" s="15"/>
    </row>
    <row r="59" spans="2:15" ht="13.5">
      <c r="B59" s="56"/>
      <c r="C59" s="56"/>
      <c r="D59" s="56"/>
      <c r="E59" s="57"/>
      <c r="F59" s="57"/>
      <c r="G59" s="58"/>
      <c r="H59" s="57"/>
      <c r="I59" s="59"/>
      <c r="J59" s="15"/>
      <c r="K59" s="15"/>
      <c r="L59" s="15"/>
      <c r="M59" s="15"/>
      <c r="N59" s="15"/>
      <c r="O59" s="15"/>
    </row>
    <row r="60" spans="2:15" ht="13.5">
      <c r="B60" s="56"/>
      <c r="C60" s="56"/>
      <c r="D60" s="56"/>
      <c r="E60" s="57"/>
      <c r="F60" s="57"/>
      <c r="G60" s="58"/>
      <c r="H60" s="57"/>
      <c r="I60" s="59"/>
      <c r="J60" s="15"/>
      <c r="K60" s="15"/>
      <c r="L60" s="15"/>
      <c r="M60" s="15"/>
      <c r="N60" s="15"/>
      <c r="O60" s="15"/>
    </row>
    <row r="61" spans="2:15" ht="13.5">
      <c r="B61" s="56"/>
      <c r="C61" s="56"/>
      <c r="D61" s="56"/>
      <c r="E61" s="57"/>
      <c r="F61" s="57"/>
      <c r="G61" s="58"/>
      <c r="H61" s="57"/>
      <c r="I61" s="59"/>
      <c r="J61" s="15"/>
      <c r="K61" s="15"/>
      <c r="L61" s="15"/>
      <c r="M61" s="15"/>
      <c r="N61" s="15"/>
      <c r="O61" s="15"/>
    </row>
    <row r="62" spans="2:15" ht="13.5">
      <c r="B62" s="56"/>
      <c r="C62" s="56"/>
      <c r="D62" s="56"/>
      <c r="E62" s="57"/>
      <c r="F62" s="57"/>
      <c r="G62" s="58"/>
      <c r="H62" s="57"/>
      <c r="I62" s="59"/>
      <c r="J62" s="15"/>
      <c r="K62" s="15"/>
      <c r="L62" s="15"/>
      <c r="M62" s="15"/>
      <c r="N62" s="15"/>
      <c r="O62" s="15"/>
    </row>
    <row r="63" spans="2:15" ht="13.5">
      <c r="B63" s="56"/>
      <c r="C63" s="56"/>
      <c r="D63" s="56"/>
      <c r="E63" s="57"/>
      <c r="F63" s="57"/>
      <c r="G63" s="58"/>
      <c r="H63" s="57"/>
      <c r="I63" s="59"/>
      <c r="J63" s="15"/>
      <c r="K63" s="15"/>
      <c r="L63" s="15"/>
      <c r="M63" s="15"/>
      <c r="N63" s="15"/>
      <c r="O63" s="15"/>
    </row>
    <row r="64" spans="2:9" s="62" customFormat="1" ht="13.5">
      <c r="B64" s="63"/>
      <c r="C64" s="63"/>
      <c r="D64" s="63"/>
      <c r="E64" s="65"/>
      <c r="F64" s="65"/>
      <c r="G64" s="66"/>
      <c r="H64" s="65"/>
      <c r="I64" s="67"/>
    </row>
    <row r="65" spans="2:9" s="62" customFormat="1" ht="13.5">
      <c r="B65" s="63"/>
      <c r="C65" s="63"/>
      <c r="D65" s="63"/>
      <c r="E65" s="65"/>
      <c r="F65" s="65"/>
      <c r="G65" s="66"/>
      <c r="H65" s="65"/>
      <c r="I65" s="67"/>
    </row>
    <row r="66" spans="2:9" s="62" customFormat="1" ht="13.5">
      <c r="B66" s="63"/>
      <c r="C66" s="63"/>
      <c r="D66" s="63"/>
      <c r="E66" s="65"/>
      <c r="F66" s="65"/>
      <c r="G66" s="66"/>
      <c r="H66" s="65"/>
      <c r="I66" s="67"/>
    </row>
    <row r="67" spans="2:9" s="62" customFormat="1" ht="13.5">
      <c r="B67" s="63"/>
      <c r="C67" s="63"/>
      <c r="D67" s="63"/>
      <c r="E67" s="65"/>
      <c r="F67" s="65"/>
      <c r="G67" s="66"/>
      <c r="H67" s="65"/>
      <c r="I67" s="67"/>
    </row>
    <row r="68" spans="2:9" s="62" customFormat="1" ht="13.5">
      <c r="B68" s="63"/>
      <c r="C68" s="63"/>
      <c r="D68" s="63"/>
      <c r="E68" s="65"/>
      <c r="F68" s="65"/>
      <c r="G68" s="66"/>
      <c r="H68" s="65"/>
      <c r="I68" s="67"/>
    </row>
    <row r="69" spans="2:9" s="62" customFormat="1" ht="13.5">
      <c r="B69" s="63"/>
      <c r="C69" s="63"/>
      <c r="D69" s="63"/>
      <c r="E69" s="65"/>
      <c r="F69" s="65"/>
      <c r="G69" s="66"/>
      <c r="H69" s="65"/>
      <c r="I69" s="67"/>
    </row>
    <row r="70" spans="2:9" s="62" customFormat="1" ht="13.5">
      <c r="B70" s="63"/>
      <c r="C70" s="63"/>
      <c r="D70" s="63"/>
      <c r="E70" s="65"/>
      <c r="F70" s="65"/>
      <c r="G70" s="66"/>
      <c r="H70" s="65"/>
      <c r="I70" s="67"/>
    </row>
    <row r="71" spans="2:9" s="62" customFormat="1" ht="13.5">
      <c r="B71" s="63"/>
      <c r="C71" s="63"/>
      <c r="D71" s="63"/>
      <c r="E71" s="65"/>
      <c r="F71" s="65"/>
      <c r="G71" s="66"/>
      <c r="H71" s="65"/>
      <c r="I71" s="67"/>
    </row>
    <row r="72" spans="2:9" s="62" customFormat="1" ht="13.5">
      <c r="B72" s="63"/>
      <c r="C72" s="63"/>
      <c r="D72" s="63"/>
      <c r="E72" s="65"/>
      <c r="F72" s="65"/>
      <c r="G72" s="66"/>
      <c r="H72" s="65"/>
      <c r="I72" s="67"/>
    </row>
    <row r="73" spans="2:9" s="62" customFormat="1" ht="13.5">
      <c r="B73" s="63"/>
      <c r="C73" s="63"/>
      <c r="D73" s="63"/>
      <c r="E73" s="65"/>
      <c r="F73" s="65"/>
      <c r="G73" s="66"/>
      <c r="H73" s="65"/>
      <c r="I73" s="67"/>
    </row>
    <row r="74" spans="2:9" s="62" customFormat="1" ht="13.5">
      <c r="B74" s="63"/>
      <c r="C74" s="63"/>
      <c r="D74" s="63"/>
      <c r="E74" s="65"/>
      <c r="F74" s="65"/>
      <c r="G74" s="66"/>
      <c r="H74" s="65"/>
      <c r="I74" s="67"/>
    </row>
    <row r="75" spans="2:9" s="62" customFormat="1" ht="13.5">
      <c r="B75" s="63"/>
      <c r="C75" s="63"/>
      <c r="D75" s="63"/>
      <c r="E75" s="65"/>
      <c r="F75" s="65"/>
      <c r="G75" s="66"/>
      <c r="H75" s="65"/>
      <c r="I75" s="67"/>
    </row>
    <row r="76" spans="2:9" s="62" customFormat="1" ht="13.5">
      <c r="B76" s="63"/>
      <c r="C76" s="63"/>
      <c r="D76" s="63"/>
      <c r="E76" s="65"/>
      <c r="F76" s="65"/>
      <c r="G76" s="66"/>
      <c r="H76" s="65"/>
      <c r="I76" s="67"/>
    </row>
    <row r="77" spans="2:9" s="62" customFormat="1" ht="13.5">
      <c r="B77" s="63"/>
      <c r="C77" s="63"/>
      <c r="D77" s="63"/>
      <c r="E77" s="65"/>
      <c r="F77" s="65"/>
      <c r="G77" s="66"/>
      <c r="H77" s="65"/>
      <c r="I77" s="67"/>
    </row>
    <row r="78" spans="2:9" s="62" customFormat="1" ht="13.5">
      <c r="B78" s="63"/>
      <c r="C78" s="63"/>
      <c r="D78" s="63"/>
      <c r="E78" s="65"/>
      <c r="F78" s="65"/>
      <c r="G78" s="66"/>
      <c r="H78" s="65"/>
      <c r="I78" s="67"/>
    </row>
    <row r="79" spans="2:9" s="62" customFormat="1" ht="13.5">
      <c r="B79" s="63"/>
      <c r="C79" s="63"/>
      <c r="D79" s="63"/>
      <c r="E79" s="65"/>
      <c r="F79" s="65"/>
      <c r="G79" s="66"/>
      <c r="H79" s="65"/>
      <c r="I79" s="67"/>
    </row>
    <row r="80" spans="2:9" s="62" customFormat="1" ht="13.5">
      <c r="B80" s="63"/>
      <c r="C80" s="63"/>
      <c r="D80" s="63"/>
      <c r="E80" s="65"/>
      <c r="F80" s="65"/>
      <c r="G80" s="66"/>
      <c r="H80" s="65"/>
      <c r="I80" s="67"/>
    </row>
    <row r="81" spans="2:9" s="62" customFormat="1" ht="13.5">
      <c r="B81" s="63"/>
      <c r="C81" s="63"/>
      <c r="D81" s="63"/>
      <c r="E81" s="65"/>
      <c r="F81" s="65"/>
      <c r="G81" s="66"/>
      <c r="H81" s="65"/>
      <c r="I81" s="67"/>
    </row>
    <row r="82" spans="2:9" s="62" customFormat="1" ht="13.5">
      <c r="B82" s="63"/>
      <c r="C82" s="63"/>
      <c r="D82" s="63"/>
      <c r="E82" s="65"/>
      <c r="F82" s="65"/>
      <c r="G82" s="66"/>
      <c r="H82" s="65"/>
      <c r="I82" s="67"/>
    </row>
    <row r="83" spans="2:9" s="62" customFormat="1" ht="13.5">
      <c r="B83" s="63"/>
      <c r="C83" s="63"/>
      <c r="D83" s="63"/>
      <c r="E83" s="65"/>
      <c r="F83" s="65"/>
      <c r="G83" s="66"/>
      <c r="H83" s="65"/>
      <c r="I83" s="67"/>
    </row>
    <row r="84" spans="2:9" s="62" customFormat="1" ht="13.5">
      <c r="B84" s="63"/>
      <c r="C84" s="63"/>
      <c r="D84" s="63"/>
      <c r="E84" s="65"/>
      <c r="F84" s="65"/>
      <c r="G84" s="66"/>
      <c r="H84" s="65"/>
      <c r="I84" s="67"/>
    </row>
    <row r="85" spans="2:9" s="62" customFormat="1" ht="13.5">
      <c r="B85" s="63"/>
      <c r="C85" s="63"/>
      <c r="D85" s="63"/>
      <c r="E85" s="65"/>
      <c r="F85" s="65"/>
      <c r="G85" s="66"/>
      <c r="H85" s="65"/>
      <c r="I85" s="67"/>
    </row>
    <row r="86" spans="2:9" s="62" customFormat="1" ht="13.5">
      <c r="B86" s="63"/>
      <c r="C86" s="63"/>
      <c r="D86" s="63"/>
      <c r="E86" s="65"/>
      <c r="F86" s="65"/>
      <c r="G86" s="66"/>
      <c r="H86" s="65"/>
      <c r="I86" s="67"/>
    </row>
    <row r="87" spans="2:9" s="62" customFormat="1" ht="13.5">
      <c r="B87" s="63"/>
      <c r="C87" s="63"/>
      <c r="D87" s="63"/>
      <c r="E87" s="65"/>
      <c r="F87" s="65"/>
      <c r="G87" s="66"/>
      <c r="H87" s="65"/>
      <c r="I87" s="67"/>
    </row>
    <row r="88" spans="2:9" s="62" customFormat="1" ht="13.5">
      <c r="B88" s="63"/>
      <c r="C88" s="63"/>
      <c r="D88" s="63"/>
      <c r="E88" s="65"/>
      <c r="F88" s="65"/>
      <c r="G88" s="66"/>
      <c r="H88" s="65"/>
      <c r="I88" s="67"/>
    </row>
    <row r="89" spans="2:9" s="62" customFormat="1" ht="13.5">
      <c r="B89" s="63"/>
      <c r="C89" s="63"/>
      <c r="D89" s="63"/>
      <c r="E89" s="65"/>
      <c r="F89" s="65"/>
      <c r="G89" s="66"/>
      <c r="H89" s="65"/>
      <c r="I89" s="67"/>
    </row>
    <row r="90" spans="2:9" s="62" customFormat="1" ht="13.5">
      <c r="B90" s="63"/>
      <c r="C90" s="63"/>
      <c r="D90" s="63"/>
      <c r="E90" s="65"/>
      <c r="F90" s="65"/>
      <c r="G90" s="66"/>
      <c r="H90" s="65"/>
      <c r="I90" s="67"/>
    </row>
    <row r="91" spans="2:9" s="62" customFormat="1" ht="13.5">
      <c r="B91" s="63"/>
      <c r="C91" s="63"/>
      <c r="D91" s="63"/>
      <c r="E91" s="65"/>
      <c r="F91" s="65"/>
      <c r="G91" s="66"/>
      <c r="H91" s="65"/>
      <c r="I91" s="67"/>
    </row>
    <row r="92" spans="2:9" s="62" customFormat="1" ht="13.5">
      <c r="B92" s="63"/>
      <c r="C92" s="63"/>
      <c r="D92" s="63"/>
      <c r="E92" s="65"/>
      <c r="F92" s="65"/>
      <c r="G92" s="66"/>
      <c r="H92" s="65"/>
      <c r="I92" s="67"/>
    </row>
    <row r="93" spans="2:9" s="62" customFormat="1" ht="13.5">
      <c r="B93" s="63"/>
      <c r="C93" s="63"/>
      <c r="D93" s="63"/>
      <c r="E93" s="65"/>
      <c r="F93" s="65"/>
      <c r="G93" s="66"/>
      <c r="H93" s="65"/>
      <c r="I93" s="67"/>
    </row>
    <row r="94" spans="2:9" s="62" customFormat="1" ht="13.5">
      <c r="B94" s="63"/>
      <c r="C94" s="63"/>
      <c r="D94" s="63"/>
      <c r="E94" s="65"/>
      <c r="F94" s="65"/>
      <c r="G94" s="66"/>
      <c r="H94" s="65"/>
      <c r="I94" s="67"/>
    </row>
    <row r="95" spans="2:9" s="62" customFormat="1" ht="13.5">
      <c r="B95" s="63"/>
      <c r="C95" s="63"/>
      <c r="D95" s="63"/>
      <c r="E95" s="65"/>
      <c r="F95" s="65"/>
      <c r="G95" s="66"/>
      <c r="H95" s="65"/>
      <c r="I95" s="67"/>
    </row>
    <row r="96" spans="2:9" s="62" customFormat="1" ht="13.5">
      <c r="B96" s="63"/>
      <c r="C96" s="63"/>
      <c r="D96" s="63"/>
      <c r="E96" s="65"/>
      <c r="F96" s="65"/>
      <c r="G96" s="66"/>
      <c r="H96" s="65"/>
      <c r="I96" s="67"/>
    </row>
    <row r="97" spans="2:9" s="62" customFormat="1" ht="13.5">
      <c r="B97" s="63"/>
      <c r="C97" s="63"/>
      <c r="D97" s="63"/>
      <c r="E97" s="65"/>
      <c r="F97" s="65"/>
      <c r="G97" s="66"/>
      <c r="H97" s="65"/>
      <c r="I97" s="67"/>
    </row>
    <row r="98" spans="2:9" s="62" customFormat="1" ht="13.5">
      <c r="B98" s="63"/>
      <c r="C98" s="63"/>
      <c r="D98" s="63"/>
      <c r="E98" s="65"/>
      <c r="F98" s="65"/>
      <c r="G98" s="66"/>
      <c r="H98" s="65"/>
      <c r="I98" s="67"/>
    </row>
    <row r="99" spans="2:9" s="62" customFormat="1" ht="13.5">
      <c r="B99" s="63"/>
      <c r="C99" s="63"/>
      <c r="D99" s="63"/>
      <c r="E99" s="65"/>
      <c r="F99" s="65"/>
      <c r="G99" s="66"/>
      <c r="H99" s="65"/>
      <c r="I99" s="67"/>
    </row>
    <row r="100" spans="2:9" s="62" customFormat="1" ht="13.5">
      <c r="B100" s="63"/>
      <c r="C100" s="63"/>
      <c r="D100" s="63"/>
      <c r="E100" s="65"/>
      <c r="F100" s="65"/>
      <c r="G100" s="66"/>
      <c r="H100" s="65"/>
      <c r="I100" s="67"/>
    </row>
    <row r="101" spans="2:9" s="62" customFormat="1" ht="13.5">
      <c r="B101" s="63"/>
      <c r="C101" s="63"/>
      <c r="D101" s="63"/>
      <c r="E101" s="65"/>
      <c r="F101" s="65"/>
      <c r="G101" s="66"/>
      <c r="H101" s="65"/>
      <c r="I101" s="67"/>
    </row>
    <row r="102" spans="2:9" s="62" customFormat="1" ht="13.5">
      <c r="B102" s="63"/>
      <c r="C102" s="63"/>
      <c r="D102" s="63"/>
      <c r="E102" s="65"/>
      <c r="F102" s="65"/>
      <c r="G102" s="66"/>
      <c r="H102" s="65"/>
      <c r="I102" s="67"/>
    </row>
    <row r="103" spans="2:9" s="62" customFormat="1" ht="13.5">
      <c r="B103" s="63"/>
      <c r="C103" s="63"/>
      <c r="D103" s="63"/>
      <c r="E103" s="65"/>
      <c r="F103" s="65"/>
      <c r="G103" s="66"/>
      <c r="H103" s="65"/>
      <c r="I103" s="67"/>
    </row>
    <row r="104" spans="2:9" s="62" customFormat="1" ht="13.5">
      <c r="B104" s="63"/>
      <c r="C104" s="63"/>
      <c r="D104" s="63"/>
      <c r="E104" s="65"/>
      <c r="F104" s="65"/>
      <c r="G104" s="66"/>
      <c r="H104" s="65"/>
      <c r="I104" s="67"/>
    </row>
    <row r="105" spans="2:9" s="62" customFormat="1" ht="13.5">
      <c r="B105" s="63"/>
      <c r="C105" s="63"/>
      <c r="D105" s="63"/>
      <c r="E105" s="65"/>
      <c r="F105" s="65"/>
      <c r="G105" s="66"/>
      <c r="H105" s="65"/>
      <c r="I105" s="67"/>
    </row>
    <row r="106" spans="2:9" s="62" customFormat="1" ht="13.5">
      <c r="B106" s="63"/>
      <c r="C106" s="63"/>
      <c r="D106" s="63"/>
      <c r="E106" s="65"/>
      <c r="F106" s="65"/>
      <c r="G106" s="66"/>
      <c r="H106" s="65"/>
      <c r="I106" s="67"/>
    </row>
    <row r="107" spans="2:9" s="62" customFormat="1" ht="13.5">
      <c r="B107" s="63"/>
      <c r="C107" s="63"/>
      <c r="D107" s="63"/>
      <c r="E107" s="65"/>
      <c r="F107" s="65"/>
      <c r="G107" s="66"/>
      <c r="H107" s="65"/>
      <c r="I107" s="67"/>
    </row>
    <row r="108" spans="2:9" s="62" customFormat="1" ht="13.5">
      <c r="B108" s="63"/>
      <c r="C108" s="63"/>
      <c r="D108" s="63"/>
      <c r="E108" s="65"/>
      <c r="F108" s="65"/>
      <c r="G108" s="66"/>
      <c r="H108" s="65"/>
      <c r="I108" s="67"/>
    </row>
    <row r="109" spans="2:9" s="62" customFormat="1" ht="13.5">
      <c r="B109" s="63"/>
      <c r="C109" s="63"/>
      <c r="D109" s="63"/>
      <c r="E109" s="65"/>
      <c r="F109" s="65"/>
      <c r="G109" s="66"/>
      <c r="H109" s="65"/>
      <c r="I109" s="67"/>
    </row>
    <row r="110" spans="2:9" s="62" customFormat="1" ht="13.5">
      <c r="B110" s="63"/>
      <c r="C110" s="63"/>
      <c r="D110" s="63"/>
      <c r="E110" s="65"/>
      <c r="F110" s="65"/>
      <c r="G110" s="66"/>
      <c r="H110" s="65"/>
      <c r="I110" s="67"/>
    </row>
    <row r="111" spans="2:9" s="62" customFormat="1" ht="13.5">
      <c r="B111" s="63"/>
      <c r="C111" s="63"/>
      <c r="D111" s="63"/>
      <c r="E111" s="65"/>
      <c r="F111" s="65"/>
      <c r="G111" s="66"/>
      <c r="H111" s="65"/>
      <c r="I111" s="67"/>
    </row>
    <row r="112" spans="2:9" s="62" customFormat="1" ht="13.5">
      <c r="B112" s="63"/>
      <c r="C112" s="63"/>
      <c r="D112" s="63"/>
      <c r="E112" s="65"/>
      <c r="F112" s="65"/>
      <c r="G112" s="66"/>
      <c r="H112" s="65"/>
      <c r="I112" s="67"/>
    </row>
    <row r="113" spans="2:9" s="62" customFormat="1" ht="13.5">
      <c r="B113" s="63"/>
      <c r="C113" s="63"/>
      <c r="D113" s="63"/>
      <c r="E113" s="65"/>
      <c r="F113" s="65"/>
      <c r="G113" s="66"/>
      <c r="H113" s="65"/>
      <c r="I113" s="67"/>
    </row>
    <row r="114" spans="2:9" s="62" customFormat="1" ht="13.5">
      <c r="B114" s="63"/>
      <c r="C114" s="63"/>
      <c r="D114" s="63"/>
      <c r="E114" s="65"/>
      <c r="F114" s="65"/>
      <c r="G114" s="66"/>
      <c r="H114" s="65"/>
      <c r="I114" s="67"/>
    </row>
    <row r="115" spans="2:9" s="62" customFormat="1" ht="13.5">
      <c r="B115" s="63"/>
      <c r="C115" s="63"/>
      <c r="D115" s="63"/>
      <c r="E115" s="65"/>
      <c r="F115" s="65"/>
      <c r="G115" s="66"/>
      <c r="H115" s="65"/>
      <c r="I115" s="67"/>
    </row>
    <row r="116" spans="2:9" s="62" customFormat="1" ht="13.5">
      <c r="B116" s="63"/>
      <c r="C116" s="63"/>
      <c r="D116" s="63"/>
      <c r="E116" s="65"/>
      <c r="F116" s="65"/>
      <c r="G116" s="66"/>
      <c r="H116" s="65"/>
      <c r="I116" s="67"/>
    </row>
    <row r="117" spans="2:9" s="62" customFormat="1" ht="13.5">
      <c r="B117" s="63"/>
      <c r="C117" s="63"/>
      <c r="D117" s="63"/>
      <c r="E117" s="65"/>
      <c r="F117" s="65"/>
      <c r="G117" s="66"/>
      <c r="H117" s="65"/>
      <c r="I117" s="67"/>
    </row>
    <row r="118" spans="2:9" s="62" customFormat="1" ht="13.5">
      <c r="B118" s="63"/>
      <c r="C118" s="63"/>
      <c r="D118" s="63"/>
      <c r="E118" s="65"/>
      <c r="F118" s="65"/>
      <c r="G118" s="66"/>
      <c r="H118" s="65"/>
      <c r="I118" s="67"/>
    </row>
    <row r="119" spans="2:9" s="62" customFormat="1" ht="13.5">
      <c r="B119" s="63"/>
      <c r="C119" s="63"/>
      <c r="D119" s="63"/>
      <c r="E119" s="65"/>
      <c r="F119" s="65"/>
      <c r="G119" s="66"/>
      <c r="H119" s="65"/>
      <c r="I119" s="67"/>
    </row>
    <row r="120" spans="2:9" s="62" customFormat="1" ht="13.5">
      <c r="B120" s="63"/>
      <c r="C120" s="63"/>
      <c r="D120" s="63"/>
      <c r="E120" s="65"/>
      <c r="F120" s="65"/>
      <c r="G120" s="66"/>
      <c r="H120" s="65"/>
      <c r="I120" s="67"/>
    </row>
    <row r="121" spans="2:9" s="62" customFormat="1" ht="13.5">
      <c r="B121" s="63"/>
      <c r="C121" s="63"/>
      <c r="D121" s="63"/>
      <c r="E121" s="65"/>
      <c r="F121" s="65"/>
      <c r="G121" s="66"/>
      <c r="H121" s="65"/>
      <c r="I121" s="67"/>
    </row>
    <row r="122" spans="2:9" s="62" customFormat="1" ht="13.5">
      <c r="B122" s="63"/>
      <c r="C122" s="63"/>
      <c r="D122" s="63"/>
      <c r="E122" s="65"/>
      <c r="F122" s="65"/>
      <c r="G122" s="66"/>
      <c r="H122" s="65"/>
      <c r="I122" s="67"/>
    </row>
    <row r="123" spans="2:9" s="62" customFormat="1" ht="13.5">
      <c r="B123" s="63"/>
      <c r="C123" s="63"/>
      <c r="D123" s="63"/>
      <c r="E123" s="65"/>
      <c r="F123" s="65"/>
      <c r="G123" s="66"/>
      <c r="H123" s="65"/>
      <c r="I123" s="67"/>
    </row>
    <row r="124" spans="2:9" s="62" customFormat="1" ht="13.5">
      <c r="B124" s="63"/>
      <c r="C124" s="63"/>
      <c r="D124" s="63"/>
      <c r="E124" s="65"/>
      <c r="F124" s="65"/>
      <c r="G124" s="66"/>
      <c r="H124" s="65"/>
      <c r="I124" s="67"/>
    </row>
    <row r="125" spans="2:9" s="62" customFormat="1" ht="13.5">
      <c r="B125" s="63"/>
      <c r="C125" s="63"/>
      <c r="D125" s="63"/>
      <c r="E125" s="65"/>
      <c r="F125" s="65"/>
      <c r="G125" s="66"/>
      <c r="H125" s="65"/>
      <c r="I125" s="67"/>
    </row>
    <row r="126" spans="2:9" s="62" customFormat="1" ht="13.5">
      <c r="B126" s="63"/>
      <c r="C126" s="63"/>
      <c r="D126" s="63"/>
      <c r="E126" s="65"/>
      <c r="F126" s="65"/>
      <c r="G126" s="66"/>
      <c r="H126" s="65"/>
      <c r="I126" s="67"/>
    </row>
    <row r="127" spans="2:9" s="62" customFormat="1" ht="13.5">
      <c r="B127" s="63"/>
      <c r="C127" s="63"/>
      <c r="D127" s="63"/>
      <c r="E127" s="65"/>
      <c r="F127" s="65"/>
      <c r="G127" s="66"/>
      <c r="H127" s="65"/>
      <c r="I127" s="67"/>
    </row>
    <row r="128" spans="2:9" s="62" customFormat="1" ht="13.5">
      <c r="B128" s="63"/>
      <c r="C128" s="63"/>
      <c r="D128" s="63"/>
      <c r="E128" s="65"/>
      <c r="F128" s="65"/>
      <c r="G128" s="66"/>
      <c r="H128" s="65"/>
      <c r="I128" s="67"/>
    </row>
    <row r="129" spans="2:9" s="62" customFormat="1" ht="13.5">
      <c r="B129" s="63"/>
      <c r="C129" s="63"/>
      <c r="D129" s="63"/>
      <c r="E129" s="65"/>
      <c r="F129" s="65"/>
      <c r="G129" s="66"/>
      <c r="H129" s="65"/>
      <c r="I129" s="67"/>
    </row>
    <row r="130" spans="2:9" s="62" customFormat="1" ht="13.5">
      <c r="B130" s="63"/>
      <c r="C130" s="63"/>
      <c r="D130" s="63"/>
      <c r="E130" s="65"/>
      <c r="F130" s="65"/>
      <c r="G130" s="66"/>
      <c r="H130" s="65"/>
      <c r="I130" s="67"/>
    </row>
    <row r="131" spans="2:9" s="62" customFormat="1" ht="13.5">
      <c r="B131" s="63"/>
      <c r="C131" s="63"/>
      <c r="D131" s="63"/>
      <c r="E131" s="65"/>
      <c r="F131" s="65"/>
      <c r="G131" s="66"/>
      <c r="H131" s="65"/>
      <c r="I131" s="67"/>
    </row>
    <row r="132" spans="2:9" s="62" customFormat="1" ht="13.5">
      <c r="B132" s="63"/>
      <c r="C132" s="63"/>
      <c r="D132" s="63"/>
      <c r="E132" s="65"/>
      <c r="F132" s="65"/>
      <c r="G132" s="66"/>
      <c r="H132" s="65"/>
      <c r="I132" s="67"/>
    </row>
    <row r="133" spans="2:9" s="62" customFormat="1" ht="13.5">
      <c r="B133" s="63"/>
      <c r="C133" s="63"/>
      <c r="D133" s="63"/>
      <c r="E133" s="65"/>
      <c r="F133" s="65"/>
      <c r="G133" s="66"/>
      <c r="H133" s="65"/>
      <c r="I133" s="67"/>
    </row>
    <row r="134" spans="2:9" s="62" customFormat="1" ht="13.5">
      <c r="B134" s="63"/>
      <c r="C134" s="63"/>
      <c r="D134" s="63"/>
      <c r="E134" s="65"/>
      <c r="F134" s="65"/>
      <c r="G134" s="66"/>
      <c r="H134" s="65"/>
      <c r="I134" s="67"/>
    </row>
    <row r="135" spans="2:9" s="62" customFormat="1" ht="13.5">
      <c r="B135" s="63"/>
      <c r="C135" s="63"/>
      <c r="D135" s="63"/>
      <c r="E135" s="65"/>
      <c r="F135" s="65"/>
      <c r="G135" s="66"/>
      <c r="H135" s="65"/>
      <c r="I135" s="67"/>
    </row>
    <row r="136" spans="2:9" s="62" customFormat="1" ht="13.5">
      <c r="B136" s="63"/>
      <c r="C136" s="63"/>
      <c r="D136" s="63"/>
      <c r="E136" s="65"/>
      <c r="F136" s="65"/>
      <c r="G136" s="66"/>
      <c r="H136" s="65"/>
      <c r="I136" s="67"/>
    </row>
    <row r="137" spans="2:9" s="62" customFormat="1" ht="13.5">
      <c r="B137" s="63"/>
      <c r="C137" s="63"/>
      <c r="D137" s="63"/>
      <c r="E137" s="65"/>
      <c r="F137" s="65"/>
      <c r="G137" s="66"/>
      <c r="H137" s="65"/>
      <c r="I137" s="67"/>
    </row>
    <row r="138" spans="2:9" s="62" customFormat="1" ht="13.5">
      <c r="B138" s="63"/>
      <c r="C138" s="63"/>
      <c r="D138" s="63"/>
      <c r="E138" s="65"/>
      <c r="F138" s="65"/>
      <c r="G138" s="66"/>
      <c r="H138" s="65"/>
      <c r="I138" s="67"/>
    </row>
    <row r="139" spans="2:9" s="62" customFormat="1" ht="13.5">
      <c r="B139" s="63"/>
      <c r="C139" s="63"/>
      <c r="D139" s="63"/>
      <c r="E139" s="65"/>
      <c r="F139" s="65"/>
      <c r="G139" s="66"/>
      <c r="H139" s="65"/>
      <c r="I139" s="67"/>
    </row>
    <row r="140" spans="2:9" s="62" customFormat="1" ht="13.5">
      <c r="B140" s="63"/>
      <c r="C140" s="63"/>
      <c r="D140" s="63"/>
      <c r="E140" s="65"/>
      <c r="F140" s="65"/>
      <c r="G140" s="66"/>
      <c r="H140" s="65"/>
      <c r="I140" s="67"/>
    </row>
    <row r="141" spans="2:9" s="62" customFormat="1" ht="13.5">
      <c r="B141" s="63"/>
      <c r="C141" s="63"/>
      <c r="D141" s="63"/>
      <c r="E141" s="65"/>
      <c r="F141" s="65"/>
      <c r="G141" s="66"/>
      <c r="H141" s="65"/>
      <c r="I141" s="67"/>
    </row>
    <row r="142" spans="2:9" s="62" customFormat="1" ht="13.5">
      <c r="B142" s="63"/>
      <c r="C142" s="63"/>
      <c r="D142" s="63"/>
      <c r="E142" s="65"/>
      <c r="F142" s="65"/>
      <c r="G142" s="66"/>
      <c r="H142" s="65"/>
      <c r="I142" s="67"/>
    </row>
    <row r="143" spans="2:9" s="62" customFormat="1" ht="13.5">
      <c r="B143" s="63"/>
      <c r="C143" s="63"/>
      <c r="D143" s="63"/>
      <c r="E143" s="65"/>
      <c r="F143" s="65"/>
      <c r="G143" s="66"/>
      <c r="H143" s="65"/>
      <c r="I143" s="67"/>
    </row>
    <row r="144" spans="2:9" s="62" customFormat="1" ht="13.5">
      <c r="B144" s="63"/>
      <c r="C144" s="63"/>
      <c r="D144" s="63"/>
      <c r="E144" s="65"/>
      <c r="F144" s="65"/>
      <c r="G144" s="66"/>
      <c r="H144" s="65"/>
      <c r="I144" s="67"/>
    </row>
    <row r="145" spans="2:9" s="62" customFormat="1" ht="13.5">
      <c r="B145" s="63"/>
      <c r="C145" s="63"/>
      <c r="D145" s="63"/>
      <c r="E145" s="65"/>
      <c r="F145" s="65"/>
      <c r="G145" s="66"/>
      <c r="H145" s="65"/>
      <c r="I145" s="67"/>
    </row>
    <row r="146" spans="2:9" s="62" customFormat="1" ht="13.5">
      <c r="B146" s="63"/>
      <c r="C146" s="63"/>
      <c r="D146" s="63"/>
      <c r="E146" s="65"/>
      <c r="F146" s="65"/>
      <c r="G146" s="66"/>
      <c r="H146" s="65"/>
      <c r="I146" s="67"/>
    </row>
    <row r="147" spans="2:9" s="62" customFormat="1" ht="13.5">
      <c r="B147" s="63"/>
      <c r="C147" s="63"/>
      <c r="D147" s="63"/>
      <c r="E147" s="65"/>
      <c r="F147" s="65"/>
      <c r="G147" s="66"/>
      <c r="H147" s="65"/>
      <c r="I147" s="67"/>
    </row>
    <row r="148" spans="2:9" s="62" customFormat="1" ht="13.5">
      <c r="B148" s="63"/>
      <c r="C148" s="63"/>
      <c r="D148" s="63"/>
      <c r="E148" s="65"/>
      <c r="F148" s="65"/>
      <c r="G148" s="66"/>
      <c r="H148" s="65"/>
      <c r="I148" s="67"/>
    </row>
    <row r="149" spans="2:9" s="62" customFormat="1" ht="13.5">
      <c r="B149" s="63"/>
      <c r="C149" s="63"/>
      <c r="D149" s="63"/>
      <c r="E149" s="65"/>
      <c r="F149" s="65"/>
      <c r="G149" s="66"/>
      <c r="H149" s="65"/>
      <c r="I149" s="67"/>
    </row>
    <row r="150" spans="2:9" s="62" customFormat="1" ht="13.5">
      <c r="B150" s="63"/>
      <c r="C150" s="63"/>
      <c r="D150" s="63"/>
      <c r="E150" s="65"/>
      <c r="F150" s="65"/>
      <c r="G150" s="66"/>
      <c r="H150" s="65"/>
      <c r="I150" s="67"/>
    </row>
    <row r="151" spans="2:9" s="62" customFormat="1" ht="13.5">
      <c r="B151" s="63"/>
      <c r="C151" s="63"/>
      <c r="D151" s="63"/>
      <c r="E151" s="65"/>
      <c r="F151" s="65"/>
      <c r="G151" s="66"/>
      <c r="H151" s="65"/>
      <c r="I151" s="67"/>
    </row>
    <row r="152" spans="2:9" s="62" customFormat="1" ht="13.5">
      <c r="B152" s="63"/>
      <c r="C152" s="63"/>
      <c r="D152" s="63"/>
      <c r="E152" s="65"/>
      <c r="F152" s="65"/>
      <c r="G152" s="66"/>
      <c r="H152" s="65"/>
      <c r="I152" s="67"/>
    </row>
    <row r="153" spans="2:9" s="62" customFormat="1" ht="13.5">
      <c r="B153" s="63"/>
      <c r="C153" s="63"/>
      <c r="D153" s="63"/>
      <c r="E153" s="65"/>
      <c r="F153" s="65"/>
      <c r="G153" s="66"/>
      <c r="H153" s="65"/>
      <c r="I153" s="67"/>
    </row>
    <row r="154" spans="2:9" s="62" customFormat="1" ht="13.5">
      <c r="B154" s="63"/>
      <c r="C154" s="63"/>
      <c r="D154" s="63"/>
      <c r="E154" s="65"/>
      <c r="F154" s="65"/>
      <c r="G154" s="66"/>
      <c r="H154" s="65"/>
      <c r="I154" s="67"/>
    </row>
    <row r="155" spans="2:9" s="62" customFormat="1" ht="13.5">
      <c r="B155" s="63"/>
      <c r="C155" s="63"/>
      <c r="D155" s="63"/>
      <c r="E155" s="65"/>
      <c r="F155" s="65"/>
      <c r="G155" s="66"/>
      <c r="H155" s="65"/>
      <c r="I155" s="67"/>
    </row>
    <row r="156" spans="2:9" s="62" customFormat="1" ht="13.5">
      <c r="B156" s="63"/>
      <c r="C156" s="63"/>
      <c r="D156" s="63"/>
      <c r="E156" s="65"/>
      <c r="F156" s="65"/>
      <c r="G156" s="66"/>
      <c r="H156" s="65"/>
      <c r="I156" s="67"/>
    </row>
    <row r="157" spans="2:9" s="62" customFormat="1" ht="13.5">
      <c r="B157" s="63"/>
      <c r="C157" s="63"/>
      <c r="D157" s="63"/>
      <c r="E157" s="65"/>
      <c r="F157" s="65"/>
      <c r="G157" s="66"/>
      <c r="H157" s="65"/>
      <c r="I157" s="67"/>
    </row>
    <row r="158" spans="2:9" s="62" customFormat="1" ht="13.5">
      <c r="B158" s="63"/>
      <c r="C158" s="63"/>
      <c r="D158" s="63"/>
      <c r="E158" s="65"/>
      <c r="F158" s="65"/>
      <c r="G158" s="66"/>
      <c r="H158" s="65"/>
      <c r="I158" s="67"/>
    </row>
    <row r="159" spans="2:9" s="62" customFormat="1" ht="13.5">
      <c r="B159" s="63"/>
      <c r="C159" s="63"/>
      <c r="D159" s="63"/>
      <c r="E159" s="65"/>
      <c r="F159" s="65"/>
      <c r="G159" s="66"/>
      <c r="H159" s="65"/>
      <c r="I159" s="67"/>
    </row>
    <row r="160" spans="2:9" s="62" customFormat="1" ht="13.5">
      <c r="B160" s="63"/>
      <c r="C160" s="63"/>
      <c r="D160" s="63"/>
      <c r="E160" s="65"/>
      <c r="F160" s="65"/>
      <c r="G160" s="66"/>
      <c r="H160" s="65"/>
      <c r="I160" s="67"/>
    </row>
    <row r="161" spans="2:9" s="62" customFormat="1" ht="13.5">
      <c r="B161" s="63"/>
      <c r="C161" s="63"/>
      <c r="D161" s="63"/>
      <c r="E161" s="65"/>
      <c r="F161" s="65"/>
      <c r="G161" s="66"/>
      <c r="H161" s="65"/>
      <c r="I161" s="67"/>
    </row>
    <row r="162" spans="2:9" s="62" customFormat="1" ht="13.5">
      <c r="B162" s="63"/>
      <c r="C162" s="63"/>
      <c r="D162" s="63"/>
      <c r="E162" s="65"/>
      <c r="F162" s="65"/>
      <c r="G162" s="66"/>
      <c r="H162" s="65"/>
      <c r="I162" s="67"/>
    </row>
    <row r="163" spans="2:9" s="62" customFormat="1" ht="13.5">
      <c r="B163" s="63"/>
      <c r="C163" s="63"/>
      <c r="D163" s="63"/>
      <c r="E163" s="65"/>
      <c r="F163" s="65"/>
      <c r="G163" s="66"/>
      <c r="H163" s="65"/>
      <c r="I163" s="67"/>
    </row>
    <row r="164" spans="2:9" s="62" customFormat="1" ht="13.5">
      <c r="B164" s="63"/>
      <c r="C164" s="63"/>
      <c r="D164" s="63"/>
      <c r="E164" s="65"/>
      <c r="F164" s="65"/>
      <c r="G164" s="66"/>
      <c r="H164" s="65"/>
      <c r="I164" s="67"/>
    </row>
    <row r="165" spans="2:9" s="62" customFormat="1" ht="13.5">
      <c r="B165" s="63"/>
      <c r="C165" s="63"/>
      <c r="D165" s="63"/>
      <c r="E165" s="65"/>
      <c r="F165" s="65"/>
      <c r="G165" s="66"/>
      <c r="H165" s="65"/>
      <c r="I165" s="67"/>
    </row>
    <row r="166" spans="2:9" s="62" customFormat="1" ht="13.5">
      <c r="B166" s="63"/>
      <c r="C166" s="63"/>
      <c r="D166" s="63"/>
      <c r="E166" s="65"/>
      <c r="F166" s="65"/>
      <c r="G166" s="66"/>
      <c r="H166" s="65"/>
      <c r="I166" s="67"/>
    </row>
    <row r="167" spans="2:9" s="62" customFormat="1" ht="13.5">
      <c r="B167" s="63"/>
      <c r="C167" s="63"/>
      <c r="D167" s="63"/>
      <c r="E167" s="65"/>
      <c r="F167" s="65"/>
      <c r="G167" s="66"/>
      <c r="H167" s="65"/>
      <c r="I167" s="67"/>
    </row>
    <row r="168" spans="2:9" s="62" customFormat="1" ht="13.5">
      <c r="B168" s="63"/>
      <c r="C168" s="63"/>
      <c r="D168" s="63"/>
      <c r="E168" s="65"/>
      <c r="F168" s="65"/>
      <c r="G168" s="66"/>
      <c r="H168" s="65"/>
      <c r="I168" s="67"/>
    </row>
    <row r="169" spans="2:9" s="62" customFormat="1" ht="13.5">
      <c r="B169" s="63"/>
      <c r="C169" s="63"/>
      <c r="D169" s="63"/>
      <c r="E169" s="65"/>
      <c r="F169" s="65"/>
      <c r="G169" s="66"/>
      <c r="H169" s="65"/>
      <c r="I169" s="67"/>
    </row>
    <row r="170" spans="2:9" s="62" customFormat="1" ht="13.5">
      <c r="B170" s="63"/>
      <c r="C170" s="63"/>
      <c r="D170" s="63"/>
      <c r="E170" s="65"/>
      <c r="F170" s="65"/>
      <c r="G170" s="66"/>
      <c r="H170" s="65"/>
      <c r="I170" s="67"/>
    </row>
    <row r="171" spans="2:9" s="62" customFormat="1" ht="13.5">
      <c r="B171" s="63"/>
      <c r="C171" s="63"/>
      <c r="D171" s="63"/>
      <c r="E171" s="65"/>
      <c r="F171" s="65"/>
      <c r="G171" s="66"/>
      <c r="H171" s="65"/>
      <c r="I171" s="67"/>
    </row>
    <row r="172" spans="2:9" s="62" customFormat="1" ht="13.5">
      <c r="B172" s="63"/>
      <c r="C172" s="63"/>
      <c r="D172" s="63"/>
      <c r="E172" s="65"/>
      <c r="F172" s="65"/>
      <c r="G172" s="66"/>
      <c r="H172" s="65"/>
      <c r="I172" s="67"/>
    </row>
    <row r="173" spans="2:9" s="62" customFormat="1" ht="13.5">
      <c r="B173" s="63"/>
      <c r="C173" s="63"/>
      <c r="D173" s="63"/>
      <c r="E173" s="65"/>
      <c r="F173" s="65"/>
      <c r="G173" s="66"/>
      <c r="H173" s="65"/>
      <c r="I173" s="67"/>
    </row>
    <row r="174" spans="2:9" s="62" customFormat="1" ht="13.5">
      <c r="B174" s="63"/>
      <c r="C174" s="63"/>
      <c r="D174" s="63"/>
      <c r="E174" s="65"/>
      <c r="F174" s="65"/>
      <c r="G174" s="66"/>
      <c r="H174" s="65"/>
      <c r="I174" s="67"/>
    </row>
    <row r="175" spans="2:9" s="62" customFormat="1" ht="13.5">
      <c r="B175" s="63"/>
      <c r="C175" s="63"/>
      <c r="D175" s="63"/>
      <c r="E175" s="65"/>
      <c r="F175" s="65"/>
      <c r="G175" s="66"/>
      <c r="H175" s="65"/>
      <c r="I175" s="67"/>
    </row>
    <row r="176" spans="2:9" s="62" customFormat="1" ht="13.5">
      <c r="B176" s="63"/>
      <c r="C176" s="63"/>
      <c r="D176" s="63"/>
      <c r="E176" s="65"/>
      <c r="F176" s="65"/>
      <c r="G176" s="66"/>
      <c r="H176" s="65"/>
      <c r="I176" s="67"/>
    </row>
    <row r="177" spans="2:9" s="62" customFormat="1" ht="13.5">
      <c r="B177" s="63"/>
      <c r="C177" s="63"/>
      <c r="D177" s="63"/>
      <c r="E177" s="65"/>
      <c r="F177" s="65"/>
      <c r="G177" s="66"/>
      <c r="H177" s="65"/>
      <c r="I177" s="67"/>
    </row>
    <row r="178" spans="2:9" s="62" customFormat="1" ht="13.5">
      <c r="B178" s="63"/>
      <c r="C178" s="63"/>
      <c r="D178" s="63"/>
      <c r="E178" s="65"/>
      <c r="F178" s="65"/>
      <c r="G178" s="66"/>
      <c r="H178" s="65"/>
      <c r="I178" s="67"/>
    </row>
    <row r="179" spans="2:9" s="62" customFormat="1" ht="13.5">
      <c r="B179" s="63"/>
      <c r="C179" s="63"/>
      <c r="D179" s="63"/>
      <c r="E179" s="65"/>
      <c r="F179" s="65"/>
      <c r="G179" s="66"/>
      <c r="H179" s="65"/>
      <c r="I179" s="67"/>
    </row>
    <row r="180" spans="2:9" s="62" customFormat="1" ht="13.5">
      <c r="B180" s="63"/>
      <c r="C180" s="63"/>
      <c r="D180" s="63"/>
      <c r="E180" s="65"/>
      <c r="F180" s="65"/>
      <c r="G180" s="66"/>
      <c r="H180" s="65"/>
      <c r="I180" s="67"/>
    </row>
    <row r="181" spans="2:9" s="62" customFormat="1" ht="13.5">
      <c r="B181" s="63"/>
      <c r="C181" s="63"/>
      <c r="D181" s="63"/>
      <c r="E181" s="65"/>
      <c r="F181" s="65"/>
      <c r="G181" s="66"/>
      <c r="H181" s="65"/>
      <c r="I181" s="67"/>
    </row>
    <row r="182" spans="2:9" s="62" customFormat="1" ht="13.5">
      <c r="B182" s="63"/>
      <c r="C182" s="63"/>
      <c r="D182" s="63"/>
      <c r="E182" s="65"/>
      <c r="F182" s="65"/>
      <c r="G182" s="66"/>
      <c r="H182" s="65"/>
      <c r="I182" s="67"/>
    </row>
    <row r="183" spans="2:9" s="62" customFormat="1" ht="13.5">
      <c r="B183" s="63"/>
      <c r="C183" s="63"/>
      <c r="D183" s="63"/>
      <c r="E183" s="65"/>
      <c r="F183" s="65"/>
      <c r="G183" s="66"/>
      <c r="H183" s="65"/>
      <c r="I183" s="67"/>
    </row>
    <row r="184" spans="2:9" s="62" customFormat="1" ht="13.5">
      <c r="B184" s="63"/>
      <c r="C184" s="63"/>
      <c r="D184" s="63"/>
      <c r="E184" s="65"/>
      <c r="F184" s="65"/>
      <c r="G184" s="66"/>
      <c r="H184" s="65"/>
      <c r="I184" s="67"/>
    </row>
    <row r="185" spans="2:9" s="62" customFormat="1" ht="13.5">
      <c r="B185" s="63"/>
      <c r="C185" s="63"/>
      <c r="D185" s="63"/>
      <c r="E185" s="65"/>
      <c r="F185" s="65"/>
      <c r="G185" s="66"/>
      <c r="H185" s="65"/>
      <c r="I185" s="67"/>
    </row>
    <row r="186" spans="2:9" s="62" customFormat="1" ht="13.5">
      <c r="B186" s="63"/>
      <c r="C186" s="63"/>
      <c r="D186" s="63"/>
      <c r="E186" s="65"/>
      <c r="F186" s="65"/>
      <c r="G186" s="66"/>
      <c r="H186" s="65"/>
      <c r="I186" s="67"/>
    </row>
    <row r="187" spans="2:9" s="62" customFormat="1" ht="13.5">
      <c r="B187" s="63"/>
      <c r="C187" s="63"/>
      <c r="D187" s="63"/>
      <c r="E187" s="65"/>
      <c r="F187" s="65"/>
      <c r="G187" s="66"/>
      <c r="H187" s="65"/>
      <c r="I187" s="67"/>
    </row>
    <row r="188" spans="2:9" s="62" customFormat="1" ht="13.5">
      <c r="B188" s="63"/>
      <c r="C188" s="63"/>
      <c r="D188" s="63"/>
      <c r="E188" s="65"/>
      <c r="F188" s="65"/>
      <c r="G188" s="66"/>
      <c r="H188" s="65"/>
      <c r="I188" s="67"/>
    </row>
    <row r="189" spans="2:9" s="62" customFormat="1" ht="13.5">
      <c r="B189" s="63"/>
      <c r="C189" s="63"/>
      <c r="D189" s="63"/>
      <c r="E189" s="65"/>
      <c r="F189" s="65"/>
      <c r="G189" s="66"/>
      <c r="H189" s="65"/>
      <c r="I189" s="67"/>
    </row>
    <row r="190" spans="2:9" s="62" customFormat="1" ht="13.5">
      <c r="B190" s="63"/>
      <c r="C190" s="63"/>
      <c r="D190" s="63"/>
      <c r="E190" s="65"/>
      <c r="F190" s="65"/>
      <c r="G190" s="66"/>
      <c r="H190" s="65"/>
      <c r="I190" s="67"/>
    </row>
    <row r="191" spans="2:9" s="62" customFormat="1" ht="13.5">
      <c r="B191" s="63"/>
      <c r="C191" s="63"/>
      <c r="D191" s="63"/>
      <c r="E191" s="65"/>
      <c r="F191" s="65"/>
      <c r="G191" s="66"/>
      <c r="H191" s="65"/>
      <c r="I191" s="67"/>
    </row>
    <row r="192" spans="2:9" s="62" customFormat="1" ht="13.5">
      <c r="B192" s="63"/>
      <c r="C192" s="63"/>
      <c r="D192" s="63"/>
      <c r="E192" s="65"/>
      <c r="F192" s="65"/>
      <c r="G192" s="66"/>
      <c r="H192" s="65"/>
      <c r="I192" s="67"/>
    </row>
    <row r="193" spans="2:9" s="62" customFormat="1" ht="13.5">
      <c r="B193" s="63"/>
      <c r="C193" s="63"/>
      <c r="D193" s="63"/>
      <c r="E193" s="65"/>
      <c r="F193" s="65"/>
      <c r="G193" s="66"/>
      <c r="H193" s="65"/>
      <c r="I193" s="67"/>
    </row>
    <row r="194" spans="2:9" s="62" customFormat="1" ht="13.5">
      <c r="B194" s="63"/>
      <c r="C194" s="63"/>
      <c r="D194" s="63"/>
      <c r="E194" s="65"/>
      <c r="F194" s="65"/>
      <c r="G194" s="66"/>
      <c r="H194" s="65"/>
      <c r="I194" s="67"/>
    </row>
    <row r="195" spans="2:9" s="62" customFormat="1" ht="13.5">
      <c r="B195" s="63"/>
      <c r="C195" s="63"/>
      <c r="D195" s="63"/>
      <c r="E195" s="65"/>
      <c r="F195" s="65"/>
      <c r="G195" s="66"/>
      <c r="H195" s="65"/>
      <c r="I195" s="67"/>
    </row>
    <row r="196" spans="2:9" s="62" customFormat="1" ht="13.5">
      <c r="B196" s="63"/>
      <c r="C196" s="63"/>
      <c r="D196" s="63"/>
      <c r="E196" s="65"/>
      <c r="F196" s="65"/>
      <c r="G196" s="66"/>
      <c r="H196" s="65"/>
      <c r="I196" s="67"/>
    </row>
    <row r="197" spans="2:9" s="62" customFormat="1" ht="13.5">
      <c r="B197" s="63"/>
      <c r="C197" s="63"/>
      <c r="D197" s="63"/>
      <c r="E197" s="65"/>
      <c r="F197" s="65"/>
      <c r="G197" s="66"/>
      <c r="H197" s="65"/>
      <c r="I197" s="67"/>
    </row>
    <row r="198" spans="2:9" s="62" customFormat="1" ht="13.5">
      <c r="B198" s="63"/>
      <c r="C198" s="63"/>
      <c r="D198" s="63"/>
      <c r="E198" s="65"/>
      <c r="F198" s="65"/>
      <c r="G198" s="66"/>
      <c r="H198" s="65"/>
      <c r="I198" s="67"/>
    </row>
    <row r="199" spans="2:9" s="62" customFormat="1" ht="13.5">
      <c r="B199" s="63"/>
      <c r="C199" s="63"/>
      <c r="D199" s="63"/>
      <c r="E199" s="65"/>
      <c r="F199" s="65"/>
      <c r="G199" s="66"/>
      <c r="H199" s="65"/>
      <c r="I199" s="67"/>
    </row>
    <row r="200" spans="2:9" s="62" customFormat="1" ht="13.5">
      <c r="B200" s="63"/>
      <c r="C200" s="63"/>
      <c r="D200" s="63"/>
      <c r="E200" s="65"/>
      <c r="F200" s="65"/>
      <c r="G200" s="66"/>
      <c r="H200" s="65"/>
      <c r="I200" s="67"/>
    </row>
    <row r="201" spans="2:9" s="62" customFormat="1" ht="13.5">
      <c r="B201" s="63"/>
      <c r="C201" s="63"/>
      <c r="D201" s="63"/>
      <c r="E201" s="65"/>
      <c r="F201" s="65"/>
      <c r="G201" s="66"/>
      <c r="H201" s="65"/>
      <c r="I201" s="67"/>
    </row>
    <row r="202" spans="2:9" s="62" customFormat="1" ht="13.5">
      <c r="B202" s="63"/>
      <c r="C202" s="63"/>
      <c r="D202" s="63"/>
      <c r="E202" s="65"/>
      <c r="F202" s="65"/>
      <c r="G202" s="66"/>
      <c r="H202" s="65"/>
      <c r="I202" s="67"/>
    </row>
    <row r="203" spans="2:9" s="62" customFormat="1" ht="13.5">
      <c r="B203" s="63"/>
      <c r="C203" s="63"/>
      <c r="D203" s="63"/>
      <c r="E203" s="65"/>
      <c r="F203" s="65"/>
      <c r="G203" s="66"/>
      <c r="H203" s="65"/>
      <c r="I203" s="67"/>
    </row>
    <row r="204" spans="2:9" s="62" customFormat="1" ht="13.5">
      <c r="B204" s="63"/>
      <c r="C204" s="63"/>
      <c r="D204" s="63"/>
      <c r="E204" s="65"/>
      <c r="F204" s="65"/>
      <c r="G204" s="66"/>
      <c r="H204" s="65"/>
      <c r="I204" s="67"/>
    </row>
    <row r="205" spans="2:9" s="62" customFormat="1" ht="13.5">
      <c r="B205" s="63"/>
      <c r="C205" s="63"/>
      <c r="D205" s="63"/>
      <c r="E205" s="65"/>
      <c r="F205" s="65"/>
      <c r="G205" s="66"/>
      <c r="H205" s="65"/>
      <c r="I205" s="67"/>
    </row>
    <row r="206" spans="2:9" s="62" customFormat="1" ht="13.5">
      <c r="B206" s="63"/>
      <c r="C206" s="63"/>
      <c r="D206" s="63"/>
      <c r="E206" s="65"/>
      <c r="F206" s="65"/>
      <c r="G206" s="66"/>
      <c r="H206" s="65"/>
      <c r="I206" s="67"/>
    </row>
    <row r="207" spans="2:9" s="62" customFormat="1" ht="13.5">
      <c r="B207" s="63"/>
      <c r="C207" s="63"/>
      <c r="D207" s="63"/>
      <c r="E207" s="65"/>
      <c r="F207" s="65"/>
      <c r="G207" s="66"/>
      <c r="H207" s="65"/>
      <c r="I207" s="67"/>
    </row>
    <row r="208" spans="2:9" s="62" customFormat="1" ht="13.5">
      <c r="B208" s="63"/>
      <c r="C208" s="63"/>
      <c r="D208" s="63"/>
      <c r="E208" s="65"/>
      <c r="F208" s="65"/>
      <c r="G208" s="66"/>
      <c r="H208" s="65"/>
      <c r="I208" s="67"/>
    </row>
    <row r="209" spans="2:9" s="62" customFormat="1" ht="13.5">
      <c r="B209" s="63"/>
      <c r="C209" s="63"/>
      <c r="D209" s="63"/>
      <c r="E209" s="65"/>
      <c r="F209" s="65"/>
      <c r="G209" s="66"/>
      <c r="H209" s="65"/>
      <c r="I209" s="67"/>
    </row>
    <row r="210" spans="2:9" s="62" customFormat="1" ht="13.5">
      <c r="B210" s="63"/>
      <c r="C210" s="63"/>
      <c r="D210" s="63"/>
      <c r="E210" s="65"/>
      <c r="F210" s="65"/>
      <c r="G210" s="66"/>
      <c r="H210" s="65"/>
      <c r="I210" s="67"/>
    </row>
    <row r="211" spans="2:9" s="62" customFormat="1" ht="13.5">
      <c r="B211" s="63"/>
      <c r="C211" s="63"/>
      <c r="D211" s="63"/>
      <c r="E211" s="65"/>
      <c r="F211" s="65"/>
      <c r="G211" s="66"/>
      <c r="H211" s="65"/>
      <c r="I211" s="67"/>
    </row>
    <row r="212" spans="2:9" s="62" customFormat="1" ht="13.5">
      <c r="B212" s="63"/>
      <c r="C212" s="63"/>
      <c r="D212" s="63"/>
      <c r="E212" s="65"/>
      <c r="F212" s="65"/>
      <c r="G212" s="66"/>
      <c r="H212" s="65"/>
      <c r="I212" s="67"/>
    </row>
    <row r="213" spans="2:9" s="62" customFormat="1" ht="13.5">
      <c r="B213" s="63"/>
      <c r="C213" s="63"/>
      <c r="D213" s="63"/>
      <c r="E213" s="65"/>
      <c r="F213" s="65"/>
      <c r="G213" s="66"/>
      <c r="H213" s="65"/>
      <c r="I213" s="67"/>
    </row>
    <row r="214" spans="2:9" s="62" customFormat="1" ht="13.5">
      <c r="B214" s="63"/>
      <c r="C214" s="63"/>
      <c r="D214" s="63"/>
      <c r="E214" s="65"/>
      <c r="F214" s="65"/>
      <c r="G214" s="66"/>
      <c r="H214" s="65"/>
      <c r="I214" s="67"/>
    </row>
    <row r="215" spans="2:9" s="62" customFormat="1" ht="13.5">
      <c r="B215" s="63"/>
      <c r="C215" s="63"/>
      <c r="D215" s="63"/>
      <c r="E215" s="65"/>
      <c r="F215" s="65"/>
      <c r="G215" s="66"/>
      <c r="H215" s="65"/>
      <c r="I215" s="67"/>
    </row>
    <row r="216" spans="2:9" s="62" customFormat="1" ht="13.5">
      <c r="B216" s="63"/>
      <c r="C216" s="63"/>
      <c r="D216" s="63"/>
      <c r="E216" s="65"/>
      <c r="F216" s="65"/>
      <c r="G216" s="66"/>
      <c r="H216" s="65"/>
      <c r="I216" s="67"/>
    </row>
    <row r="217" spans="2:9" s="62" customFormat="1" ht="13.5">
      <c r="B217" s="63"/>
      <c r="C217" s="63"/>
      <c r="D217" s="63"/>
      <c r="E217" s="65"/>
      <c r="F217" s="65"/>
      <c r="G217" s="66"/>
      <c r="H217" s="65"/>
      <c r="I217" s="67"/>
    </row>
    <row r="218" spans="2:9" s="62" customFormat="1" ht="13.5">
      <c r="B218" s="63"/>
      <c r="C218" s="63"/>
      <c r="D218" s="63"/>
      <c r="E218" s="65"/>
      <c r="F218" s="65"/>
      <c r="G218" s="66"/>
      <c r="H218" s="65"/>
      <c r="I218" s="67"/>
    </row>
    <row r="219" spans="2:9" s="62" customFormat="1" ht="13.5">
      <c r="B219" s="63"/>
      <c r="C219" s="63"/>
      <c r="D219" s="63"/>
      <c r="E219" s="65"/>
      <c r="F219" s="65"/>
      <c r="G219" s="66"/>
      <c r="H219" s="65"/>
      <c r="I219" s="67"/>
    </row>
    <row r="220" spans="2:9" s="62" customFormat="1" ht="13.5">
      <c r="B220" s="63"/>
      <c r="C220" s="63"/>
      <c r="D220" s="63"/>
      <c r="E220" s="65"/>
      <c r="F220" s="65"/>
      <c r="G220" s="66"/>
      <c r="H220" s="65"/>
      <c r="I220" s="67"/>
    </row>
    <row r="221" spans="2:9" s="62" customFormat="1" ht="13.5">
      <c r="B221" s="63"/>
      <c r="C221" s="63"/>
      <c r="D221" s="63"/>
      <c r="E221" s="65"/>
      <c r="F221" s="65"/>
      <c r="G221" s="66"/>
      <c r="H221" s="65"/>
      <c r="I221" s="67"/>
    </row>
    <row r="222" spans="2:9" s="62" customFormat="1" ht="13.5">
      <c r="B222" s="63"/>
      <c r="C222" s="63"/>
      <c r="D222" s="63"/>
      <c r="E222" s="65"/>
      <c r="F222" s="65"/>
      <c r="G222" s="66"/>
      <c r="H222" s="65"/>
      <c r="I222" s="67"/>
    </row>
    <row r="223" spans="2:9" s="62" customFormat="1" ht="13.5">
      <c r="B223" s="63"/>
      <c r="C223" s="63"/>
      <c r="D223" s="63"/>
      <c r="E223" s="65"/>
      <c r="F223" s="65"/>
      <c r="G223" s="66"/>
      <c r="H223" s="65"/>
      <c r="I223" s="67"/>
    </row>
    <row r="224" spans="2:9" s="62" customFormat="1" ht="13.5">
      <c r="B224" s="63"/>
      <c r="C224" s="63"/>
      <c r="D224" s="63"/>
      <c r="E224" s="65"/>
      <c r="F224" s="65"/>
      <c r="G224" s="66"/>
      <c r="H224" s="65"/>
      <c r="I224" s="67"/>
    </row>
    <row r="225" spans="2:9" s="62" customFormat="1" ht="13.5">
      <c r="B225" s="63"/>
      <c r="C225" s="63"/>
      <c r="D225" s="63"/>
      <c r="E225" s="65"/>
      <c r="F225" s="65"/>
      <c r="G225" s="66"/>
      <c r="H225" s="65"/>
      <c r="I225" s="67"/>
    </row>
    <row r="226" spans="2:9" s="62" customFormat="1" ht="13.5">
      <c r="B226" s="63"/>
      <c r="C226" s="63"/>
      <c r="D226" s="63"/>
      <c r="E226" s="65"/>
      <c r="F226" s="65"/>
      <c r="G226" s="66"/>
      <c r="H226" s="65"/>
      <c r="I226" s="67"/>
    </row>
    <row r="227" spans="2:9" s="62" customFormat="1" ht="13.5">
      <c r="B227" s="63"/>
      <c r="C227" s="63"/>
      <c r="D227" s="63"/>
      <c r="E227" s="65"/>
      <c r="F227" s="65"/>
      <c r="G227" s="66"/>
      <c r="H227" s="65"/>
      <c r="I227" s="67"/>
    </row>
    <row r="228" spans="2:9" s="62" customFormat="1" ht="13.5">
      <c r="B228" s="63"/>
      <c r="C228" s="63"/>
      <c r="D228" s="63"/>
      <c r="E228" s="65"/>
      <c r="F228" s="65"/>
      <c r="G228" s="66"/>
      <c r="H228" s="65"/>
      <c r="I228" s="67"/>
    </row>
    <row r="229" spans="2:9" s="62" customFormat="1" ht="13.5">
      <c r="B229" s="63"/>
      <c r="C229" s="63"/>
      <c r="D229" s="63"/>
      <c r="E229" s="65"/>
      <c r="F229" s="65"/>
      <c r="G229" s="66"/>
      <c r="H229" s="65"/>
      <c r="I229" s="67"/>
    </row>
    <row r="230" spans="2:9" s="62" customFormat="1" ht="13.5">
      <c r="B230" s="63"/>
      <c r="C230" s="63"/>
      <c r="D230" s="63"/>
      <c r="E230" s="65"/>
      <c r="F230" s="65"/>
      <c r="G230" s="66"/>
      <c r="H230" s="65"/>
      <c r="I230" s="67"/>
    </row>
    <row r="231" spans="2:9" s="62" customFormat="1" ht="13.5">
      <c r="B231" s="63"/>
      <c r="C231" s="63"/>
      <c r="D231" s="63"/>
      <c r="E231" s="65"/>
      <c r="F231" s="65"/>
      <c r="G231" s="66"/>
      <c r="H231" s="65"/>
      <c r="I231" s="67"/>
    </row>
    <row r="232" spans="2:9" s="62" customFormat="1" ht="13.5">
      <c r="B232" s="63"/>
      <c r="C232" s="63"/>
      <c r="D232" s="63"/>
      <c r="E232" s="65"/>
      <c r="F232" s="65"/>
      <c r="G232" s="66"/>
      <c r="H232" s="65"/>
      <c r="I232" s="67"/>
    </row>
    <row r="233" spans="2:9" s="62" customFormat="1" ht="13.5">
      <c r="B233" s="63"/>
      <c r="C233" s="63"/>
      <c r="D233" s="63"/>
      <c r="E233" s="65"/>
      <c r="F233" s="65"/>
      <c r="G233" s="66"/>
      <c r="H233" s="65"/>
      <c r="I233" s="67"/>
    </row>
    <row r="234" spans="2:9" s="62" customFormat="1" ht="13.5">
      <c r="B234" s="63"/>
      <c r="C234" s="63"/>
      <c r="D234" s="63"/>
      <c r="E234" s="65"/>
      <c r="F234" s="65"/>
      <c r="G234" s="66"/>
      <c r="H234" s="65"/>
      <c r="I234" s="67"/>
    </row>
    <row r="235" spans="2:9" s="62" customFormat="1" ht="13.5">
      <c r="B235" s="63"/>
      <c r="C235" s="63"/>
      <c r="D235" s="63"/>
      <c r="E235" s="65"/>
      <c r="F235" s="65"/>
      <c r="G235" s="66"/>
      <c r="H235" s="65"/>
      <c r="I235" s="67"/>
    </row>
    <row r="236" spans="2:9" s="62" customFormat="1" ht="13.5">
      <c r="B236" s="63"/>
      <c r="C236" s="63"/>
      <c r="D236" s="63"/>
      <c r="E236" s="65"/>
      <c r="F236" s="65"/>
      <c r="G236" s="66"/>
      <c r="H236" s="65"/>
      <c r="I236" s="67"/>
    </row>
    <row r="237" spans="2:9" s="62" customFormat="1" ht="13.5">
      <c r="B237" s="63"/>
      <c r="C237" s="63"/>
      <c r="D237" s="63"/>
      <c r="E237" s="65"/>
      <c r="F237" s="65"/>
      <c r="G237" s="66"/>
      <c r="H237" s="65"/>
      <c r="I237" s="67"/>
    </row>
    <row r="238" spans="2:9" s="62" customFormat="1" ht="13.5">
      <c r="B238" s="63"/>
      <c r="C238" s="63"/>
      <c r="D238" s="63"/>
      <c r="E238" s="65"/>
      <c r="F238" s="65"/>
      <c r="G238" s="66"/>
      <c r="H238" s="65"/>
      <c r="I238" s="67"/>
    </row>
    <row r="239" spans="2:9" s="62" customFormat="1" ht="13.5">
      <c r="B239" s="63"/>
      <c r="C239" s="63"/>
      <c r="D239" s="63"/>
      <c r="E239" s="65"/>
      <c r="F239" s="65"/>
      <c r="G239" s="66"/>
      <c r="H239" s="65"/>
      <c r="I239" s="67"/>
    </row>
    <row r="240" spans="2:9" s="62" customFormat="1" ht="13.5">
      <c r="B240" s="63"/>
      <c r="C240" s="63"/>
      <c r="D240" s="63"/>
      <c r="E240" s="65"/>
      <c r="F240" s="65"/>
      <c r="G240" s="66"/>
      <c r="H240" s="65"/>
      <c r="I240" s="67"/>
    </row>
    <row r="241" spans="2:9" s="62" customFormat="1" ht="13.5">
      <c r="B241" s="63"/>
      <c r="C241" s="63"/>
      <c r="D241" s="63"/>
      <c r="E241" s="65"/>
      <c r="F241" s="65"/>
      <c r="G241" s="66"/>
      <c r="H241" s="65"/>
      <c r="I241" s="67"/>
    </row>
    <row r="242" spans="2:9" s="62" customFormat="1" ht="13.5">
      <c r="B242" s="63"/>
      <c r="C242" s="63"/>
      <c r="D242" s="63"/>
      <c r="E242" s="65"/>
      <c r="F242" s="65"/>
      <c r="G242" s="66"/>
      <c r="H242" s="65"/>
      <c r="I242" s="67"/>
    </row>
    <row r="243" spans="2:9" s="62" customFormat="1" ht="13.5">
      <c r="B243" s="63"/>
      <c r="C243" s="63"/>
      <c r="D243" s="63"/>
      <c r="E243" s="65"/>
      <c r="F243" s="65"/>
      <c r="G243" s="66"/>
      <c r="H243" s="65"/>
      <c r="I243" s="67"/>
    </row>
    <row r="244" spans="2:9" s="62" customFormat="1" ht="13.5">
      <c r="B244" s="63"/>
      <c r="C244" s="63"/>
      <c r="D244" s="63"/>
      <c r="E244" s="65"/>
      <c r="F244" s="65"/>
      <c r="G244" s="66"/>
      <c r="H244" s="65"/>
      <c r="I244" s="67"/>
    </row>
    <row r="245" spans="2:9" s="62" customFormat="1" ht="13.5">
      <c r="B245" s="63"/>
      <c r="C245" s="63"/>
      <c r="D245" s="63"/>
      <c r="E245" s="65"/>
      <c r="F245" s="65"/>
      <c r="G245" s="66"/>
      <c r="H245" s="65"/>
      <c r="I245" s="67"/>
    </row>
    <row r="246" spans="2:9" s="62" customFormat="1" ht="13.5">
      <c r="B246" s="63"/>
      <c r="C246" s="63"/>
      <c r="D246" s="63"/>
      <c r="E246" s="65"/>
      <c r="F246" s="65"/>
      <c r="G246" s="66"/>
      <c r="H246" s="65"/>
      <c r="I246" s="67"/>
    </row>
    <row r="247" spans="2:9" s="62" customFormat="1" ht="13.5">
      <c r="B247" s="63"/>
      <c r="C247" s="63"/>
      <c r="D247" s="63"/>
      <c r="E247" s="65"/>
      <c r="F247" s="65"/>
      <c r="G247" s="66"/>
      <c r="H247" s="65"/>
      <c r="I247" s="67"/>
    </row>
    <row r="248" spans="2:9" s="62" customFormat="1" ht="13.5">
      <c r="B248" s="63"/>
      <c r="C248" s="63"/>
      <c r="D248" s="63"/>
      <c r="E248" s="65"/>
      <c r="F248" s="65"/>
      <c r="G248" s="66"/>
      <c r="H248" s="65"/>
      <c r="I248" s="67"/>
    </row>
    <row r="249" spans="2:9" s="62" customFormat="1" ht="13.5">
      <c r="B249" s="63"/>
      <c r="C249" s="63"/>
      <c r="D249" s="63"/>
      <c r="E249" s="65"/>
      <c r="F249" s="65"/>
      <c r="G249" s="66"/>
      <c r="H249" s="65"/>
      <c r="I249" s="67"/>
    </row>
    <row r="250" spans="2:9" s="62" customFormat="1" ht="13.5">
      <c r="B250" s="63"/>
      <c r="C250" s="63"/>
      <c r="D250" s="63"/>
      <c r="E250" s="65"/>
      <c r="F250" s="65"/>
      <c r="G250" s="66"/>
      <c r="H250" s="65"/>
      <c r="I250" s="67"/>
    </row>
    <row r="251" spans="2:9" s="62" customFormat="1" ht="13.5">
      <c r="B251" s="63"/>
      <c r="C251" s="63"/>
      <c r="D251" s="63"/>
      <c r="E251" s="65"/>
      <c r="F251" s="65"/>
      <c r="G251" s="66"/>
      <c r="H251" s="65"/>
      <c r="I251" s="67"/>
    </row>
    <row r="252" spans="2:9" s="62" customFormat="1" ht="13.5">
      <c r="B252" s="63"/>
      <c r="C252" s="63"/>
      <c r="D252" s="63"/>
      <c r="E252" s="65"/>
      <c r="F252" s="65"/>
      <c r="G252" s="66"/>
      <c r="H252" s="65"/>
      <c r="I252" s="67"/>
    </row>
    <row r="253" spans="2:9" s="62" customFormat="1" ht="13.5">
      <c r="B253" s="63"/>
      <c r="C253" s="63"/>
      <c r="D253" s="63"/>
      <c r="E253" s="65"/>
      <c r="F253" s="65"/>
      <c r="G253" s="66"/>
      <c r="H253" s="65"/>
      <c r="I253" s="67"/>
    </row>
    <row r="254" spans="2:9" s="62" customFormat="1" ht="13.5">
      <c r="B254" s="63"/>
      <c r="C254" s="63"/>
      <c r="D254" s="63"/>
      <c r="E254" s="65"/>
      <c r="F254" s="65"/>
      <c r="G254" s="66"/>
      <c r="H254" s="65"/>
      <c r="I254" s="67"/>
    </row>
    <row r="255" spans="2:9" s="62" customFormat="1" ht="13.5">
      <c r="B255" s="63"/>
      <c r="C255" s="63"/>
      <c r="D255" s="63"/>
      <c r="E255" s="65"/>
      <c r="F255" s="65"/>
      <c r="G255" s="66"/>
      <c r="H255" s="65"/>
      <c r="I255" s="67"/>
    </row>
    <row r="256" spans="2:9" s="62" customFormat="1" ht="13.5">
      <c r="B256" s="63"/>
      <c r="C256" s="63"/>
      <c r="D256" s="63"/>
      <c r="E256" s="65"/>
      <c r="F256" s="65"/>
      <c r="G256" s="66"/>
      <c r="H256" s="65"/>
      <c r="I256" s="67"/>
    </row>
    <row r="257" spans="2:9" s="62" customFormat="1" ht="13.5">
      <c r="B257" s="63"/>
      <c r="C257" s="63"/>
      <c r="D257" s="63"/>
      <c r="E257" s="65"/>
      <c r="F257" s="65"/>
      <c r="G257" s="66"/>
      <c r="H257" s="65"/>
      <c r="I257" s="67"/>
    </row>
    <row r="258" spans="2:9" s="62" customFormat="1" ht="13.5">
      <c r="B258" s="63"/>
      <c r="C258" s="63"/>
      <c r="D258" s="63"/>
      <c r="E258" s="65"/>
      <c r="F258" s="65"/>
      <c r="G258" s="66"/>
      <c r="H258" s="65"/>
      <c r="I258" s="67"/>
    </row>
    <row r="259" spans="2:9" s="62" customFormat="1" ht="13.5">
      <c r="B259" s="63"/>
      <c r="C259" s="63"/>
      <c r="D259" s="63"/>
      <c r="E259" s="65"/>
      <c r="F259" s="65"/>
      <c r="G259" s="66"/>
      <c r="H259" s="65"/>
      <c r="I259" s="67"/>
    </row>
    <row r="260" spans="2:9" s="62" customFormat="1" ht="13.5">
      <c r="B260" s="63"/>
      <c r="C260" s="63"/>
      <c r="D260" s="63"/>
      <c r="E260" s="65"/>
      <c r="F260" s="65"/>
      <c r="G260" s="66"/>
      <c r="H260" s="65"/>
      <c r="I260" s="67"/>
    </row>
    <row r="261" spans="2:9" s="62" customFormat="1" ht="13.5">
      <c r="B261" s="63"/>
      <c r="C261" s="63"/>
      <c r="D261" s="63"/>
      <c r="E261" s="65"/>
      <c r="F261" s="65"/>
      <c r="G261" s="66"/>
      <c r="H261" s="65"/>
      <c r="I261" s="67"/>
    </row>
    <row r="262" spans="2:9" s="62" customFormat="1" ht="13.5">
      <c r="B262" s="63"/>
      <c r="C262" s="63"/>
      <c r="D262" s="63"/>
      <c r="E262" s="65"/>
      <c r="F262" s="65"/>
      <c r="G262" s="66"/>
      <c r="H262" s="65"/>
      <c r="I262" s="67"/>
    </row>
    <row r="263" spans="2:9" s="62" customFormat="1" ht="13.5">
      <c r="B263" s="63"/>
      <c r="C263" s="63"/>
      <c r="D263" s="63"/>
      <c r="E263" s="65"/>
      <c r="F263" s="65"/>
      <c r="G263" s="66"/>
      <c r="H263" s="65"/>
      <c r="I263" s="67"/>
    </row>
    <row r="264" spans="2:9" s="62" customFormat="1" ht="13.5">
      <c r="B264" s="63"/>
      <c r="C264" s="63"/>
      <c r="D264" s="63"/>
      <c r="E264" s="65"/>
      <c r="F264" s="65"/>
      <c r="G264" s="66"/>
      <c r="H264" s="65"/>
      <c r="I264" s="67"/>
    </row>
    <row r="265" spans="2:9" s="62" customFormat="1" ht="13.5">
      <c r="B265" s="63"/>
      <c r="C265" s="63"/>
      <c r="D265" s="63"/>
      <c r="E265" s="65"/>
      <c r="F265" s="65"/>
      <c r="G265" s="66"/>
      <c r="H265" s="65"/>
      <c r="I265" s="67"/>
    </row>
    <row r="266" spans="2:9" s="62" customFormat="1" ht="13.5">
      <c r="B266" s="63"/>
      <c r="C266" s="63"/>
      <c r="D266" s="63"/>
      <c r="E266" s="65"/>
      <c r="F266" s="65"/>
      <c r="G266" s="66"/>
      <c r="H266" s="65"/>
      <c r="I266" s="67"/>
    </row>
    <row r="267" spans="2:9" s="62" customFormat="1" ht="13.5">
      <c r="B267" s="63"/>
      <c r="C267" s="63"/>
      <c r="D267" s="63"/>
      <c r="E267" s="65"/>
      <c r="F267" s="65"/>
      <c r="G267" s="66"/>
      <c r="H267" s="65"/>
      <c r="I267" s="67"/>
    </row>
    <row r="268" spans="2:9" s="62" customFormat="1" ht="13.5">
      <c r="B268" s="63"/>
      <c r="C268" s="63"/>
      <c r="D268" s="63"/>
      <c r="E268" s="65"/>
      <c r="F268" s="65"/>
      <c r="G268" s="66"/>
      <c r="H268" s="65"/>
      <c r="I268" s="67"/>
    </row>
    <row r="269" spans="2:9" s="62" customFormat="1" ht="13.5">
      <c r="B269" s="63"/>
      <c r="C269" s="63"/>
      <c r="D269" s="63"/>
      <c r="E269" s="65"/>
      <c r="F269" s="65"/>
      <c r="G269" s="66"/>
      <c r="H269" s="65"/>
      <c r="I269" s="67"/>
    </row>
    <row r="270" spans="2:9" s="62" customFormat="1" ht="13.5">
      <c r="B270" s="63"/>
      <c r="C270" s="63"/>
      <c r="D270" s="63"/>
      <c r="E270" s="65"/>
      <c r="F270" s="65"/>
      <c r="G270" s="66"/>
      <c r="H270" s="65"/>
      <c r="I270" s="67"/>
    </row>
    <row r="271" spans="2:9" s="62" customFormat="1" ht="13.5">
      <c r="B271" s="63"/>
      <c r="C271" s="63"/>
      <c r="D271" s="63"/>
      <c r="E271" s="65"/>
      <c r="F271" s="65"/>
      <c r="G271" s="66"/>
      <c r="H271" s="65"/>
      <c r="I271" s="67"/>
    </row>
    <row r="272" spans="2:9" s="62" customFormat="1" ht="13.5">
      <c r="B272" s="63"/>
      <c r="C272" s="63"/>
      <c r="D272" s="63"/>
      <c r="E272" s="65"/>
      <c r="F272" s="65"/>
      <c r="G272" s="66"/>
      <c r="H272" s="65"/>
      <c r="I272" s="67"/>
    </row>
    <row r="273" spans="2:9" s="62" customFormat="1" ht="13.5">
      <c r="B273" s="63"/>
      <c r="C273" s="63"/>
      <c r="D273" s="63"/>
      <c r="E273" s="65"/>
      <c r="F273" s="65"/>
      <c r="G273" s="66"/>
      <c r="H273" s="65"/>
      <c r="I273" s="67"/>
    </row>
    <row r="274" spans="2:9" s="62" customFormat="1" ht="13.5">
      <c r="B274" s="63"/>
      <c r="C274" s="63"/>
      <c r="D274" s="63"/>
      <c r="E274" s="65"/>
      <c r="F274" s="65"/>
      <c r="G274" s="66"/>
      <c r="H274" s="65"/>
      <c r="I274" s="67"/>
    </row>
    <row r="275" spans="2:9" s="62" customFormat="1" ht="13.5">
      <c r="B275" s="63"/>
      <c r="C275" s="63"/>
      <c r="D275" s="63"/>
      <c r="E275" s="65"/>
      <c r="F275" s="65"/>
      <c r="G275" s="66"/>
      <c r="H275" s="65"/>
      <c r="I275" s="67"/>
    </row>
    <row r="276" spans="2:9" s="62" customFormat="1" ht="13.5">
      <c r="B276" s="63"/>
      <c r="C276" s="63"/>
      <c r="D276" s="63"/>
      <c r="E276" s="65"/>
      <c r="F276" s="65"/>
      <c r="G276" s="66"/>
      <c r="H276" s="65"/>
      <c r="I276" s="67"/>
    </row>
    <row r="277" spans="2:9" s="62" customFormat="1" ht="13.5">
      <c r="B277" s="63"/>
      <c r="C277" s="63"/>
      <c r="D277" s="63"/>
      <c r="E277" s="65"/>
      <c r="F277" s="65"/>
      <c r="G277" s="66"/>
      <c r="H277" s="65"/>
      <c r="I277" s="67"/>
    </row>
    <row r="278" spans="2:9" s="62" customFormat="1" ht="13.5">
      <c r="B278" s="63"/>
      <c r="C278" s="63"/>
      <c r="D278" s="63"/>
      <c r="E278" s="65"/>
      <c r="F278" s="65"/>
      <c r="G278" s="66"/>
      <c r="H278" s="65"/>
      <c r="I278" s="67"/>
    </row>
    <row r="279" spans="2:9" s="62" customFormat="1" ht="13.5">
      <c r="B279" s="63"/>
      <c r="C279" s="63"/>
      <c r="D279" s="63"/>
      <c r="E279" s="65"/>
      <c r="F279" s="65"/>
      <c r="G279" s="66"/>
      <c r="H279" s="65"/>
      <c r="I279" s="67"/>
    </row>
    <row r="280" spans="2:9" s="62" customFormat="1" ht="13.5">
      <c r="B280" s="63"/>
      <c r="C280" s="63"/>
      <c r="D280" s="63"/>
      <c r="E280" s="65"/>
      <c r="F280" s="65"/>
      <c r="G280" s="66"/>
      <c r="H280" s="65"/>
      <c r="I280" s="67"/>
    </row>
    <row r="281" spans="2:9" s="62" customFormat="1" ht="13.5">
      <c r="B281" s="63"/>
      <c r="C281" s="63"/>
      <c r="D281" s="63"/>
      <c r="E281" s="65"/>
      <c r="F281" s="65"/>
      <c r="G281" s="66"/>
      <c r="H281" s="65"/>
      <c r="I281" s="67"/>
    </row>
    <row r="282" spans="2:9" s="62" customFormat="1" ht="13.5">
      <c r="B282" s="63"/>
      <c r="C282" s="63"/>
      <c r="D282" s="63"/>
      <c r="E282" s="65"/>
      <c r="F282" s="65"/>
      <c r="G282" s="66"/>
      <c r="H282" s="65"/>
      <c r="I282" s="67"/>
    </row>
    <row r="283" spans="2:9" s="62" customFormat="1" ht="13.5">
      <c r="B283" s="63"/>
      <c r="C283" s="63"/>
      <c r="D283" s="63"/>
      <c r="E283" s="65"/>
      <c r="F283" s="65"/>
      <c r="G283" s="66"/>
      <c r="H283" s="65"/>
      <c r="I283" s="67"/>
    </row>
    <row r="284" spans="2:9" s="62" customFormat="1" ht="13.5">
      <c r="B284" s="63"/>
      <c r="C284" s="63"/>
      <c r="D284" s="63"/>
      <c r="E284" s="65"/>
      <c r="F284" s="65"/>
      <c r="G284" s="66"/>
      <c r="H284" s="65"/>
      <c r="I284" s="67"/>
    </row>
    <row r="285" spans="2:9" s="62" customFormat="1" ht="13.5">
      <c r="B285" s="63"/>
      <c r="C285" s="63"/>
      <c r="D285" s="63"/>
      <c r="E285" s="65"/>
      <c r="F285" s="65"/>
      <c r="G285" s="66"/>
      <c r="H285" s="65"/>
      <c r="I285" s="67"/>
    </row>
    <row r="286" spans="2:9" s="62" customFormat="1" ht="13.5">
      <c r="B286" s="63"/>
      <c r="C286" s="63"/>
      <c r="D286" s="63"/>
      <c r="E286" s="65"/>
      <c r="F286" s="65"/>
      <c r="G286" s="66"/>
      <c r="H286" s="65"/>
      <c r="I286" s="67"/>
    </row>
    <row r="287" spans="2:9" s="62" customFormat="1" ht="13.5">
      <c r="B287" s="63"/>
      <c r="C287" s="63"/>
      <c r="D287" s="63"/>
      <c r="E287" s="65"/>
      <c r="F287" s="65"/>
      <c r="G287" s="66"/>
      <c r="H287" s="65"/>
      <c r="I287" s="67"/>
    </row>
    <row r="288" spans="2:9" s="62" customFormat="1" ht="13.5">
      <c r="B288" s="63"/>
      <c r="C288" s="63"/>
      <c r="D288" s="63"/>
      <c r="E288" s="65"/>
      <c r="F288" s="65"/>
      <c r="G288" s="66"/>
      <c r="H288" s="65"/>
      <c r="I288" s="67"/>
    </row>
    <row r="289" spans="2:9" s="62" customFormat="1" ht="13.5">
      <c r="B289" s="63"/>
      <c r="C289" s="63"/>
      <c r="D289" s="63"/>
      <c r="E289" s="65"/>
      <c r="F289" s="65"/>
      <c r="G289" s="66"/>
      <c r="H289" s="65"/>
      <c r="I289" s="67"/>
    </row>
    <row r="290" spans="2:9" s="62" customFormat="1" ht="13.5">
      <c r="B290" s="63"/>
      <c r="C290" s="63"/>
      <c r="D290" s="63"/>
      <c r="E290" s="65"/>
      <c r="F290" s="65"/>
      <c r="G290" s="66"/>
      <c r="H290" s="65"/>
      <c r="I290" s="67"/>
    </row>
    <row r="291" spans="2:9" s="62" customFormat="1" ht="13.5">
      <c r="B291" s="63"/>
      <c r="C291" s="63"/>
      <c r="D291" s="63"/>
      <c r="E291" s="65"/>
      <c r="F291" s="65"/>
      <c r="G291" s="66"/>
      <c r="H291" s="65"/>
      <c r="I291" s="67"/>
    </row>
    <row r="292" spans="2:9" s="62" customFormat="1" ht="13.5">
      <c r="B292" s="63"/>
      <c r="C292" s="63"/>
      <c r="D292" s="63"/>
      <c r="E292" s="65"/>
      <c r="F292" s="65"/>
      <c r="G292" s="66"/>
      <c r="H292" s="65"/>
      <c r="I292" s="67"/>
    </row>
    <row r="293" spans="2:9" s="62" customFormat="1" ht="13.5">
      <c r="B293" s="63"/>
      <c r="C293" s="63"/>
      <c r="D293" s="63"/>
      <c r="E293" s="65"/>
      <c r="F293" s="65"/>
      <c r="G293" s="66"/>
      <c r="H293" s="65"/>
      <c r="I293" s="67"/>
    </row>
    <row r="294" spans="2:9" s="62" customFormat="1" ht="13.5">
      <c r="B294" s="63"/>
      <c r="C294" s="63"/>
      <c r="D294" s="63"/>
      <c r="E294" s="65"/>
      <c r="F294" s="65"/>
      <c r="G294" s="66"/>
      <c r="H294" s="65"/>
      <c r="I294" s="67"/>
    </row>
    <row r="295" spans="2:9" s="62" customFormat="1" ht="13.5">
      <c r="B295" s="63"/>
      <c r="C295" s="63"/>
      <c r="D295" s="63"/>
      <c r="E295" s="65"/>
      <c r="F295" s="65"/>
      <c r="G295" s="66"/>
      <c r="H295" s="65"/>
      <c r="I295" s="67"/>
    </row>
    <row r="296" spans="2:9" s="62" customFormat="1" ht="13.5">
      <c r="B296" s="63"/>
      <c r="C296" s="63"/>
      <c r="D296" s="63"/>
      <c r="E296" s="65"/>
      <c r="F296" s="65"/>
      <c r="G296" s="66"/>
      <c r="H296" s="65"/>
      <c r="I296" s="67"/>
    </row>
    <row r="297" spans="2:9" s="62" customFormat="1" ht="13.5">
      <c r="B297" s="63"/>
      <c r="C297" s="63"/>
      <c r="D297" s="63"/>
      <c r="E297" s="65"/>
      <c r="F297" s="65"/>
      <c r="G297" s="66"/>
      <c r="H297" s="65"/>
      <c r="I297" s="67"/>
    </row>
    <row r="298" spans="2:9" s="62" customFormat="1" ht="13.5">
      <c r="B298" s="63"/>
      <c r="C298" s="63"/>
      <c r="D298" s="63"/>
      <c r="E298" s="65"/>
      <c r="F298" s="65"/>
      <c r="G298" s="66"/>
      <c r="H298" s="65"/>
      <c r="I298" s="67"/>
    </row>
    <row r="299" spans="2:9" s="62" customFormat="1" ht="13.5">
      <c r="B299" s="63"/>
      <c r="C299" s="63"/>
      <c r="D299" s="63"/>
      <c r="E299" s="65"/>
      <c r="F299" s="65"/>
      <c r="G299" s="66"/>
      <c r="H299" s="65"/>
      <c r="I299" s="67"/>
    </row>
    <row r="300" spans="2:9" s="62" customFormat="1" ht="13.5">
      <c r="B300" s="63"/>
      <c r="C300" s="63"/>
      <c r="D300" s="63"/>
      <c r="E300" s="65"/>
      <c r="F300" s="65"/>
      <c r="G300" s="66"/>
      <c r="H300" s="65"/>
      <c r="I300" s="67"/>
    </row>
    <row r="301" spans="2:9" s="62" customFormat="1" ht="13.5">
      <c r="B301" s="63"/>
      <c r="C301" s="63"/>
      <c r="D301" s="63"/>
      <c r="E301" s="65"/>
      <c r="F301" s="65"/>
      <c r="G301" s="66"/>
      <c r="H301" s="65"/>
      <c r="I301" s="67"/>
    </row>
    <row r="302" spans="2:9" s="62" customFormat="1" ht="13.5">
      <c r="B302" s="63"/>
      <c r="C302" s="63"/>
      <c r="D302" s="63"/>
      <c r="E302" s="65"/>
      <c r="F302" s="65"/>
      <c r="G302" s="66"/>
      <c r="H302" s="65"/>
      <c r="I302" s="67"/>
    </row>
    <row r="303" spans="2:9" s="62" customFormat="1" ht="13.5">
      <c r="B303" s="63"/>
      <c r="C303" s="63"/>
      <c r="D303" s="63"/>
      <c r="E303" s="65"/>
      <c r="F303" s="65"/>
      <c r="G303" s="66"/>
      <c r="H303" s="65"/>
      <c r="I303" s="67"/>
    </row>
    <row r="304" spans="2:9" s="62" customFormat="1" ht="13.5">
      <c r="B304" s="63"/>
      <c r="C304" s="63"/>
      <c r="D304" s="63"/>
      <c r="E304" s="65"/>
      <c r="F304" s="65"/>
      <c r="G304" s="66"/>
      <c r="H304" s="65"/>
      <c r="I304" s="67"/>
    </row>
    <row r="305" spans="2:9" s="62" customFormat="1" ht="13.5">
      <c r="B305" s="63"/>
      <c r="C305" s="63"/>
      <c r="D305" s="63"/>
      <c r="E305" s="65"/>
      <c r="F305" s="65"/>
      <c r="G305" s="66"/>
      <c r="H305" s="65"/>
      <c r="I305" s="67"/>
    </row>
    <row r="306" spans="2:9" s="62" customFormat="1" ht="13.5">
      <c r="B306" s="63"/>
      <c r="C306" s="63"/>
      <c r="D306" s="63"/>
      <c r="E306" s="65"/>
      <c r="F306" s="65"/>
      <c r="G306" s="66"/>
      <c r="H306" s="65"/>
      <c r="I306" s="67"/>
    </row>
    <row r="307" spans="2:9" s="62" customFormat="1" ht="13.5">
      <c r="B307" s="63"/>
      <c r="C307" s="63"/>
      <c r="D307" s="63"/>
      <c r="E307" s="65"/>
      <c r="F307" s="65"/>
      <c r="G307" s="66"/>
      <c r="H307" s="65"/>
      <c r="I307" s="67"/>
    </row>
    <row r="308" spans="2:9" s="62" customFormat="1" ht="13.5">
      <c r="B308" s="63"/>
      <c r="C308" s="63"/>
      <c r="D308" s="63"/>
      <c r="E308" s="65"/>
      <c r="F308" s="65"/>
      <c r="G308" s="66"/>
      <c r="H308" s="65"/>
      <c r="I308" s="67"/>
    </row>
    <row r="309" spans="2:9" s="62" customFormat="1" ht="13.5">
      <c r="B309" s="63"/>
      <c r="C309" s="63"/>
      <c r="D309" s="63"/>
      <c r="E309" s="65"/>
      <c r="F309" s="65"/>
      <c r="G309" s="66"/>
      <c r="H309" s="65"/>
      <c r="I309" s="67"/>
    </row>
    <row r="310" spans="2:9" s="62" customFormat="1" ht="13.5">
      <c r="B310" s="63"/>
      <c r="C310" s="63"/>
      <c r="D310" s="63"/>
      <c r="E310" s="65"/>
      <c r="F310" s="65"/>
      <c r="G310" s="66"/>
      <c r="H310" s="65"/>
      <c r="I310" s="67"/>
    </row>
    <row r="311" spans="2:9" s="62" customFormat="1" ht="13.5">
      <c r="B311" s="63"/>
      <c r="C311" s="63"/>
      <c r="D311" s="63"/>
      <c r="E311" s="65"/>
      <c r="F311" s="65"/>
      <c r="G311" s="66"/>
      <c r="H311" s="65"/>
      <c r="I311" s="67"/>
    </row>
    <row r="312" spans="2:9" s="62" customFormat="1" ht="13.5">
      <c r="B312" s="63"/>
      <c r="C312" s="63"/>
      <c r="D312" s="63"/>
      <c r="E312" s="65"/>
      <c r="F312" s="65"/>
      <c r="G312" s="66"/>
      <c r="H312" s="65"/>
      <c r="I312" s="67"/>
    </row>
    <row r="313" spans="2:9" s="62" customFormat="1" ht="13.5">
      <c r="B313" s="63"/>
      <c r="C313" s="63"/>
      <c r="D313" s="63"/>
      <c r="E313" s="65"/>
      <c r="F313" s="65"/>
      <c r="G313" s="66"/>
      <c r="H313" s="65"/>
      <c r="I313" s="67"/>
    </row>
    <row r="314" spans="2:9" s="62" customFormat="1" ht="13.5">
      <c r="B314" s="63"/>
      <c r="C314" s="63"/>
      <c r="D314" s="63"/>
      <c r="E314" s="65"/>
      <c r="F314" s="65"/>
      <c r="G314" s="66"/>
      <c r="H314" s="65"/>
      <c r="I314" s="67"/>
    </row>
    <row r="315" spans="2:9" s="62" customFormat="1" ht="13.5">
      <c r="B315" s="63"/>
      <c r="C315" s="63"/>
      <c r="D315" s="63"/>
      <c r="E315" s="65"/>
      <c r="F315" s="65"/>
      <c r="G315" s="66"/>
      <c r="H315" s="65"/>
      <c r="I315" s="67"/>
    </row>
    <row r="316" spans="2:9" s="62" customFormat="1" ht="13.5">
      <c r="B316" s="63"/>
      <c r="C316" s="63"/>
      <c r="D316" s="63"/>
      <c r="E316" s="65"/>
      <c r="F316" s="65"/>
      <c r="G316" s="66"/>
      <c r="H316" s="65"/>
      <c r="I316" s="67"/>
    </row>
    <row r="317" spans="2:9" s="62" customFormat="1" ht="13.5">
      <c r="B317" s="63"/>
      <c r="C317" s="63"/>
      <c r="D317" s="63"/>
      <c r="E317" s="65"/>
      <c r="F317" s="65"/>
      <c r="G317" s="66"/>
      <c r="H317" s="65"/>
      <c r="I317" s="67"/>
    </row>
    <row r="318" spans="2:9" s="62" customFormat="1" ht="13.5">
      <c r="B318" s="63"/>
      <c r="C318" s="63"/>
      <c r="D318" s="63"/>
      <c r="E318" s="65"/>
      <c r="F318" s="65"/>
      <c r="G318" s="66"/>
      <c r="H318" s="65"/>
      <c r="I318" s="67"/>
    </row>
    <row r="319" spans="2:9" s="62" customFormat="1" ht="13.5">
      <c r="B319" s="63"/>
      <c r="C319" s="63"/>
      <c r="D319" s="63"/>
      <c r="E319" s="65"/>
      <c r="F319" s="65"/>
      <c r="G319" s="66"/>
      <c r="H319" s="65"/>
      <c r="I319" s="67"/>
    </row>
    <row r="320" spans="2:9" s="62" customFormat="1" ht="13.5">
      <c r="B320" s="63"/>
      <c r="C320" s="63"/>
      <c r="D320" s="63"/>
      <c r="E320" s="65"/>
      <c r="F320" s="65"/>
      <c r="G320" s="66"/>
      <c r="H320" s="65"/>
      <c r="I320" s="67"/>
    </row>
    <row r="321" spans="2:9" s="62" customFormat="1" ht="13.5">
      <c r="B321" s="63"/>
      <c r="C321" s="63"/>
      <c r="D321" s="63"/>
      <c r="E321" s="65"/>
      <c r="F321" s="65"/>
      <c r="G321" s="66"/>
      <c r="H321" s="65"/>
      <c r="I321" s="67"/>
    </row>
    <row r="322" spans="2:9" s="62" customFormat="1" ht="13.5">
      <c r="B322" s="63"/>
      <c r="C322" s="63"/>
      <c r="D322" s="63"/>
      <c r="E322" s="65"/>
      <c r="F322" s="65"/>
      <c r="G322" s="66"/>
      <c r="H322" s="65"/>
      <c r="I322" s="67"/>
    </row>
    <row r="323" spans="2:9" s="62" customFormat="1" ht="13.5">
      <c r="B323" s="63"/>
      <c r="C323" s="63"/>
      <c r="D323" s="63"/>
      <c r="E323" s="65"/>
      <c r="F323" s="65"/>
      <c r="G323" s="66"/>
      <c r="H323" s="65"/>
      <c r="I323" s="67"/>
    </row>
    <row r="324" spans="2:9" s="62" customFormat="1" ht="13.5">
      <c r="B324" s="63"/>
      <c r="C324" s="63"/>
      <c r="D324" s="63"/>
      <c r="E324" s="65"/>
      <c r="F324" s="65"/>
      <c r="G324" s="66"/>
      <c r="H324" s="65"/>
      <c r="I324" s="67"/>
    </row>
    <row r="325" spans="2:9" s="62" customFormat="1" ht="13.5">
      <c r="B325" s="63"/>
      <c r="C325" s="63"/>
      <c r="D325" s="63"/>
      <c r="E325" s="65"/>
      <c r="F325" s="65"/>
      <c r="G325" s="66"/>
      <c r="H325" s="65"/>
      <c r="I325" s="67"/>
    </row>
    <row r="326" spans="2:9" s="62" customFormat="1" ht="13.5">
      <c r="B326" s="63"/>
      <c r="C326" s="63"/>
      <c r="D326" s="63"/>
      <c r="E326" s="65"/>
      <c r="F326" s="65"/>
      <c r="G326" s="66"/>
      <c r="H326" s="65"/>
      <c r="I326" s="67"/>
    </row>
    <row r="327" spans="2:9" s="62" customFormat="1" ht="13.5">
      <c r="B327" s="63"/>
      <c r="C327" s="63"/>
      <c r="D327" s="63"/>
      <c r="E327" s="65"/>
      <c r="F327" s="65"/>
      <c r="G327" s="66"/>
      <c r="H327" s="65"/>
      <c r="I327" s="67"/>
    </row>
    <row r="328" spans="2:9" s="62" customFormat="1" ht="13.5">
      <c r="B328" s="63"/>
      <c r="C328" s="63"/>
      <c r="D328" s="63"/>
      <c r="E328" s="65"/>
      <c r="F328" s="65"/>
      <c r="G328" s="66"/>
      <c r="H328" s="65"/>
      <c r="I328" s="67"/>
    </row>
    <row r="329" spans="2:9" s="62" customFormat="1" ht="13.5">
      <c r="B329" s="63"/>
      <c r="C329" s="63"/>
      <c r="D329" s="63"/>
      <c r="E329" s="65"/>
      <c r="F329" s="65"/>
      <c r="G329" s="66"/>
      <c r="H329" s="65"/>
      <c r="I329" s="67"/>
    </row>
    <row r="330" spans="2:9" s="62" customFormat="1" ht="13.5">
      <c r="B330" s="63"/>
      <c r="C330" s="63"/>
      <c r="D330" s="63"/>
      <c r="E330" s="65"/>
      <c r="F330" s="65"/>
      <c r="G330" s="66"/>
      <c r="H330" s="65"/>
      <c r="I330" s="67"/>
    </row>
    <row r="331" spans="2:9" s="62" customFormat="1" ht="13.5">
      <c r="B331" s="63"/>
      <c r="C331" s="63"/>
      <c r="D331" s="63"/>
      <c r="E331" s="65"/>
      <c r="F331" s="65"/>
      <c r="G331" s="66"/>
      <c r="H331" s="65"/>
      <c r="I331" s="67"/>
    </row>
    <row r="332" spans="2:9" s="62" customFormat="1" ht="13.5">
      <c r="B332" s="63"/>
      <c r="C332" s="63"/>
      <c r="D332" s="63"/>
      <c r="E332" s="65"/>
      <c r="F332" s="65"/>
      <c r="G332" s="66"/>
      <c r="H332" s="65"/>
      <c r="I332" s="67"/>
    </row>
    <row r="333" spans="2:9" s="62" customFormat="1" ht="13.5">
      <c r="B333" s="63"/>
      <c r="C333" s="63"/>
      <c r="D333" s="63"/>
      <c r="E333" s="65"/>
      <c r="F333" s="65"/>
      <c r="G333" s="66"/>
      <c r="H333" s="65"/>
      <c r="I333" s="67"/>
    </row>
    <row r="334" spans="2:9" s="62" customFormat="1" ht="13.5">
      <c r="B334" s="63"/>
      <c r="C334" s="63"/>
      <c r="D334" s="63"/>
      <c r="E334" s="65"/>
      <c r="F334" s="65"/>
      <c r="G334" s="66"/>
      <c r="H334" s="65"/>
      <c r="I334" s="67"/>
    </row>
    <row r="335" spans="2:9" s="62" customFormat="1" ht="13.5">
      <c r="B335" s="63"/>
      <c r="C335" s="63"/>
      <c r="D335" s="63"/>
      <c r="E335" s="65"/>
      <c r="F335" s="65"/>
      <c r="G335" s="66"/>
      <c r="H335" s="65"/>
      <c r="I335" s="67"/>
    </row>
    <row r="336" spans="2:9" s="62" customFormat="1" ht="13.5">
      <c r="B336" s="63"/>
      <c r="C336" s="63"/>
      <c r="D336" s="63"/>
      <c r="E336" s="65"/>
      <c r="F336" s="65"/>
      <c r="G336" s="66"/>
      <c r="H336" s="65"/>
      <c r="I336" s="67"/>
    </row>
    <row r="337" spans="2:9" s="62" customFormat="1" ht="13.5">
      <c r="B337" s="63"/>
      <c r="C337" s="63"/>
      <c r="D337" s="63"/>
      <c r="E337" s="65"/>
      <c r="F337" s="65"/>
      <c r="G337" s="66"/>
      <c r="H337" s="65"/>
      <c r="I337" s="67"/>
    </row>
    <row r="338" spans="2:9" s="62" customFormat="1" ht="13.5">
      <c r="B338" s="63"/>
      <c r="C338" s="63"/>
      <c r="D338" s="63"/>
      <c r="E338" s="65"/>
      <c r="F338" s="65"/>
      <c r="G338" s="66"/>
      <c r="H338" s="65"/>
      <c r="I338" s="67"/>
    </row>
    <row r="339" spans="2:9" s="62" customFormat="1" ht="13.5">
      <c r="B339" s="63"/>
      <c r="C339" s="63"/>
      <c r="D339" s="63"/>
      <c r="E339" s="65"/>
      <c r="F339" s="65"/>
      <c r="G339" s="66"/>
      <c r="H339" s="65"/>
      <c r="I339" s="67"/>
    </row>
    <row r="340" spans="2:9" s="62" customFormat="1" ht="13.5">
      <c r="B340" s="63"/>
      <c r="C340" s="63"/>
      <c r="D340" s="63"/>
      <c r="E340" s="65"/>
      <c r="F340" s="65"/>
      <c r="G340" s="66"/>
      <c r="H340" s="65"/>
      <c r="I340" s="67"/>
    </row>
    <row r="341" spans="2:9" s="62" customFormat="1" ht="13.5">
      <c r="B341" s="63"/>
      <c r="C341" s="63"/>
      <c r="D341" s="63"/>
      <c r="E341" s="65"/>
      <c r="F341" s="65"/>
      <c r="G341" s="66"/>
      <c r="H341" s="65"/>
      <c r="I341" s="67"/>
    </row>
    <row r="342" spans="2:9" s="62" customFormat="1" ht="13.5">
      <c r="B342" s="63"/>
      <c r="C342" s="63"/>
      <c r="D342" s="63"/>
      <c r="E342" s="65"/>
      <c r="F342" s="65"/>
      <c r="G342" s="66"/>
      <c r="H342" s="65"/>
      <c r="I342" s="67"/>
    </row>
    <row r="343" spans="2:9" s="62" customFormat="1" ht="13.5">
      <c r="B343" s="63"/>
      <c r="C343" s="63"/>
      <c r="D343" s="63"/>
      <c r="E343" s="65"/>
      <c r="F343" s="65"/>
      <c r="G343" s="66"/>
      <c r="H343" s="65"/>
      <c r="I343" s="67"/>
    </row>
    <row r="344" spans="2:9" s="62" customFormat="1" ht="13.5">
      <c r="B344" s="63"/>
      <c r="C344" s="63"/>
      <c r="D344" s="63"/>
      <c r="E344" s="65"/>
      <c r="F344" s="65"/>
      <c r="G344" s="66"/>
      <c r="H344" s="65"/>
      <c r="I344" s="67"/>
    </row>
    <row r="345" spans="2:9" s="62" customFormat="1" ht="13.5">
      <c r="B345" s="63"/>
      <c r="C345" s="63"/>
      <c r="D345" s="63"/>
      <c r="E345" s="65"/>
      <c r="F345" s="65"/>
      <c r="G345" s="66"/>
      <c r="H345" s="65"/>
      <c r="I345" s="67"/>
    </row>
    <row r="346" spans="2:9" s="62" customFormat="1" ht="13.5">
      <c r="B346" s="63"/>
      <c r="C346" s="63"/>
      <c r="D346" s="63"/>
      <c r="E346" s="65"/>
      <c r="F346" s="65"/>
      <c r="G346" s="66"/>
      <c r="H346" s="65"/>
      <c r="I346" s="67"/>
    </row>
    <row r="347" spans="2:9" s="62" customFormat="1" ht="13.5">
      <c r="B347" s="63"/>
      <c r="C347" s="63"/>
      <c r="D347" s="63"/>
      <c r="E347" s="65"/>
      <c r="F347" s="65"/>
      <c r="G347" s="66"/>
      <c r="H347" s="65"/>
      <c r="I347" s="67"/>
    </row>
    <row r="348" spans="2:9" s="62" customFormat="1" ht="13.5">
      <c r="B348" s="63"/>
      <c r="C348" s="63"/>
      <c r="D348" s="63"/>
      <c r="E348" s="65"/>
      <c r="F348" s="65"/>
      <c r="G348" s="66"/>
      <c r="H348" s="65"/>
      <c r="I348" s="67"/>
    </row>
    <row r="349" spans="2:9" s="62" customFormat="1" ht="13.5">
      <c r="B349" s="63"/>
      <c r="C349" s="63"/>
      <c r="D349" s="63"/>
      <c r="E349" s="65"/>
      <c r="F349" s="65"/>
      <c r="G349" s="66"/>
      <c r="H349" s="65"/>
      <c r="I349" s="67"/>
    </row>
    <row r="350" spans="2:9" s="62" customFormat="1" ht="13.5">
      <c r="B350" s="63"/>
      <c r="C350" s="63"/>
      <c r="D350" s="63"/>
      <c r="E350" s="65"/>
      <c r="F350" s="65"/>
      <c r="G350" s="66"/>
      <c r="H350" s="65"/>
      <c r="I350" s="67"/>
    </row>
    <row r="351" spans="2:9" s="62" customFormat="1" ht="13.5">
      <c r="B351" s="63"/>
      <c r="C351" s="63"/>
      <c r="D351" s="63"/>
      <c r="E351" s="65"/>
      <c r="F351" s="65"/>
      <c r="G351" s="66"/>
      <c r="H351" s="65"/>
      <c r="I351" s="67"/>
    </row>
    <row r="352" spans="2:9" s="62" customFormat="1" ht="13.5">
      <c r="B352" s="63"/>
      <c r="C352" s="63"/>
      <c r="D352" s="63"/>
      <c r="E352" s="65"/>
      <c r="F352" s="65"/>
      <c r="G352" s="66"/>
      <c r="H352" s="65"/>
      <c r="I352" s="67"/>
    </row>
    <row r="353" spans="2:9" s="62" customFormat="1" ht="13.5">
      <c r="B353" s="63"/>
      <c r="C353" s="63"/>
      <c r="D353" s="63"/>
      <c r="E353" s="65"/>
      <c r="F353" s="65"/>
      <c r="G353" s="66"/>
      <c r="H353" s="65"/>
      <c r="I353" s="67"/>
    </row>
    <row r="354" spans="2:9" s="62" customFormat="1" ht="13.5">
      <c r="B354" s="63"/>
      <c r="C354" s="63"/>
      <c r="D354" s="63"/>
      <c r="E354" s="65"/>
      <c r="F354" s="65"/>
      <c r="G354" s="66"/>
      <c r="H354" s="65"/>
      <c r="I354" s="67"/>
    </row>
    <row r="355" spans="2:9" s="62" customFormat="1" ht="13.5">
      <c r="B355" s="63"/>
      <c r="C355" s="63"/>
      <c r="D355" s="63"/>
      <c r="E355" s="65"/>
      <c r="F355" s="65"/>
      <c r="G355" s="66"/>
      <c r="H355" s="65"/>
      <c r="I355" s="67"/>
    </row>
    <row r="356" spans="2:9" s="62" customFormat="1" ht="13.5">
      <c r="B356" s="63"/>
      <c r="C356" s="63"/>
      <c r="D356" s="63"/>
      <c r="E356" s="65"/>
      <c r="F356" s="65"/>
      <c r="G356" s="66"/>
      <c r="H356" s="65"/>
      <c r="I356" s="67"/>
    </row>
    <row r="357" spans="2:9" s="62" customFormat="1" ht="13.5">
      <c r="B357" s="63"/>
      <c r="C357" s="63"/>
      <c r="D357" s="63"/>
      <c r="E357" s="65"/>
      <c r="F357" s="65"/>
      <c r="G357" s="66"/>
      <c r="H357" s="65"/>
      <c r="I357" s="67"/>
    </row>
    <row r="358" spans="2:9" s="62" customFormat="1" ht="13.5">
      <c r="B358" s="63"/>
      <c r="C358" s="63"/>
      <c r="D358" s="63"/>
      <c r="E358" s="65"/>
      <c r="F358" s="65"/>
      <c r="G358" s="66"/>
      <c r="H358" s="65"/>
      <c r="I358" s="67"/>
    </row>
    <row r="359" spans="2:9" s="62" customFormat="1" ht="13.5">
      <c r="B359" s="63"/>
      <c r="C359" s="63"/>
      <c r="D359" s="63"/>
      <c r="E359" s="65"/>
      <c r="F359" s="65"/>
      <c r="G359" s="66"/>
      <c r="H359" s="65"/>
      <c r="I359" s="67"/>
    </row>
    <row r="360" spans="2:9" s="62" customFormat="1" ht="13.5">
      <c r="B360" s="63"/>
      <c r="C360" s="63"/>
      <c r="D360" s="63"/>
      <c r="E360" s="65"/>
      <c r="F360" s="65"/>
      <c r="G360" s="66"/>
      <c r="H360" s="65"/>
      <c r="I360" s="67"/>
    </row>
    <row r="361" spans="2:9" s="62" customFormat="1" ht="13.5">
      <c r="B361" s="63"/>
      <c r="C361" s="63"/>
      <c r="D361" s="63"/>
      <c r="E361" s="65"/>
      <c r="F361" s="65"/>
      <c r="G361" s="66"/>
      <c r="H361" s="65"/>
      <c r="I361" s="67"/>
    </row>
    <row r="362" spans="2:9" s="62" customFormat="1" ht="13.5">
      <c r="B362" s="63"/>
      <c r="C362" s="63"/>
      <c r="D362" s="63"/>
      <c r="E362" s="65"/>
      <c r="F362" s="65"/>
      <c r="G362" s="66"/>
      <c r="H362" s="65"/>
      <c r="I362" s="67"/>
    </row>
    <row r="363" spans="2:9" s="62" customFormat="1" ht="13.5">
      <c r="B363" s="63"/>
      <c r="C363" s="63"/>
      <c r="D363" s="63"/>
      <c r="E363" s="65"/>
      <c r="F363" s="65"/>
      <c r="G363" s="66"/>
      <c r="H363" s="65"/>
      <c r="I363" s="67"/>
    </row>
    <row r="364" spans="2:9" s="62" customFormat="1" ht="13.5">
      <c r="B364" s="63"/>
      <c r="C364" s="63"/>
      <c r="D364" s="63"/>
      <c r="E364" s="65"/>
      <c r="F364" s="65"/>
      <c r="G364" s="66"/>
      <c r="H364" s="65"/>
      <c r="I364" s="67"/>
    </row>
    <row r="365" spans="2:9" s="62" customFormat="1" ht="13.5">
      <c r="B365" s="63"/>
      <c r="C365" s="63"/>
      <c r="D365" s="63"/>
      <c r="E365" s="65"/>
      <c r="F365" s="65"/>
      <c r="G365" s="66"/>
      <c r="H365" s="65"/>
      <c r="I365" s="67"/>
    </row>
    <row r="366" spans="2:9" s="62" customFormat="1" ht="13.5">
      <c r="B366" s="63"/>
      <c r="C366" s="63"/>
      <c r="D366" s="63"/>
      <c r="E366" s="65"/>
      <c r="F366" s="65"/>
      <c r="G366" s="66"/>
      <c r="H366" s="65"/>
      <c r="I366" s="67"/>
    </row>
    <row r="367" spans="2:9" s="62" customFormat="1" ht="13.5">
      <c r="B367" s="63"/>
      <c r="C367" s="63"/>
      <c r="D367" s="63"/>
      <c r="E367" s="65"/>
      <c r="F367" s="65"/>
      <c r="G367" s="66"/>
      <c r="H367" s="65"/>
      <c r="I367" s="67"/>
    </row>
    <row r="368" spans="2:9" s="62" customFormat="1" ht="13.5">
      <c r="B368" s="63"/>
      <c r="C368" s="63"/>
      <c r="D368" s="63"/>
      <c r="E368" s="65"/>
      <c r="F368" s="65"/>
      <c r="G368" s="66"/>
      <c r="H368" s="65"/>
      <c r="I368" s="67"/>
    </row>
    <row r="369" spans="2:9" s="62" customFormat="1" ht="13.5">
      <c r="B369" s="63"/>
      <c r="C369" s="63"/>
      <c r="D369" s="63"/>
      <c r="E369" s="65"/>
      <c r="F369" s="65"/>
      <c r="G369" s="66"/>
      <c r="H369" s="65"/>
      <c r="I369" s="67"/>
    </row>
    <row r="370" spans="2:9" s="62" customFormat="1" ht="13.5">
      <c r="B370" s="63"/>
      <c r="C370" s="63"/>
      <c r="D370" s="63"/>
      <c r="E370" s="65"/>
      <c r="F370" s="65"/>
      <c r="G370" s="66"/>
      <c r="H370" s="65"/>
      <c r="I370" s="67"/>
    </row>
    <row r="371" spans="2:9" s="62" customFormat="1" ht="13.5">
      <c r="B371" s="63"/>
      <c r="C371" s="63"/>
      <c r="D371" s="63"/>
      <c r="E371" s="65"/>
      <c r="F371" s="65"/>
      <c r="G371" s="66"/>
      <c r="H371" s="65"/>
      <c r="I371" s="67"/>
    </row>
    <row r="372" spans="2:9" s="62" customFormat="1" ht="13.5">
      <c r="B372" s="63"/>
      <c r="C372" s="63"/>
      <c r="D372" s="63"/>
      <c r="E372" s="65"/>
      <c r="F372" s="65"/>
      <c r="G372" s="66"/>
      <c r="H372" s="65"/>
      <c r="I372" s="67"/>
    </row>
    <row r="373" spans="2:9" s="62" customFormat="1" ht="13.5">
      <c r="B373" s="63"/>
      <c r="C373" s="63"/>
      <c r="D373" s="63"/>
      <c r="E373" s="65"/>
      <c r="F373" s="65"/>
      <c r="G373" s="66"/>
      <c r="H373" s="65"/>
      <c r="I373" s="67"/>
    </row>
    <row r="374" spans="2:9" s="62" customFormat="1" ht="13.5">
      <c r="B374" s="63"/>
      <c r="C374" s="63"/>
      <c r="D374" s="63"/>
      <c r="E374" s="65"/>
      <c r="F374" s="65"/>
      <c r="G374" s="66"/>
      <c r="H374" s="65"/>
      <c r="I374" s="67"/>
    </row>
    <row r="375" spans="2:9" s="62" customFormat="1" ht="13.5">
      <c r="B375" s="63"/>
      <c r="C375" s="63"/>
      <c r="D375" s="63"/>
      <c r="E375" s="65"/>
      <c r="F375" s="65"/>
      <c r="G375" s="66"/>
      <c r="H375" s="65"/>
      <c r="I375" s="67"/>
    </row>
    <row r="376" spans="2:9" s="62" customFormat="1" ht="13.5">
      <c r="B376" s="63"/>
      <c r="C376" s="63"/>
      <c r="D376" s="63"/>
      <c r="E376" s="65"/>
      <c r="F376" s="65"/>
      <c r="G376" s="66"/>
      <c r="H376" s="65"/>
      <c r="I376" s="67"/>
    </row>
    <row r="377" spans="2:9" s="62" customFormat="1" ht="13.5">
      <c r="B377" s="63"/>
      <c r="C377" s="63"/>
      <c r="D377" s="63"/>
      <c r="E377" s="65"/>
      <c r="F377" s="65"/>
      <c r="G377" s="66"/>
      <c r="H377" s="65"/>
      <c r="I377" s="67"/>
    </row>
    <row r="378" spans="2:9" s="62" customFormat="1" ht="13.5">
      <c r="B378" s="63"/>
      <c r="C378" s="63"/>
      <c r="D378" s="63"/>
      <c r="E378" s="65"/>
      <c r="F378" s="65"/>
      <c r="G378" s="66"/>
      <c r="H378" s="65"/>
      <c r="I378" s="67"/>
    </row>
    <row r="379" spans="2:9" s="62" customFormat="1" ht="13.5">
      <c r="B379" s="63"/>
      <c r="C379" s="63"/>
      <c r="D379" s="63"/>
      <c r="E379" s="65"/>
      <c r="F379" s="65"/>
      <c r="G379" s="66"/>
      <c r="H379" s="65"/>
      <c r="I379" s="67"/>
    </row>
    <row r="380" spans="2:9" s="62" customFormat="1" ht="13.5">
      <c r="B380" s="63"/>
      <c r="C380" s="63"/>
      <c r="D380" s="63"/>
      <c r="E380" s="65"/>
      <c r="F380" s="65"/>
      <c r="G380" s="66"/>
      <c r="H380" s="65"/>
      <c r="I380" s="67"/>
    </row>
    <row r="381" spans="2:9" s="62" customFormat="1" ht="13.5">
      <c r="B381" s="63"/>
      <c r="C381" s="63"/>
      <c r="D381" s="63"/>
      <c r="E381" s="65"/>
      <c r="F381" s="65"/>
      <c r="G381" s="66"/>
      <c r="H381" s="65"/>
      <c r="I381" s="67"/>
    </row>
    <row r="382" spans="2:9" s="62" customFormat="1" ht="13.5">
      <c r="B382" s="63"/>
      <c r="C382" s="63"/>
      <c r="D382" s="63"/>
      <c r="E382" s="65"/>
      <c r="F382" s="65"/>
      <c r="G382" s="66"/>
      <c r="H382" s="65"/>
      <c r="I382" s="67"/>
    </row>
    <row r="383" spans="2:9" s="62" customFormat="1" ht="13.5">
      <c r="B383" s="63"/>
      <c r="C383" s="63"/>
      <c r="D383" s="63"/>
      <c r="E383" s="65"/>
      <c r="F383" s="65"/>
      <c r="G383" s="66"/>
      <c r="H383" s="65"/>
      <c r="I383" s="67"/>
    </row>
    <row r="384" spans="2:9" s="62" customFormat="1" ht="13.5">
      <c r="B384" s="63"/>
      <c r="C384" s="63"/>
      <c r="D384" s="63"/>
      <c r="E384" s="65"/>
      <c r="F384" s="65"/>
      <c r="G384" s="66"/>
      <c r="H384" s="65"/>
      <c r="I384" s="67"/>
    </row>
    <row r="385" spans="2:9" s="62" customFormat="1" ht="13.5">
      <c r="B385" s="63"/>
      <c r="C385" s="63"/>
      <c r="D385" s="63"/>
      <c r="E385" s="65"/>
      <c r="F385" s="65"/>
      <c r="G385" s="66"/>
      <c r="H385" s="65"/>
      <c r="I385" s="67"/>
    </row>
    <row r="386" spans="2:9" s="62" customFormat="1" ht="13.5">
      <c r="B386" s="63"/>
      <c r="C386" s="63"/>
      <c r="D386" s="63"/>
      <c r="E386" s="65"/>
      <c r="F386" s="65"/>
      <c r="G386" s="66"/>
      <c r="H386" s="65"/>
      <c r="I386" s="67"/>
    </row>
    <row r="387" spans="2:9" s="62" customFormat="1" ht="13.5">
      <c r="B387" s="63"/>
      <c r="C387" s="63"/>
      <c r="D387" s="63"/>
      <c r="E387" s="65"/>
      <c r="F387" s="65"/>
      <c r="G387" s="66"/>
      <c r="H387" s="65"/>
      <c r="I387" s="67"/>
    </row>
    <row r="388" spans="2:9" s="62" customFormat="1" ht="13.5">
      <c r="B388" s="63"/>
      <c r="C388" s="63"/>
      <c r="D388" s="63"/>
      <c r="E388" s="65"/>
      <c r="F388" s="65"/>
      <c r="G388" s="66"/>
      <c r="H388" s="65"/>
      <c r="I388" s="67"/>
    </row>
    <row r="389" spans="2:9" s="62" customFormat="1" ht="13.5">
      <c r="B389" s="63"/>
      <c r="C389" s="63"/>
      <c r="D389" s="63"/>
      <c r="E389" s="65"/>
      <c r="F389" s="65"/>
      <c r="G389" s="66"/>
      <c r="H389" s="65"/>
      <c r="I389" s="67"/>
    </row>
    <row r="390" spans="2:9" s="62" customFormat="1" ht="13.5">
      <c r="B390" s="63"/>
      <c r="C390" s="63"/>
      <c r="D390" s="63"/>
      <c r="E390" s="65"/>
      <c r="F390" s="65"/>
      <c r="G390" s="66"/>
      <c r="H390" s="65"/>
      <c r="I390" s="67"/>
    </row>
    <row r="391" spans="2:9" s="62" customFormat="1" ht="13.5">
      <c r="B391" s="63"/>
      <c r="C391" s="63"/>
      <c r="D391" s="63"/>
      <c r="E391" s="65"/>
      <c r="F391" s="65"/>
      <c r="G391" s="66"/>
      <c r="H391" s="65"/>
      <c r="I391" s="67"/>
    </row>
    <row r="392" spans="2:9" s="62" customFormat="1" ht="13.5">
      <c r="B392" s="63"/>
      <c r="C392" s="63"/>
      <c r="D392" s="63"/>
      <c r="E392" s="65"/>
      <c r="F392" s="65"/>
      <c r="G392" s="66"/>
      <c r="H392" s="65"/>
      <c r="I392" s="67"/>
    </row>
    <row r="393" spans="2:9" s="62" customFormat="1" ht="13.5">
      <c r="B393" s="63"/>
      <c r="C393" s="63"/>
      <c r="D393" s="63"/>
      <c r="E393" s="65"/>
      <c r="F393" s="65"/>
      <c r="G393" s="66"/>
      <c r="H393" s="65"/>
      <c r="I393" s="67"/>
    </row>
    <row r="394" spans="2:9" s="62" customFormat="1" ht="13.5">
      <c r="B394" s="63"/>
      <c r="C394" s="63"/>
      <c r="D394" s="63"/>
      <c r="E394" s="65"/>
      <c r="F394" s="65"/>
      <c r="G394" s="66"/>
      <c r="H394" s="65"/>
      <c r="I394" s="67"/>
    </row>
    <row r="395" spans="2:9" s="62" customFormat="1" ht="13.5">
      <c r="B395" s="63"/>
      <c r="C395" s="63"/>
      <c r="D395" s="63"/>
      <c r="E395" s="65"/>
      <c r="F395" s="65"/>
      <c r="G395" s="66"/>
      <c r="H395" s="65"/>
      <c r="I395" s="67"/>
    </row>
    <row r="396" spans="2:9" s="62" customFormat="1" ht="13.5">
      <c r="B396" s="63"/>
      <c r="C396" s="63"/>
      <c r="D396" s="63"/>
      <c r="E396" s="65"/>
      <c r="F396" s="65"/>
      <c r="G396" s="66"/>
      <c r="H396" s="65"/>
      <c r="I396" s="67"/>
    </row>
    <row r="397" spans="2:9" s="62" customFormat="1" ht="13.5">
      <c r="B397" s="63"/>
      <c r="C397" s="63"/>
      <c r="D397" s="63"/>
      <c r="E397" s="65"/>
      <c r="F397" s="65"/>
      <c r="G397" s="66"/>
      <c r="H397" s="65"/>
      <c r="I397" s="67"/>
    </row>
    <row r="398" spans="2:9" s="62" customFormat="1" ht="13.5">
      <c r="B398" s="63"/>
      <c r="C398" s="63"/>
      <c r="D398" s="63"/>
      <c r="E398" s="65"/>
      <c r="F398" s="65"/>
      <c r="G398" s="66"/>
      <c r="H398" s="65"/>
      <c r="I398" s="67"/>
    </row>
    <row r="399" spans="2:9" s="62" customFormat="1" ht="13.5">
      <c r="B399" s="63"/>
      <c r="C399" s="63"/>
      <c r="D399" s="63"/>
      <c r="E399" s="65"/>
      <c r="F399" s="65"/>
      <c r="G399" s="66"/>
      <c r="H399" s="65"/>
      <c r="I399" s="67"/>
    </row>
    <row r="400" spans="2:9" s="62" customFormat="1" ht="13.5">
      <c r="B400" s="63"/>
      <c r="C400" s="63"/>
      <c r="D400" s="63"/>
      <c r="E400" s="65"/>
      <c r="F400" s="65"/>
      <c r="G400" s="66"/>
      <c r="H400" s="65"/>
      <c r="I400" s="67"/>
    </row>
    <row r="401" spans="2:9" s="62" customFormat="1" ht="13.5">
      <c r="B401" s="63"/>
      <c r="C401" s="63"/>
      <c r="D401" s="63"/>
      <c r="E401" s="65"/>
      <c r="F401" s="65"/>
      <c r="G401" s="66"/>
      <c r="H401" s="65"/>
      <c r="I401" s="67"/>
    </row>
    <row r="402" spans="2:9" s="62" customFormat="1" ht="13.5">
      <c r="B402" s="63"/>
      <c r="C402" s="63"/>
      <c r="D402" s="63"/>
      <c r="E402" s="65"/>
      <c r="F402" s="65"/>
      <c r="G402" s="66"/>
      <c r="H402" s="65"/>
      <c r="I402" s="67"/>
    </row>
    <row r="403" spans="2:9" s="62" customFormat="1" ht="13.5">
      <c r="B403" s="63"/>
      <c r="C403" s="63"/>
      <c r="D403" s="63"/>
      <c r="E403" s="65"/>
      <c r="F403" s="65"/>
      <c r="G403" s="66"/>
      <c r="H403" s="65"/>
      <c r="I403" s="67"/>
    </row>
    <row r="404" spans="2:9" s="62" customFormat="1" ht="13.5">
      <c r="B404" s="63"/>
      <c r="C404" s="63"/>
      <c r="D404" s="63"/>
      <c r="E404" s="65"/>
      <c r="F404" s="65"/>
      <c r="G404" s="66"/>
      <c r="H404" s="65"/>
      <c r="I404" s="67"/>
    </row>
    <row r="405" spans="2:9" s="62" customFormat="1" ht="13.5">
      <c r="B405" s="63"/>
      <c r="C405" s="63"/>
      <c r="D405" s="63"/>
      <c r="E405" s="65"/>
      <c r="F405" s="65"/>
      <c r="G405" s="66"/>
      <c r="H405" s="65"/>
      <c r="I405" s="67"/>
    </row>
    <row r="406" spans="2:9" s="62" customFormat="1" ht="13.5">
      <c r="B406" s="63"/>
      <c r="C406" s="63"/>
      <c r="D406" s="63"/>
      <c r="E406" s="65"/>
      <c r="F406" s="65"/>
      <c r="G406" s="66"/>
      <c r="H406" s="65"/>
      <c r="I406" s="67"/>
    </row>
    <row r="407" spans="2:9" s="62" customFormat="1" ht="13.5">
      <c r="B407" s="63"/>
      <c r="C407" s="63"/>
      <c r="D407" s="63"/>
      <c r="E407" s="65"/>
      <c r="F407" s="65"/>
      <c r="G407" s="66"/>
      <c r="H407" s="65"/>
      <c r="I407" s="67"/>
    </row>
    <row r="408" spans="2:9" s="62" customFormat="1" ht="13.5">
      <c r="B408" s="63"/>
      <c r="C408" s="63"/>
      <c r="D408" s="63"/>
      <c r="E408" s="65"/>
      <c r="F408" s="65"/>
      <c r="G408" s="66"/>
      <c r="H408" s="65"/>
      <c r="I408" s="67"/>
    </row>
    <row r="409" spans="2:9" s="62" customFormat="1" ht="13.5">
      <c r="B409" s="63"/>
      <c r="C409" s="63"/>
      <c r="D409" s="63"/>
      <c r="E409" s="65"/>
      <c r="F409" s="65"/>
      <c r="G409" s="66"/>
      <c r="H409" s="65"/>
      <c r="I409" s="67"/>
    </row>
    <row r="410" spans="2:9" s="62" customFormat="1" ht="13.5">
      <c r="B410" s="63"/>
      <c r="C410" s="63"/>
      <c r="D410" s="63"/>
      <c r="E410" s="65"/>
      <c r="F410" s="65"/>
      <c r="G410" s="66"/>
      <c r="H410" s="65"/>
      <c r="I410" s="67"/>
    </row>
    <row r="411" spans="2:9" s="62" customFormat="1" ht="13.5">
      <c r="B411" s="63"/>
      <c r="C411" s="63"/>
      <c r="D411" s="63"/>
      <c r="E411" s="65"/>
      <c r="F411" s="65"/>
      <c r="G411" s="66"/>
      <c r="H411" s="65"/>
      <c r="I411" s="67"/>
    </row>
    <row r="412" spans="2:9" s="62" customFormat="1" ht="13.5">
      <c r="B412" s="63"/>
      <c r="C412" s="63"/>
      <c r="D412" s="63"/>
      <c r="E412" s="65"/>
      <c r="F412" s="65"/>
      <c r="G412" s="66"/>
      <c r="H412" s="65"/>
      <c r="I412" s="67"/>
    </row>
    <row r="413" spans="2:9" s="62" customFormat="1" ht="13.5">
      <c r="B413" s="63"/>
      <c r="C413" s="63"/>
      <c r="D413" s="63"/>
      <c r="E413" s="65"/>
      <c r="F413" s="65"/>
      <c r="G413" s="66"/>
      <c r="H413" s="65"/>
      <c r="I413" s="67"/>
    </row>
    <row r="414" spans="2:9" s="62" customFormat="1" ht="13.5">
      <c r="B414" s="63"/>
      <c r="C414" s="63"/>
      <c r="D414" s="63"/>
      <c r="E414" s="65"/>
      <c r="F414" s="65"/>
      <c r="G414" s="66"/>
      <c r="H414" s="65"/>
      <c r="I414" s="67"/>
    </row>
    <row r="415" spans="2:9" s="62" customFormat="1" ht="13.5">
      <c r="B415" s="63"/>
      <c r="C415" s="63"/>
      <c r="D415" s="63"/>
      <c r="E415" s="65"/>
      <c r="F415" s="65"/>
      <c r="G415" s="66"/>
      <c r="H415" s="65"/>
      <c r="I415" s="67"/>
    </row>
    <row r="416" spans="2:9" s="62" customFormat="1" ht="13.5">
      <c r="B416" s="63"/>
      <c r="C416" s="63"/>
      <c r="D416" s="63"/>
      <c r="E416" s="65"/>
      <c r="F416" s="65"/>
      <c r="G416" s="66"/>
      <c r="H416" s="65"/>
      <c r="I416" s="67"/>
    </row>
    <row r="417" spans="2:9" s="62" customFormat="1" ht="13.5">
      <c r="B417" s="63"/>
      <c r="C417" s="63"/>
      <c r="D417" s="63"/>
      <c r="E417" s="65"/>
      <c r="F417" s="65"/>
      <c r="G417" s="66"/>
      <c r="H417" s="65"/>
      <c r="I417" s="67"/>
    </row>
    <row r="418" spans="2:9" s="62" customFormat="1" ht="13.5">
      <c r="B418" s="63"/>
      <c r="C418" s="63"/>
      <c r="D418" s="63"/>
      <c r="E418" s="65"/>
      <c r="F418" s="65"/>
      <c r="G418" s="66"/>
      <c r="H418" s="65"/>
      <c r="I418" s="67"/>
    </row>
    <row r="419" spans="2:9" s="62" customFormat="1" ht="13.5">
      <c r="B419" s="63"/>
      <c r="C419" s="63"/>
      <c r="D419" s="63"/>
      <c r="E419" s="65"/>
      <c r="F419" s="65"/>
      <c r="G419" s="66"/>
      <c r="H419" s="65"/>
      <c r="I419" s="67"/>
    </row>
    <row r="420" spans="2:9" s="62" customFormat="1" ht="13.5">
      <c r="B420" s="63"/>
      <c r="C420" s="63"/>
      <c r="D420" s="63"/>
      <c r="E420" s="65"/>
      <c r="F420" s="65"/>
      <c r="G420" s="66"/>
      <c r="H420" s="65"/>
      <c r="I420" s="67"/>
    </row>
    <row r="421" spans="2:9" s="62" customFormat="1" ht="13.5">
      <c r="B421" s="63"/>
      <c r="C421" s="63"/>
      <c r="D421" s="63"/>
      <c r="E421" s="65"/>
      <c r="F421" s="65"/>
      <c r="G421" s="66"/>
      <c r="H421" s="65"/>
      <c r="I421" s="67"/>
    </row>
    <row r="422" spans="2:9" s="62" customFormat="1" ht="13.5">
      <c r="B422" s="63"/>
      <c r="C422" s="63"/>
      <c r="D422" s="63"/>
      <c r="E422" s="65"/>
      <c r="F422" s="65"/>
      <c r="G422" s="66"/>
      <c r="H422" s="65"/>
      <c r="I422" s="67"/>
    </row>
    <row r="423" spans="2:9" s="62" customFormat="1" ht="13.5">
      <c r="B423" s="63"/>
      <c r="C423" s="63"/>
      <c r="D423" s="63"/>
      <c r="E423" s="65"/>
      <c r="F423" s="65"/>
      <c r="G423" s="66"/>
      <c r="H423" s="65"/>
      <c r="I423" s="67"/>
    </row>
    <row r="424" spans="2:9" s="62" customFormat="1" ht="13.5">
      <c r="B424" s="63"/>
      <c r="C424" s="63"/>
      <c r="D424" s="63"/>
      <c r="E424" s="65"/>
      <c r="F424" s="65"/>
      <c r="G424" s="66"/>
      <c r="H424" s="65"/>
      <c r="I424" s="67"/>
    </row>
    <row r="425" spans="2:9" s="62" customFormat="1" ht="13.5">
      <c r="B425" s="63"/>
      <c r="C425" s="63"/>
      <c r="D425" s="63"/>
      <c r="E425" s="65"/>
      <c r="F425" s="65"/>
      <c r="G425" s="66"/>
      <c r="H425" s="65"/>
      <c r="I425" s="67"/>
    </row>
    <row r="426" spans="2:9" s="62" customFormat="1" ht="13.5">
      <c r="B426" s="63"/>
      <c r="C426" s="63"/>
      <c r="D426" s="63"/>
      <c r="E426" s="65"/>
      <c r="F426" s="65"/>
      <c r="G426" s="66"/>
      <c r="H426" s="65"/>
      <c r="I426" s="67"/>
    </row>
    <row r="427" spans="2:9" s="62" customFormat="1" ht="13.5">
      <c r="B427" s="63"/>
      <c r="C427" s="63"/>
      <c r="D427" s="63"/>
      <c r="E427" s="65"/>
      <c r="F427" s="65"/>
      <c r="G427" s="66"/>
      <c r="H427" s="65"/>
      <c r="I427" s="67"/>
    </row>
    <row r="428" spans="2:9" s="62" customFormat="1" ht="13.5">
      <c r="B428" s="63"/>
      <c r="C428" s="63"/>
      <c r="D428" s="63"/>
      <c r="E428" s="65"/>
      <c r="F428" s="65"/>
      <c r="G428" s="66"/>
      <c r="H428" s="65"/>
      <c r="I428" s="67"/>
    </row>
    <row r="429" spans="2:9" s="62" customFormat="1" ht="13.5">
      <c r="B429" s="63"/>
      <c r="C429" s="63"/>
      <c r="D429" s="63"/>
      <c r="E429" s="65"/>
      <c r="F429" s="65"/>
      <c r="G429" s="66"/>
      <c r="H429" s="65"/>
      <c r="I429" s="67"/>
    </row>
    <row r="430" spans="2:9" s="62" customFormat="1" ht="13.5">
      <c r="B430" s="63"/>
      <c r="C430" s="63"/>
      <c r="D430" s="63"/>
      <c r="E430" s="65"/>
      <c r="F430" s="65"/>
      <c r="G430" s="66"/>
      <c r="H430" s="65"/>
      <c r="I430" s="67"/>
    </row>
    <row r="431" spans="2:9" s="62" customFormat="1" ht="13.5">
      <c r="B431" s="63"/>
      <c r="C431" s="63"/>
      <c r="D431" s="63"/>
      <c r="E431" s="65"/>
      <c r="F431" s="65"/>
      <c r="G431" s="66"/>
      <c r="H431" s="65"/>
      <c r="I431" s="67"/>
    </row>
    <row r="432" spans="2:9" s="62" customFormat="1" ht="13.5">
      <c r="B432" s="63"/>
      <c r="C432" s="63"/>
      <c r="D432" s="63"/>
      <c r="E432" s="65"/>
      <c r="F432" s="65"/>
      <c r="G432" s="66"/>
      <c r="H432" s="65"/>
      <c r="I432" s="67"/>
    </row>
    <row r="433" spans="2:9" s="62" customFormat="1" ht="13.5">
      <c r="B433" s="63"/>
      <c r="C433" s="63"/>
      <c r="D433" s="63"/>
      <c r="E433" s="65"/>
      <c r="F433" s="65"/>
      <c r="G433" s="66"/>
      <c r="H433" s="65"/>
      <c r="I433" s="67"/>
    </row>
    <row r="434" spans="2:9" s="62" customFormat="1" ht="13.5">
      <c r="B434" s="63"/>
      <c r="C434" s="63"/>
      <c r="D434" s="63"/>
      <c r="E434" s="65"/>
      <c r="F434" s="65"/>
      <c r="G434" s="66"/>
      <c r="H434" s="65"/>
      <c r="I434" s="67"/>
    </row>
    <row r="435" spans="2:9" s="62" customFormat="1" ht="13.5">
      <c r="B435" s="63"/>
      <c r="C435" s="63"/>
      <c r="D435" s="63"/>
      <c r="E435" s="65"/>
      <c r="F435" s="65"/>
      <c r="G435" s="66"/>
      <c r="H435" s="65"/>
      <c r="I435" s="67"/>
    </row>
    <row r="436" spans="2:9" s="62" customFormat="1" ht="13.5">
      <c r="B436" s="63"/>
      <c r="C436" s="63"/>
      <c r="D436" s="63"/>
      <c r="E436" s="65"/>
      <c r="F436" s="65"/>
      <c r="G436" s="66"/>
      <c r="H436" s="65"/>
      <c r="I436" s="67"/>
    </row>
    <row r="437" spans="2:9" s="62" customFormat="1" ht="13.5">
      <c r="B437" s="63"/>
      <c r="C437" s="63"/>
      <c r="D437" s="63"/>
      <c r="E437" s="65"/>
      <c r="F437" s="65"/>
      <c r="G437" s="66"/>
      <c r="H437" s="65"/>
      <c r="I437" s="67"/>
    </row>
    <row r="438" spans="2:9" s="62" customFormat="1" ht="13.5">
      <c r="B438" s="63"/>
      <c r="C438" s="63"/>
      <c r="D438" s="63"/>
      <c r="E438" s="65"/>
      <c r="F438" s="65"/>
      <c r="G438" s="66"/>
      <c r="H438" s="65"/>
      <c r="I438" s="67"/>
    </row>
    <row r="439" spans="2:9" s="62" customFormat="1" ht="13.5">
      <c r="B439" s="63"/>
      <c r="C439" s="63"/>
      <c r="D439" s="63"/>
      <c r="E439" s="65"/>
      <c r="F439" s="65"/>
      <c r="G439" s="66"/>
      <c r="H439" s="65"/>
      <c r="I439" s="67"/>
    </row>
    <row r="440" spans="2:9" s="62" customFormat="1" ht="13.5">
      <c r="B440" s="63"/>
      <c r="C440" s="63"/>
      <c r="D440" s="63"/>
      <c r="E440" s="65"/>
      <c r="F440" s="65"/>
      <c r="G440" s="66"/>
      <c r="H440" s="65"/>
      <c r="I440" s="67"/>
    </row>
    <row r="441" spans="2:9" s="62" customFormat="1" ht="13.5">
      <c r="B441" s="63"/>
      <c r="C441" s="63"/>
      <c r="D441" s="63"/>
      <c r="E441" s="65"/>
      <c r="F441" s="65"/>
      <c r="G441" s="66"/>
      <c r="H441" s="65"/>
      <c r="I441" s="67"/>
    </row>
    <row r="442" spans="2:9" s="62" customFormat="1" ht="13.5">
      <c r="B442" s="63"/>
      <c r="C442" s="63"/>
      <c r="D442" s="63"/>
      <c r="E442" s="65"/>
      <c r="F442" s="65"/>
      <c r="G442" s="66"/>
      <c r="H442" s="65"/>
      <c r="I442" s="67"/>
    </row>
    <row r="443" spans="2:9" s="62" customFormat="1" ht="13.5">
      <c r="B443" s="63"/>
      <c r="C443" s="63"/>
      <c r="D443" s="63"/>
      <c r="E443" s="65"/>
      <c r="F443" s="65"/>
      <c r="G443" s="66"/>
      <c r="H443" s="65"/>
      <c r="I443" s="67"/>
    </row>
    <row r="444" spans="2:9" s="62" customFormat="1" ht="13.5">
      <c r="B444" s="63"/>
      <c r="C444" s="63"/>
      <c r="D444" s="63"/>
      <c r="E444" s="65"/>
      <c r="F444" s="65"/>
      <c r="G444" s="66"/>
      <c r="H444" s="65"/>
      <c r="I444" s="67"/>
    </row>
    <row r="445" spans="2:9" s="62" customFormat="1" ht="13.5">
      <c r="B445" s="63"/>
      <c r="C445" s="63"/>
      <c r="D445" s="63"/>
      <c r="E445" s="65"/>
      <c r="F445" s="65"/>
      <c r="G445" s="66"/>
      <c r="H445" s="65"/>
      <c r="I445" s="67"/>
    </row>
    <row r="446" spans="2:9" s="62" customFormat="1" ht="13.5">
      <c r="B446" s="63"/>
      <c r="C446" s="63"/>
      <c r="D446" s="63"/>
      <c r="E446" s="65"/>
      <c r="F446" s="65"/>
      <c r="G446" s="66"/>
      <c r="H446" s="65"/>
      <c r="I446" s="67"/>
    </row>
    <row r="447" spans="2:9" s="62" customFormat="1" ht="13.5">
      <c r="B447" s="63"/>
      <c r="C447" s="63"/>
      <c r="D447" s="63"/>
      <c r="E447" s="65"/>
      <c r="F447" s="65"/>
      <c r="G447" s="66"/>
      <c r="H447" s="65"/>
      <c r="I447" s="67"/>
    </row>
    <row r="448" spans="2:9" s="62" customFormat="1" ht="13.5">
      <c r="B448" s="63"/>
      <c r="C448" s="63"/>
      <c r="D448" s="63"/>
      <c r="E448" s="65"/>
      <c r="F448" s="65"/>
      <c r="G448" s="66"/>
      <c r="H448" s="65"/>
      <c r="I448" s="67"/>
    </row>
    <row r="449" spans="2:9" s="62" customFormat="1" ht="13.5">
      <c r="B449" s="63"/>
      <c r="C449" s="63"/>
      <c r="D449" s="63"/>
      <c r="E449" s="65"/>
      <c r="F449" s="65"/>
      <c r="G449" s="66"/>
      <c r="H449" s="65"/>
      <c r="I449" s="67"/>
    </row>
    <row r="450" spans="2:9" s="62" customFormat="1" ht="13.5">
      <c r="B450" s="63"/>
      <c r="C450" s="63"/>
      <c r="D450" s="63"/>
      <c r="E450" s="65"/>
      <c r="F450" s="65"/>
      <c r="G450" s="66"/>
      <c r="H450" s="65"/>
      <c r="I450" s="67"/>
    </row>
    <row r="451" spans="2:9" s="62" customFormat="1" ht="13.5">
      <c r="B451" s="63"/>
      <c r="C451" s="63"/>
      <c r="D451" s="63"/>
      <c r="E451" s="65"/>
      <c r="F451" s="65"/>
      <c r="G451" s="66"/>
      <c r="H451" s="65"/>
      <c r="I451" s="67"/>
    </row>
    <row r="452" spans="2:9" s="62" customFormat="1" ht="13.5">
      <c r="B452" s="63"/>
      <c r="C452" s="63"/>
      <c r="D452" s="63"/>
      <c r="E452" s="65"/>
      <c r="F452" s="65"/>
      <c r="G452" s="66"/>
      <c r="H452" s="65"/>
      <c r="I452" s="67"/>
    </row>
    <row r="453" spans="2:9" s="62" customFormat="1" ht="13.5">
      <c r="B453" s="63"/>
      <c r="C453" s="63"/>
      <c r="D453" s="63"/>
      <c r="E453" s="65"/>
      <c r="F453" s="65"/>
      <c r="G453" s="66"/>
      <c r="H453" s="65"/>
      <c r="I453" s="67"/>
    </row>
    <row r="454" spans="2:9" s="62" customFormat="1" ht="13.5">
      <c r="B454" s="63"/>
      <c r="C454" s="63"/>
      <c r="D454" s="63"/>
      <c r="E454" s="65"/>
      <c r="F454" s="65"/>
      <c r="G454" s="66"/>
      <c r="H454" s="65"/>
      <c r="I454" s="67"/>
    </row>
    <row r="455" spans="2:9" s="62" customFormat="1" ht="13.5">
      <c r="B455" s="63"/>
      <c r="C455" s="63"/>
      <c r="D455" s="63"/>
      <c r="E455" s="65"/>
      <c r="F455" s="65"/>
      <c r="G455" s="66"/>
      <c r="H455" s="65"/>
      <c r="I455" s="67"/>
    </row>
    <row r="456" spans="2:9" s="62" customFormat="1" ht="13.5">
      <c r="B456" s="63"/>
      <c r="C456" s="63"/>
      <c r="D456" s="63"/>
      <c r="E456" s="65"/>
      <c r="F456" s="65"/>
      <c r="G456" s="66"/>
      <c r="H456" s="65"/>
      <c r="I456" s="67"/>
    </row>
    <row r="457" spans="2:9" s="62" customFormat="1" ht="13.5">
      <c r="B457" s="63"/>
      <c r="C457" s="63"/>
      <c r="D457" s="63"/>
      <c r="E457" s="65"/>
      <c r="F457" s="65"/>
      <c r="G457" s="66"/>
      <c r="H457" s="65"/>
      <c r="I457" s="67"/>
    </row>
    <row r="458" spans="2:9" s="62" customFormat="1" ht="13.5">
      <c r="B458" s="63"/>
      <c r="C458" s="63"/>
      <c r="D458" s="63"/>
      <c r="E458" s="65"/>
      <c r="F458" s="65"/>
      <c r="G458" s="66"/>
      <c r="H458" s="65"/>
      <c r="I458" s="67"/>
    </row>
    <row r="459" spans="2:9" s="62" customFormat="1" ht="13.5">
      <c r="B459" s="63"/>
      <c r="C459" s="63"/>
      <c r="D459" s="63"/>
      <c r="E459" s="65"/>
      <c r="F459" s="65"/>
      <c r="G459" s="66"/>
      <c r="H459" s="65"/>
      <c r="I459" s="67"/>
    </row>
    <row r="460" spans="2:9" s="62" customFormat="1" ht="13.5">
      <c r="B460" s="63"/>
      <c r="C460" s="63"/>
      <c r="D460" s="63"/>
      <c r="E460" s="65"/>
      <c r="F460" s="65"/>
      <c r="G460" s="66"/>
      <c r="H460" s="65"/>
      <c r="I460" s="67"/>
    </row>
    <row r="461" spans="2:9" s="62" customFormat="1" ht="13.5">
      <c r="B461" s="63"/>
      <c r="C461" s="63"/>
      <c r="D461" s="63"/>
      <c r="E461" s="65"/>
      <c r="F461" s="65"/>
      <c r="G461" s="66"/>
      <c r="H461" s="65"/>
      <c r="I461" s="67"/>
    </row>
    <row r="462" spans="2:9" s="62" customFormat="1" ht="13.5">
      <c r="B462" s="63"/>
      <c r="C462" s="63"/>
      <c r="D462" s="63"/>
      <c r="E462" s="65"/>
      <c r="F462" s="65"/>
      <c r="G462" s="66"/>
      <c r="H462" s="65"/>
      <c r="I462" s="67"/>
    </row>
    <row r="463" spans="2:9" s="62" customFormat="1" ht="13.5">
      <c r="B463" s="63"/>
      <c r="C463" s="63"/>
      <c r="D463" s="63"/>
      <c r="E463" s="65"/>
      <c r="F463" s="65"/>
      <c r="G463" s="66"/>
      <c r="H463" s="65"/>
      <c r="I463" s="67"/>
    </row>
    <row r="464" spans="2:9" s="62" customFormat="1" ht="13.5">
      <c r="B464" s="63"/>
      <c r="C464" s="63"/>
      <c r="D464" s="63"/>
      <c r="E464" s="65"/>
      <c r="F464" s="65"/>
      <c r="G464" s="66"/>
      <c r="H464" s="65"/>
      <c r="I464" s="67"/>
    </row>
    <row r="465" spans="2:9" s="62" customFormat="1" ht="13.5">
      <c r="B465" s="63"/>
      <c r="C465" s="63"/>
      <c r="D465" s="63"/>
      <c r="E465" s="65"/>
      <c r="F465" s="65"/>
      <c r="G465" s="66"/>
      <c r="H465" s="65"/>
      <c r="I465" s="67"/>
    </row>
    <row r="466" spans="2:9" s="62" customFormat="1" ht="13.5">
      <c r="B466" s="63"/>
      <c r="C466" s="63"/>
      <c r="D466" s="63"/>
      <c r="E466" s="65"/>
      <c r="F466" s="65"/>
      <c r="G466" s="66"/>
      <c r="H466" s="65"/>
      <c r="I466" s="67"/>
    </row>
    <row r="467" spans="2:9" s="62" customFormat="1" ht="13.5">
      <c r="B467" s="63"/>
      <c r="C467" s="63"/>
      <c r="D467" s="63"/>
      <c r="E467" s="65"/>
      <c r="F467" s="65"/>
      <c r="G467" s="66"/>
      <c r="H467" s="65"/>
      <c r="I467" s="67"/>
    </row>
    <row r="468" spans="2:9" s="62" customFormat="1" ht="13.5">
      <c r="B468" s="63"/>
      <c r="C468" s="63"/>
      <c r="D468" s="63"/>
      <c r="E468" s="65"/>
      <c r="F468" s="65"/>
      <c r="G468" s="66"/>
      <c r="H468" s="65"/>
      <c r="I468" s="67"/>
    </row>
    <row r="469" spans="2:9" s="62" customFormat="1" ht="13.5">
      <c r="B469" s="63"/>
      <c r="C469" s="63"/>
      <c r="D469" s="63"/>
      <c r="E469" s="65"/>
      <c r="F469" s="65"/>
      <c r="G469" s="66"/>
      <c r="H469" s="65"/>
      <c r="I469" s="67"/>
    </row>
    <row r="470" spans="2:9" s="62" customFormat="1" ht="13.5">
      <c r="B470" s="63"/>
      <c r="C470" s="63"/>
      <c r="D470" s="63"/>
      <c r="E470" s="65"/>
      <c r="F470" s="65"/>
      <c r="G470" s="66"/>
      <c r="H470" s="65"/>
      <c r="I470" s="67"/>
    </row>
    <row r="471" spans="2:9" s="62" customFormat="1" ht="13.5">
      <c r="B471" s="63"/>
      <c r="C471" s="63"/>
      <c r="D471" s="63"/>
      <c r="E471" s="65"/>
      <c r="F471" s="65"/>
      <c r="G471" s="66"/>
      <c r="H471" s="65"/>
      <c r="I471" s="67"/>
    </row>
    <row r="472" spans="2:9" s="62" customFormat="1" ht="13.5">
      <c r="B472" s="63"/>
      <c r="C472" s="63"/>
      <c r="D472" s="63"/>
      <c r="E472" s="65"/>
      <c r="F472" s="65"/>
      <c r="G472" s="66"/>
      <c r="H472" s="65"/>
      <c r="I472" s="67"/>
    </row>
    <row r="473" spans="2:9" s="62" customFormat="1" ht="13.5">
      <c r="B473" s="63"/>
      <c r="C473" s="63"/>
      <c r="D473" s="63"/>
      <c r="E473" s="65"/>
      <c r="F473" s="65"/>
      <c r="G473" s="66"/>
      <c r="H473" s="65"/>
      <c r="I473" s="67"/>
    </row>
    <row r="474" spans="2:9" s="62" customFormat="1" ht="13.5">
      <c r="B474" s="63"/>
      <c r="C474" s="63"/>
      <c r="D474" s="63"/>
      <c r="E474" s="65"/>
      <c r="F474" s="65"/>
      <c r="G474" s="66"/>
      <c r="H474" s="65"/>
      <c r="I474" s="67"/>
    </row>
    <row r="475" spans="2:9" s="62" customFormat="1" ht="13.5">
      <c r="B475" s="63"/>
      <c r="C475" s="63"/>
      <c r="D475" s="63"/>
      <c r="E475" s="65"/>
      <c r="F475" s="65"/>
      <c r="G475" s="66"/>
      <c r="H475" s="65"/>
      <c r="I475" s="67"/>
    </row>
    <row r="476" spans="2:9" s="62" customFormat="1" ht="13.5">
      <c r="B476" s="63"/>
      <c r="C476" s="63"/>
      <c r="D476" s="63"/>
      <c r="E476" s="65"/>
      <c r="F476" s="65"/>
      <c r="G476" s="66"/>
      <c r="H476" s="65"/>
      <c r="I476" s="67"/>
    </row>
    <row r="477" spans="2:9" s="62" customFormat="1" ht="13.5">
      <c r="B477" s="63"/>
      <c r="C477" s="63"/>
      <c r="D477" s="63"/>
      <c r="E477" s="65"/>
      <c r="F477" s="65"/>
      <c r="G477" s="66"/>
      <c r="H477" s="65"/>
      <c r="I477" s="67"/>
    </row>
    <row r="478" spans="2:9" s="62" customFormat="1" ht="13.5">
      <c r="B478" s="63"/>
      <c r="C478" s="63"/>
      <c r="D478" s="63"/>
      <c r="E478" s="65"/>
      <c r="F478" s="65"/>
      <c r="G478" s="66"/>
      <c r="H478" s="65"/>
      <c r="I478" s="67"/>
    </row>
    <row r="479" spans="2:9" s="62" customFormat="1" ht="13.5">
      <c r="B479" s="63"/>
      <c r="C479" s="63"/>
      <c r="D479" s="63"/>
      <c r="E479" s="65"/>
      <c r="F479" s="65"/>
      <c r="G479" s="66"/>
      <c r="H479" s="65"/>
      <c r="I479" s="67"/>
    </row>
    <row r="480" spans="2:9" s="62" customFormat="1" ht="13.5">
      <c r="B480" s="63"/>
      <c r="C480" s="63"/>
      <c r="D480" s="63"/>
      <c r="E480" s="65"/>
      <c r="F480" s="65"/>
      <c r="G480" s="66"/>
      <c r="H480" s="65"/>
      <c r="I480" s="67"/>
    </row>
    <row r="481" spans="2:9" s="62" customFormat="1" ht="13.5">
      <c r="B481" s="63"/>
      <c r="C481" s="63"/>
      <c r="D481" s="63"/>
      <c r="E481" s="65"/>
      <c r="F481" s="65"/>
      <c r="G481" s="66"/>
      <c r="H481" s="65"/>
      <c r="I481" s="67"/>
    </row>
    <row r="482" spans="2:9" s="62" customFormat="1" ht="13.5">
      <c r="B482" s="63"/>
      <c r="C482" s="63"/>
      <c r="D482" s="63"/>
      <c r="E482" s="65"/>
      <c r="F482" s="65"/>
      <c r="G482" s="66"/>
      <c r="H482" s="65"/>
      <c r="I482" s="67"/>
    </row>
    <row r="483" spans="2:9" s="62" customFormat="1" ht="13.5">
      <c r="B483" s="63"/>
      <c r="C483" s="63"/>
      <c r="D483" s="63"/>
      <c r="E483" s="65"/>
      <c r="F483" s="65"/>
      <c r="G483" s="66"/>
      <c r="H483" s="65"/>
      <c r="I483" s="67"/>
    </row>
    <row r="484" spans="2:9" s="62" customFormat="1" ht="13.5">
      <c r="B484" s="63"/>
      <c r="C484" s="63"/>
      <c r="D484" s="63"/>
      <c r="E484" s="65"/>
      <c r="F484" s="65"/>
      <c r="G484" s="66"/>
      <c r="H484" s="65"/>
      <c r="I484" s="67"/>
    </row>
    <row r="485" spans="2:9" s="62" customFormat="1" ht="13.5">
      <c r="B485" s="63"/>
      <c r="C485" s="63"/>
      <c r="D485" s="63"/>
      <c r="E485" s="65"/>
      <c r="F485" s="65"/>
      <c r="G485" s="66"/>
      <c r="H485" s="65"/>
      <c r="I485" s="67"/>
    </row>
    <row r="486" spans="2:9" s="62" customFormat="1" ht="13.5">
      <c r="B486" s="63"/>
      <c r="C486" s="63"/>
      <c r="D486" s="63"/>
      <c r="E486" s="65"/>
      <c r="F486" s="65"/>
      <c r="G486" s="66"/>
      <c r="H486" s="65"/>
      <c r="I486" s="67"/>
    </row>
    <row r="487" spans="2:9" s="62" customFormat="1" ht="13.5">
      <c r="B487" s="63"/>
      <c r="C487" s="63"/>
      <c r="D487" s="63"/>
      <c r="E487" s="65"/>
      <c r="F487" s="65"/>
      <c r="G487" s="66"/>
      <c r="H487" s="65"/>
      <c r="I487" s="67"/>
    </row>
    <row r="488" spans="2:9" s="62" customFormat="1" ht="13.5">
      <c r="B488" s="63"/>
      <c r="C488" s="63"/>
      <c r="D488" s="63"/>
      <c r="E488" s="65"/>
      <c r="F488" s="65"/>
      <c r="G488" s="66"/>
      <c r="H488" s="65"/>
      <c r="I488" s="67"/>
    </row>
    <row r="489" spans="2:9" s="62" customFormat="1" ht="13.5">
      <c r="B489" s="63"/>
      <c r="C489" s="63"/>
      <c r="D489" s="63"/>
      <c r="E489" s="65"/>
      <c r="F489" s="65"/>
      <c r="G489" s="66"/>
      <c r="H489" s="65"/>
      <c r="I489" s="67"/>
    </row>
    <row r="490" spans="2:9" s="62" customFormat="1" ht="13.5">
      <c r="B490" s="63"/>
      <c r="C490" s="63"/>
      <c r="D490" s="63"/>
      <c r="E490" s="65"/>
      <c r="F490" s="65"/>
      <c r="G490" s="66"/>
      <c r="H490" s="65"/>
      <c r="I490" s="67"/>
    </row>
    <row r="491" spans="2:9" s="62" customFormat="1" ht="13.5">
      <c r="B491" s="63"/>
      <c r="C491" s="63"/>
      <c r="D491" s="63"/>
      <c r="E491" s="65"/>
      <c r="F491" s="65"/>
      <c r="G491" s="66"/>
      <c r="H491" s="65"/>
      <c r="I491" s="67"/>
    </row>
    <row r="492" spans="2:9" s="62" customFormat="1" ht="13.5">
      <c r="B492" s="63"/>
      <c r="C492" s="63"/>
      <c r="D492" s="63"/>
      <c r="E492" s="65"/>
      <c r="F492" s="65"/>
      <c r="G492" s="66"/>
      <c r="H492" s="65"/>
      <c r="I492" s="67"/>
    </row>
    <row r="493" spans="2:9" s="62" customFormat="1" ht="13.5">
      <c r="B493" s="63"/>
      <c r="C493" s="63"/>
      <c r="D493" s="63"/>
      <c r="E493" s="65"/>
      <c r="F493" s="65"/>
      <c r="G493" s="66"/>
      <c r="H493" s="65"/>
      <c r="I493" s="67"/>
    </row>
    <row r="494" spans="2:9" s="62" customFormat="1" ht="13.5">
      <c r="B494" s="63"/>
      <c r="C494" s="63"/>
      <c r="D494" s="63"/>
      <c r="E494" s="65"/>
      <c r="F494" s="65"/>
      <c r="G494" s="66"/>
      <c r="H494" s="65"/>
      <c r="I494" s="67"/>
    </row>
    <row r="495" spans="2:9" s="62" customFormat="1" ht="13.5">
      <c r="B495" s="63"/>
      <c r="C495" s="63"/>
      <c r="D495" s="63"/>
      <c r="E495" s="65"/>
      <c r="F495" s="65"/>
      <c r="G495" s="66"/>
      <c r="H495" s="65"/>
      <c r="I495" s="67"/>
    </row>
    <row r="496" spans="2:9" s="62" customFormat="1" ht="13.5">
      <c r="B496" s="63"/>
      <c r="C496" s="63"/>
      <c r="D496" s="63"/>
      <c r="E496" s="65"/>
      <c r="F496" s="65"/>
      <c r="G496" s="66"/>
      <c r="H496" s="65"/>
      <c r="I496" s="67"/>
    </row>
    <row r="497" spans="2:9" s="62" customFormat="1" ht="13.5">
      <c r="B497" s="63"/>
      <c r="C497" s="63"/>
      <c r="D497" s="63"/>
      <c r="E497" s="65"/>
      <c r="F497" s="65"/>
      <c r="G497" s="66"/>
      <c r="H497" s="65"/>
      <c r="I497" s="67"/>
    </row>
    <row r="498" spans="2:9" s="62" customFormat="1" ht="13.5">
      <c r="B498" s="63"/>
      <c r="C498" s="63"/>
      <c r="D498" s="63"/>
      <c r="E498" s="65"/>
      <c r="F498" s="65"/>
      <c r="G498" s="66"/>
      <c r="H498" s="65"/>
      <c r="I498" s="67"/>
    </row>
    <row r="499" spans="2:9" s="62" customFormat="1" ht="13.5">
      <c r="B499" s="63"/>
      <c r="C499" s="63"/>
      <c r="D499" s="63"/>
      <c r="E499" s="65"/>
      <c r="F499" s="65"/>
      <c r="G499" s="66"/>
      <c r="H499" s="65"/>
      <c r="I499" s="67"/>
    </row>
    <row r="500" spans="2:9" s="62" customFormat="1" ht="13.5">
      <c r="B500" s="63"/>
      <c r="C500" s="63"/>
      <c r="D500" s="63"/>
      <c r="E500" s="65"/>
      <c r="F500" s="65"/>
      <c r="G500" s="66"/>
      <c r="H500" s="65"/>
      <c r="I500" s="67"/>
    </row>
    <row r="501" spans="2:9" s="62" customFormat="1" ht="13.5">
      <c r="B501" s="63"/>
      <c r="C501" s="63"/>
      <c r="D501" s="63"/>
      <c r="E501" s="65"/>
      <c r="F501" s="65"/>
      <c r="G501" s="66"/>
      <c r="H501" s="65"/>
      <c r="I501" s="67"/>
    </row>
    <row r="502" spans="2:9" s="62" customFormat="1" ht="13.5">
      <c r="B502" s="63"/>
      <c r="C502" s="63"/>
      <c r="D502" s="63"/>
      <c r="E502" s="65"/>
      <c r="F502" s="65"/>
      <c r="G502" s="66"/>
      <c r="H502" s="65"/>
      <c r="I502" s="67"/>
    </row>
    <row r="503" spans="2:9" s="62" customFormat="1" ht="13.5">
      <c r="B503" s="63"/>
      <c r="C503" s="63"/>
      <c r="D503" s="63"/>
      <c r="E503" s="65"/>
      <c r="F503" s="65"/>
      <c r="G503" s="66"/>
      <c r="H503" s="65"/>
      <c r="I503" s="67"/>
    </row>
    <row r="504" spans="2:9" s="62" customFormat="1" ht="13.5">
      <c r="B504" s="63"/>
      <c r="C504" s="63"/>
      <c r="D504" s="63"/>
      <c r="E504" s="65"/>
      <c r="F504" s="65"/>
      <c r="G504" s="66"/>
      <c r="H504" s="65"/>
      <c r="I504" s="67"/>
    </row>
    <row r="505" spans="2:9" s="62" customFormat="1" ht="13.5">
      <c r="B505" s="63"/>
      <c r="C505" s="63"/>
      <c r="D505" s="63"/>
      <c r="E505" s="65"/>
      <c r="F505" s="65"/>
      <c r="G505" s="66"/>
      <c r="H505" s="65"/>
      <c r="I505" s="67"/>
    </row>
    <row r="506" spans="2:9" s="62" customFormat="1" ht="13.5">
      <c r="B506" s="63"/>
      <c r="C506" s="63"/>
      <c r="D506" s="63"/>
      <c r="E506" s="65"/>
      <c r="F506" s="65"/>
      <c r="G506" s="66"/>
      <c r="H506" s="65"/>
      <c r="I506" s="67"/>
    </row>
    <row r="507" spans="2:9" s="62" customFormat="1" ht="13.5">
      <c r="B507" s="63"/>
      <c r="C507" s="63"/>
      <c r="D507" s="63"/>
      <c r="E507" s="65"/>
      <c r="F507" s="65"/>
      <c r="G507" s="66"/>
      <c r="H507" s="65"/>
      <c r="I507" s="67"/>
    </row>
    <row r="508" spans="2:9" s="62" customFormat="1" ht="13.5">
      <c r="B508" s="63"/>
      <c r="C508" s="63"/>
      <c r="D508" s="63"/>
      <c r="E508" s="65"/>
      <c r="F508" s="65"/>
      <c r="G508" s="66"/>
      <c r="H508" s="65"/>
      <c r="I508" s="67"/>
    </row>
    <row r="509" spans="2:9" s="62" customFormat="1" ht="13.5">
      <c r="B509" s="63"/>
      <c r="C509" s="63"/>
      <c r="D509" s="63"/>
      <c r="E509" s="65"/>
      <c r="F509" s="65"/>
      <c r="G509" s="66"/>
      <c r="H509" s="65"/>
      <c r="I509" s="67"/>
    </row>
    <row r="510" spans="2:9" s="62" customFormat="1" ht="13.5">
      <c r="B510" s="63"/>
      <c r="C510" s="63"/>
      <c r="D510" s="63"/>
      <c r="E510" s="65"/>
      <c r="F510" s="65"/>
      <c r="G510" s="66"/>
      <c r="H510" s="65"/>
      <c r="I510" s="67"/>
    </row>
    <row r="511" spans="2:9" s="62" customFormat="1" ht="13.5">
      <c r="B511" s="63"/>
      <c r="C511" s="63"/>
      <c r="D511" s="63"/>
      <c r="E511" s="65"/>
      <c r="F511" s="65"/>
      <c r="G511" s="66"/>
      <c r="H511" s="65"/>
      <c r="I511" s="67"/>
    </row>
    <row r="512" spans="2:9" s="62" customFormat="1" ht="13.5">
      <c r="B512" s="63"/>
      <c r="C512" s="63"/>
      <c r="D512" s="63"/>
      <c r="E512" s="65"/>
      <c r="F512" s="65"/>
      <c r="G512" s="66"/>
      <c r="H512" s="65"/>
      <c r="I512" s="67"/>
    </row>
    <row r="513" spans="2:9" s="62" customFormat="1" ht="13.5">
      <c r="B513" s="63"/>
      <c r="C513" s="63"/>
      <c r="D513" s="63"/>
      <c r="E513" s="65"/>
      <c r="F513" s="65"/>
      <c r="G513" s="66"/>
      <c r="H513" s="65"/>
      <c r="I513" s="67"/>
    </row>
    <row r="514" spans="2:9" s="62" customFormat="1" ht="13.5">
      <c r="B514" s="63"/>
      <c r="C514" s="63"/>
      <c r="D514" s="63"/>
      <c r="E514" s="65"/>
      <c r="F514" s="65"/>
      <c r="G514" s="66"/>
      <c r="H514" s="65"/>
      <c r="I514" s="67"/>
    </row>
    <row r="515" spans="2:9" s="62" customFormat="1" ht="13.5">
      <c r="B515" s="63"/>
      <c r="C515" s="63"/>
      <c r="D515" s="63"/>
      <c r="E515" s="65"/>
      <c r="F515" s="65"/>
      <c r="G515" s="66"/>
      <c r="H515" s="65"/>
      <c r="I515" s="67"/>
    </row>
    <row r="516" spans="2:9" s="62" customFormat="1" ht="13.5">
      <c r="B516" s="63"/>
      <c r="C516" s="63"/>
      <c r="D516" s="63"/>
      <c r="E516" s="65"/>
      <c r="F516" s="65"/>
      <c r="G516" s="66"/>
      <c r="H516" s="65"/>
      <c r="I516" s="67"/>
    </row>
    <row r="517" spans="2:9" s="62" customFormat="1" ht="13.5">
      <c r="B517" s="63"/>
      <c r="C517" s="63"/>
      <c r="D517" s="63"/>
      <c r="E517" s="65"/>
      <c r="F517" s="65"/>
      <c r="G517" s="66"/>
      <c r="H517" s="65"/>
      <c r="I517" s="67"/>
    </row>
    <row r="518" spans="2:9" s="62" customFormat="1" ht="13.5">
      <c r="B518" s="63"/>
      <c r="C518" s="63"/>
      <c r="D518" s="63"/>
      <c r="E518" s="65"/>
      <c r="F518" s="65"/>
      <c r="G518" s="66"/>
      <c r="H518" s="65"/>
      <c r="I518" s="67"/>
    </row>
    <row r="519" spans="2:9" s="62" customFormat="1" ht="13.5">
      <c r="B519" s="63"/>
      <c r="C519" s="63"/>
      <c r="D519" s="63"/>
      <c r="E519" s="65"/>
      <c r="F519" s="65"/>
      <c r="G519" s="66"/>
      <c r="H519" s="65"/>
      <c r="I519" s="67"/>
    </row>
    <row r="520" spans="2:9" s="62" customFormat="1" ht="13.5">
      <c r="B520" s="63"/>
      <c r="C520" s="63"/>
      <c r="D520" s="63"/>
      <c r="E520" s="65"/>
      <c r="F520" s="65"/>
      <c r="G520" s="66"/>
      <c r="H520" s="65"/>
      <c r="I520" s="67"/>
    </row>
    <row r="521" spans="2:9" s="62" customFormat="1" ht="13.5">
      <c r="B521" s="63"/>
      <c r="C521" s="63"/>
      <c r="D521" s="63"/>
      <c r="E521" s="65"/>
      <c r="F521" s="65"/>
      <c r="G521" s="66"/>
      <c r="H521" s="65"/>
      <c r="I521" s="67"/>
    </row>
    <row r="522" spans="2:9" s="62" customFormat="1" ht="13.5">
      <c r="B522" s="63"/>
      <c r="C522" s="63"/>
      <c r="D522" s="63"/>
      <c r="E522" s="65"/>
      <c r="F522" s="65"/>
      <c r="G522" s="66"/>
      <c r="H522" s="65"/>
      <c r="I522" s="67"/>
    </row>
    <row r="523" spans="2:9" s="62" customFormat="1" ht="13.5">
      <c r="B523" s="63"/>
      <c r="C523" s="63"/>
      <c r="D523" s="63"/>
      <c r="E523" s="65"/>
      <c r="F523" s="65"/>
      <c r="G523" s="66"/>
      <c r="H523" s="65"/>
      <c r="I523" s="67"/>
    </row>
    <row r="524" spans="2:9" s="62" customFormat="1" ht="13.5">
      <c r="B524" s="63"/>
      <c r="C524" s="63"/>
      <c r="D524" s="63"/>
      <c r="E524" s="65"/>
      <c r="F524" s="65"/>
      <c r="G524" s="66"/>
      <c r="H524" s="65"/>
      <c r="I524" s="67"/>
    </row>
    <row r="525" spans="2:9" s="62" customFormat="1" ht="13.5">
      <c r="B525" s="63"/>
      <c r="C525" s="63"/>
      <c r="D525" s="63"/>
      <c r="E525" s="65"/>
      <c r="F525" s="65"/>
      <c r="G525" s="66"/>
      <c r="H525" s="65"/>
      <c r="I525" s="67"/>
    </row>
    <row r="526" spans="2:9" s="62" customFormat="1" ht="13.5">
      <c r="B526" s="63"/>
      <c r="C526" s="63"/>
      <c r="D526" s="63"/>
      <c r="E526" s="65"/>
      <c r="F526" s="65"/>
      <c r="G526" s="66"/>
      <c r="H526" s="65"/>
      <c r="I526" s="67"/>
    </row>
    <row r="527" spans="2:9" s="62" customFormat="1" ht="13.5">
      <c r="B527" s="63"/>
      <c r="C527" s="63"/>
      <c r="D527" s="63"/>
      <c r="E527" s="65"/>
      <c r="F527" s="65"/>
      <c r="G527" s="66"/>
      <c r="H527" s="65"/>
      <c r="I527" s="67"/>
    </row>
    <row r="528" spans="2:9" s="62" customFormat="1" ht="13.5">
      <c r="B528" s="63"/>
      <c r="C528" s="63"/>
      <c r="D528" s="63"/>
      <c r="E528" s="65"/>
      <c r="F528" s="65"/>
      <c r="G528" s="66"/>
      <c r="H528" s="65"/>
      <c r="I528" s="67"/>
    </row>
    <row r="529" spans="2:9" s="62" customFormat="1" ht="13.5">
      <c r="B529" s="63"/>
      <c r="C529" s="63"/>
      <c r="D529" s="63"/>
      <c r="E529" s="65"/>
      <c r="F529" s="65"/>
      <c r="G529" s="66"/>
      <c r="H529" s="65"/>
      <c r="I529" s="67"/>
    </row>
    <row r="530" spans="2:9" s="62" customFormat="1" ht="13.5">
      <c r="B530" s="63"/>
      <c r="C530" s="63"/>
      <c r="D530" s="63"/>
      <c r="E530" s="65"/>
      <c r="F530" s="65"/>
      <c r="G530" s="66"/>
      <c r="H530" s="65"/>
      <c r="I530" s="67"/>
    </row>
    <row r="531" spans="2:9" s="62" customFormat="1" ht="13.5">
      <c r="B531" s="63"/>
      <c r="C531" s="63"/>
      <c r="D531" s="63"/>
      <c r="E531" s="65"/>
      <c r="F531" s="65"/>
      <c r="G531" s="66"/>
      <c r="H531" s="65"/>
      <c r="I531" s="67"/>
    </row>
    <row r="532" spans="2:9" s="62" customFormat="1" ht="13.5">
      <c r="B532" s="63"/>
      <c r="C532" s="63"/>
      <c r="D532" s="63"/>
      <c r="E532" s="65"/>
      <c r="F532" s="65"/>
      <c r="G532" s="66"/>
      <c r="H532" s="65"/>
      <c r="I532" s="67"/>
    </row>
    <row r="533" spans="2:9" s="62" customFormat="1" ht="13.5">
      <c r="B533" s="63"/>
      <c r="C533" s="63"/>
      <c r="D533" s="63"/>
      <c r="E533" s="65"/>
      <c r="F533" s="65"/>
      <c r="G533" s="66"/>
      <c r="H533" s="65"/>
      <c r="I533" s="67"/>
    </row>
  </sheetData>
  <sheetProtection password="C88D" sheet="1" formatCells="0" formatColumns="0" formatRows="0" insertColumns="0" insertRows="0" deleteColumns="0" deleteRows="0"/>
  <mergeCells count="18">
    <mergeCell ref="B50:G50"/>
    <mergeCell ref="B1:I1"/>
    <mergeCell ref="D13:I13"/>
    <mergeCell ref="B2:I2"/>
    <mergeCell ref="B3:I3"/>
    <mergeCell ref="B54:I54"/>
    <mergeCell ref="B14:B15"/>
    <mergeCell ref="F15:I15"/>
    <mergeCell ref="B52:I52"/>
    <mergeCell ref="B4:I4"/>
    <mergeCell ref="B48:I48"/>
    <mergeCell ref="C47:F47"/>
    <mergeCell ref="D14:E14"/>
    <mergeCell ref="E44:I44"/>
    <mergeCell ref="F5:H5"/>
    <mergeCell ref="F6:H6"/>
    <mergeCell ref="F7:H7"/>
    <mergeCell ref="C46:D46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43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3.00390625" style="27" customWidth="1"/>
    <col min="2" max="2" width="18.57421875" style="27" customWidth="1"/>
    <col min="3" max="3" width="15.140625" style="27" customWidth="1"/>
    <col min="4" max="4" width="13.421875" style="27" customWidth="1"/>
    <col min="5" max="5" width="14.421875" style="27" customWidth="1"/>
    <col min="6" max="6" width="9.140625" style="27" customWidth="1"/>
    <col min="7" max="7" width="22.140625" style="27" customWidth="1"/>
    <col min="8" max="8" width="9.140625" style="82" customWidth="1"/>
    <col min="9" max="10" width="9.140625" style="83" customWidth="1"/>
    <col min="11" max="13" width="9.140625" style="82" customWidth="1"/>
    <col min="14" max="14" width="9.140625" style="84" customWidth="1"/>
    <col min="15" max="15" width="9.140625" style="85" customWidth="1"/>
    <col min="16" max="16" width="9.140625" style="84" customWidth="1"/>
    <col min="17" max="59" width="9.140625" style="85" customWidth="1"/>
    <col min="60" max="16384" width="9.140625" style="18" customWidth="1"/>
  </cols>
  <sheetData>
    <row r="1" spans="1:8" s="85" customFormat="1" ht="79.5" customHeight="1">
      <c r="A1" s="697" t="s">
        <v>164</v>
      </c>
      <c r="B1" s="698"/>
      <c r="C1" s="698"/>
      <c r="D1" s="698"/>
      <c r="E1" s="698"/>
      <c r="F1" s="698"/>
      <c r="G1" s="698"/>
      <c r="H1" s="84"/>
    </row>
    <row r="2" spans="1:8" s="85" customFormat="1" ht="15" customHeight="1">
      <c r="A2" s="697"/>
      <c r="B2" s="698"/>
      <c r="C2" s="698"/>
      <c r="D2" s="698"/>
      <c r="E2" s="698"/>
      <c r="F2" s="698"/>
      <c r="G2" s="698"/>
      <c r="H2" s="84"/>
    </row>
    <row r="3" spans="1:7" ht="18" customHeight="1">
      <c r="A3" s="463"/>
      <c r="B3" s="693" t="s">
        <v>6</v>
      </c>
      <c r="C3" s="693"/>
      <c r="D3" s="693"/>
      <c r="E3" s="693"/>
      <c r="F3" s="693"/>
      <c r="G3" s="694"/>
    </row>
    <row r="4" spans="1:8" s="85" customFormat="1" ht="18" customHeight="1">
      <c r="A4" s="699" t="s">
        <v>165</v>
      </c>
      <c r="B4" s="692"/>
      <c r="C4" s="692"/>
      <c r="D4" s="692"/>
      <c r="E4" s="692"/>
      <c r="F4" s="692"/>
      <c r="G4" s="692"/>
      <c r="H4" s="84"/>
    </row>
    <row r="5" spans="1:7" ht="18" customHeight="1">
      <c r="A5" s="463"/>
      <c r="B5" s="703"/>
      <c r="C5" s="703"/>
      <c r="D5" s="703"/>
      <c r="E5" s="703"/>
      <c r="F5" s="703"/>
      <c r="G5" s="704"/>
    </row>
    <row r="6" spans="1:59" s="11" customFormat="1" ht="22.5" customHeight="1">
      <c r="A6" s="464"/>
      <c r="B6" s="465"/>
      <c r="C6" s="465"/>
      <c r="D6" s="465"/>
      <c r="E6" s="465"/>
      <c r="F6" s="465"/>
      <c r="G6" s="466"/>
      <c r="H6" s="82"/>
      <c r="I6" s="83"/>
      <c r="J6" s="83"/>
      <c r="K6" s="63"/>
      <c r="L6" s="63"/>
      <c r="M6" s="63"/>
      <c r="N6" s="86"/>
      <c r="O6" s="62"/>
      <c r="P6" s="86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</row>
    <row r="7" spans="1:59" s="11" customFormat="1" ht="13.5">
      <c r="A7" s="464"/>
      <c r="B7" s="220" t="s">
        <v>50</v>
      </c>
      <c r="C7" s="220"/>
      <c r="D7" s="220"/>
      <c r="E7" s="597">
        <f>Entitat</f>
        <v>0</v>
      </c>
      <c r="F7" s="597"/>
      <c r="G7" s="597"/>
      <c r="H7" s="82"/>
      <c r="I7" s="83"/>
      <c r="J7" s="83"/>
      <c r="K7" s="63"/>
      <c r="L7" s="63"/>
      <c r="M7" s="63"/>
      <c r="N7" s="86"/>
      <c r="O7" s="62"/>
      <c r="P7" s="86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</row>
    <row r="8" spans="1:59" s="11" customFormat="1" ht="13.5">
      <c r="A8" s="464"/>
      <c r="B8" s="221" t="s">
        <v>51</v>
      </c>
      <c r="C8" s="221"/>
      <c r="D8" s="221"/>
      <c r="E8" s="598">
        <f>CodiExp</f>
        <v>0</v>
      </c>
      <c r="F8" s="598"/>
      <c r="G8" s="598"/>
      <c r="H8" s="82"/>
      <c r="I8" s="83"/>
      <c r="J8" s="83"/>
      <c r="K8" s="63"/>
      <c r="L8" s="63"/>
      <c r="M8" s="63"/>
      <c r="N8" s="86"/>
      <c r="O8" s="62"/>
      <c r="P8" s="86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</row>
    <row r="9" spans="1:59" s="11" customFormat="1" ht="13.5">
      <c r="A9" s="464"/>
      <c r="B9" s="221" t="s">
        <v>27</v>
      </c>
      <c r="C9" s="221"/>
      <c r="D9" s="221"/>
      <c r="E9" s="598">
        <f>NomProjecte</f>
        <v>0</v>
      </c>
      <c r="F9" s="598"/>
      <c r="G9" s="598"/>
      <c r="H9" s="82"/>
      <c r="I9" s="83"/>
      <c r="J9" s="83"/>
      <c r="K9" s="63"/>
      <c r="L9" s="63"/>
      <c r="M9" s="63"/>
      <c r="N9" s="86"/>
      <c r="O9" s="62"/>
      <c r="P9" s="86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</row>
    <row r="10" spans="1:59" s="11" customFormat="1" ht="13.5">
      <c r="A10" s="464"/>
      <c r="B10" s="221" t="s">
        <v>28</v>
      </c>
      <c r="C10" s="221"/>
      <c r="D10" s="221"/>
      <c r="E10" s="222">
        <f>total</f>
        <v>0</v>
      </c>
      <c r="F10" s="223" t="s">
        <v>10</v>
      </c>
      <c r="G10" s="223"/>
      <c r="H10" s="82"/>
      <c r="I10" s="83"/>
      <c r="J10" s="83"/>
      <c r="K10" s="63"/>
      <c r="L10" s="63"/>
      <c r="M10" s="63"/>
      <c r="N10" s="86"/>
      <c r="O10" s="62"/>
      <c r="P10" s="86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</row>
    <row r="11" spans="1:59" s="11" customFormat="1" ht="13.5">
      <c r="A11" s="464"/>
      <c r="B11" s="221" t="s">
        <v>52</v>
      </c>
      <c r="C11" s="221"/>
      <c r="D11" s="221"/>
      <c r="E11" s="222">
        <f>Subvencio</f>
        <v>0</v>
      </c>
      <c r="F11" s="223" t="s">
        <v>10</v>
      </c>
      <c r="G11" s="223"/>
      <c r="H11" s="82"/>
      <c r="I11" s="83"/>
      <c r="J11" s="83"/>
      <c r="K11" s="63"/>
      <c r="L11" s="63"/>
      <c r="M11" s="63"/>
      <c r="N11" s="86"/>
      <c r="O11" s="62"/>
      <c r="P11" s="86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</row>
    <row r="12" spans="1:59" s="11" customFormat="1" ht="13.5">
      <c r="A12" s="464"/>
      <c r="B12" s="221" t="s">
        <v>30</v>
      </c>
      <c r="C12" s="221"/>
      <c r="D12" s="221"/>
      <c r="E12" s="224">
        <f>Inici</f>
        <v>0</v>
      </c>
      <c r="F12" s="225" t="s">
        <v>11</v>
      </c>
      <c r="G12" s="224">
        <f>Final</f>
        <v>0</v>
      </c>
      <c r="H12" s="82"/>
      <c r="I12" s="83"/>
      <c r="J12" s="83"/>
      <c r="K12" s="63"/>
      <c r="L12" s="63"/>
      <c r="M12" s="63"/>
      <c r="N12" s="86"/>
      <c r="O12" s="62"/>
      <c r="P12" s="86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</row>
    <row r="13" spans="1:59" s="14" customFormat="1" ht="13.5">
      <c r="A13" s="464"/>
      <c r="B13" s="467"/>
      <c r="C13" s="467"/>
      <c r="D13" s="705"/>
      <c r="E13" s="705"/>
      <c r="F13" s="705"/>
      <c r="G13" s="706"/>
      <c r="H13" s="86"/>
      <c r="I13" s="87"/>
      <c r="J13" s="87"/>
      <c r="K13" s="87"/>
      <c r="L13" s="87"/>
      <c r="M13" s="87"/>
      <c r="N13" s="87"/>
      <c r="O13" s="87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</row>
    <row r="14" spans="1:59" s="14" customFormat="1" ht="13.5">
      <c r="A14" s="464"/>
      <c r="B14" s="468" t="s">
        <v>166</v>
      </c>
      <c r="C14" s="469">
        <f>+SrSra</f>
        <v>0</v>
      </c>
      <c r="D14" s="469"/>
      <c r="E14" s="470"/>
      <c r="F14" s="470"/>
      <c r="G14" s="471"/>
      <c r="H14" s="86"/>
      <c r="I14" s="87"/>
      <c r="J14" s="87"/>
      <c r="K14" s="87"/>
      <c r="L14" s="87"/>
      <c r="M14" s="87"/>
      <c r="N14" s="87"/>
      <c r="O14" s="87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</row>
    <row r="15" spans="1:59" s="14" customFormat="1" ht="13.5">
      <c r="A15" s="464"/>
      <c r="B15" s="472" t="s">
        <v>167</v>
      </c>
      <c r="C15" s="472">
        <f>+DNI</f>
        <v>0</v>
      </c>
      <c r="D15" s="473"/>
      <c r="E15" s="474"/>
      <c r="F15" s="474"/>
      <c r="G15" s="475"/>
      <c r="H15" s="86"/>
      <c r="I15" s="87"/>
      <c r="J15" s="87"/>
      <c r="K15" s="87"/>
      <c r="L15" s="87"/>
      <c r="M15" s="87"/>
      <c r="N15" s="87"/>
      <c r="O15" s="87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</row>
    <row r="16" spans="1:59" s="14" customFormat="1" ht="13.5" customHeight="1">
      <c r="A16" s="464"/>
      <c r="B16" s="476" t="s">
        <v>168</v>
      </c>
      <c r="C16" s="477"/>
      <c r="D16" s="477"/>
      <c r="E16" s="477">
        <f>Entitat</f>
        <v>0</v>
      </c>
      <c r="F16" s="477"/>
      <c r="G16" s="478"/>
      <c r="H16" s="86"/>
      <c r="I16" s="87"/>
      <c r="J16" s="87"/>
      <c r="K16" s="87"/>
      <c r="L16" s="87"/>
      <c r="M16" s="87"/>
      <c r="N16" s="87"/>
      <c r="O16" s="87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</row>
    <row r="17" spans="1:59" s="14" customFormat="1" ht="13.5" customHeight="1">
      <c r="A17" s="464"/>
      <c r="B17" s="479" t="s">
        <v>169</v>
      </c>
      <c r="C17" s="473">
        <f>NIFEntitat</f>
        <v>0</v>
      </c>
      <c r="D17" s="473"/>
      <c r="E17" s="480"/>
      <c r="F17" s="480"/>
      <c r="G17" s="481"/>
      <c r="H17" s="86"/>
      <c r="I17" s="87"/>
      <c r="J17" s="87"/>
      <c r="K17" s="87"/>
      <c r="L17" s="87"/>
      <c r="M17" s="87"/>
      <c r="N17" s="87"/>
      <c r="O17" s="87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</row>
    <row r="18" spans="1:59" s="14" customFormat="1" ht="13.5" customHeight="1">
      <c r="A18" s="464"/>
      <c r="B18" s="482"/>
      <c r="C18" s="483"/>
      <c r="D18" s="483"/>
      <c r="E18" s="484"/>
      <c r="F18" s="484"/>
      <c r="G18" s="485"/>
      <c r="H18" s="86"/>
      <c r="I18" s="87"/>
      <c r="J18" s="87"/>
      <c r="K18" s="87"/>
      <c r="L18" s="87"/>
      <c r="M18" s="87"/>
      <c r="N18" s="87"/>
      <c r="O18" s="87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</row>
    <row r="19" spans="1:59" s="14" customFormat="1" ht="13.5">
      <c r="A19" s="464"/>
      <c r="B19" s="695" t="s">
        <v>15</v>
      </c>
      <c r="C19" s="695"/>
      <c r="D19" s="695"/>
      <c r="E19" s="695"/>
      <c r="F19" s="695"/>
      <c r="G19" s="696"/>
      <c r="H19" s="88"/>
      <c r="I19" s="88"/>
      <c r="J19" s="88"/>
      <c r="K19" s="88"/>
      <c r="L19" s="88"/>
      <c r="M19" s="88"/>
      <c r="N19" s="88"/>
      <c r="O19" s="88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</row>
    <row r="20" spans="1:59" s="14" customFormat="1" ht="13.5">
      <c r="A20" s="55"/>
      <c r="B20" s="74"/>
      <c r="C20" s="707" t="s">
        <v>170</v>
      </c>
      <c r="D20" s="707"/>
      <c r="E20" s="707"/>
      <c r="F20" s="707"/>
      <c r="G20" s="708"/>
      <c r="H20" s="88"/>
      <c r="I20" s="88"/>
      <c r="J20" s="88"/>
      <c r="K20" s="88"/>
      <c r="L20" s="88"/>
      <c r="M20" s="88"/>
      <c r="N20" s="88"/>
      <c r="O20" s="88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</row>
    <row r="21" spans="1:59" s="15" customFormat="1" ht="54" customHeight="1">
      <c r="A21" s="55"/>
      <c r="B21" s="56"/>
      <c r="C21" s="709" t="s">
        <v>172</v>
      </c>
      <c r="D21" s="709"/>
      <c r="E21" s="709"/>
      <c r="F21" s="709"/>
      <c r="G21" s="710"/>
      <c r="H21" s="63"/>
      <c r="I21" s="89"/>
      <c r="J21" s="89"/>
      <c r="K21" s="63"/>
      <c r="L21" s="63"/>
      <c r="M21" s="63"/>
      <c r="N21" s="86"/>
      <c r="O21" s="62"/>
      <c r="P21" s="86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</row>
    <row r="22" spans="1:59" s="15" customFormat="1" ht="14.25" customHeight="1">
      <c r="A22" s="55"/>
      <c r="B22" s="56"/>
      <c r="C22" s="700" t="s">
        <v>246</v>
      </c>
      <c r="D22" s="701"/>
      <c r="E22" s="701"/>
      <c r="F22" s="701"/>
      <c r="G22" s="75"/>
      <c r="H22" s="63"/>
      <c r="I22" s="89"/>
      <c r="J22" s="89"/>
      <c r="K22" s="63"/>
      <c r="L22" s="63"/>
      <c r="M22" s="63"/>
      <c r="N22" s="86"/>
      <c r="O22" s="62"/>
      <c r="P22" s="86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</row>
    <row r="23" spans="1:59" s="15" customFormat="1" ht="24" customHeight="1">
      <c r="A23" s="55"/>
      <c r="B23" s="56"/>
      <c r="C23" s="56"/>
      <c r="D23" s="56"/>
      <c r="E23" s="56"/>
      <c r="F23" s="56"/>
      <c r="G23" s="76"/>
      <c r="H23" s="63"/>
      <c r="I23" s="89"/>
      <c r="J23" s="89"/>
      <c r="K23" s="63"/>
      <c r="L23" s="63"/>
      <c r="M23" s="63"/>
      <c r="N23" s="86"/>
      <c r="O23" s="62"/>
      <c r="P23" s="86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14" customFormat="1" ht="13.5">
      <c r="A24" s="55"/>
      <c r="B24" s="74"/>
      <c r="C24" s="707" t="s">
        <v>197</v>
      </c>
      <c r="D24" s="707"/>
      <c r="E24" s="707"/>
      <c r="F24" s="707"/>
      <c r="G24" s="708"/>
      <c r="H24" s="88"/>
      <c r="I24" s="88"/>
      <c r="J24" s="88"/>
      <c r="K24" s="88"/>
      <c r="L24" s="88"/>
      <c r="M24" s="88"/>
      <c r="N24" s="88"/>
      <c r="O24" s="88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</row>
    <row r="25" spans="1:59" s="15" customFormat="1" ht="42" customHeight="1">
      <c r="A25" s="55"/>
      <c r="B25" s="56"/>
      <c r="C25" s="700" t="s">
        <v>171</v>
      </c>
      <c r="D25" s="700"/>
      <c r="E25" s="700"/>
      <c r="F25" s="700"/>
      <c r="G25" s="702"/>
      <c r="H25" s="63"/>
      <c r="I25" s="89"/>
      <c r="J25" s="89"/>
      <c r="K25" s="63"/>
      <c r="L25" s="63"/>
      <c r="M25" s="63"/>
      <c r="N25" s="86"/>
      <c r="O25" s="62"/>
      <c r="P25" s="86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</row>
    <row r="26" spans="1:59" s="15" customFormat="1" ht="13.5">
      <c r="A26" s="55"/>
      <c r="B26" s="56"/>
      <c r="C26" s="700" t="s">
        <v>246</v>
      </c>
      <c r="D26" s="701"/>
      <c r="E26" s="701"/>
      <c r="F26" s="701"/>
      <c r="G26" s="210"/>
      <c r="H26" s="63"/>
      <c r="I26" s="89"/>
      <c r="J26" s="89"/>
      <c r="K26" s="63"/>
      <c r="L26" s="63"/>
      <c r="M26" s="63"/>
      <c r="N26" s="86"/>
      <c r="O26" s="62"/>
      <c r="P26" s="86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</row>
    <row r="27" spans="1:59" s="11" customFormat="1" ht="13.5">
      <c r="A27" s="55"/>
      <c r="B27" s="61"/>
      <c r="C27" s="61"/>
      <c r="D27" s="56"/>
      <c r="E27" s="56"/>
      <c r="F27" s="56"/>
      <c r="G27" s="76"/>
      <c r="H27" s="63"/>
      <c r="I27" s="89"/>
      <c r="J27" s="89"/>
      <c r="K27" s="63"/>
      <c r="L27" s="63"/>
      <c r="M27" s="63"/>
      <c r="N27" s="86"/>
      <c r="O27" s="62"/>
      <c r="P27" s="86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</row>
    <row r="28" spans="1:7" ht="12.75">
      <c r="A28" s="71"/>
      <c r="B28" s="53"/>
      <c r="C28" s="53"/>
      <c r="D28" s="53"/>
      <c r="E28" s="53"/>
      <c r="F28" s="53"/>
      <c r="G28" s="72"/>
    </row>
    <row r="29" spans="1:7" ht="13.5">
      <c r="A29" s="71"/>
      <c r="B29" s="192"/>
      <c r="C29" s="162"/>
      <c r="D29" s="162"/>
      <c r="E29" s="162"/>
      <c r="F29" s="53"/>
      <c r="G29" s="72"/>
    </row>
    <row r="30" spans="1:7" ht="12.75">
      <c r="A30" s="71"/>
      <c r="B30" s="53"/>
      <c r="C30" s="53"/>
      <c r="D30" s="53"/>
      <c r="E30" s="53"/>
      <c r="F30" s="53"/>
      <c r="G30" s="72"/>
    </row>
    <row r="31" spans="1:7" ht="12.75">
      <c r="A31" s="71"/>
      <c r="B31" s="78"/>
      <c r="C31" s="53"/>
      <c r="D31" s="53"/>
      <c r="E31" s="53"/>
      <c r="F31" s="53"/>
      <c r="G31" s="72"/>
    </row>
    <row r="32" spans="1:7" ht="12.75">
      <c r="A32" s="71"/>
      <c r="B32" s="53"/>
      <c r="C32" s="53"/>
      <c r="D32" s="53"/>
      <c r="E32" s="53"/>
      <c r="F32" s="53"/>
      <c r="G32" s="72"/>
    </row>
    <row r="33" spans="1:7" ht="12.75">
      <c r="A33" s="71"/>
      <c r="B33" s="53"/>
      <c r="C33" s="53"/>
      <c r="D33" s="53"/>
      <c r="E33" s="53"/>
      <c r="F33" s="53"/>
      <c r="G33" s="72"/>
    </row>
    <row r="34" spans="1:7" ht="12.75">
      <c r="A34" s="71"/>
      <c r="B34" s="53"/>
      <c r="C34" s="53"/>
      <c r="D34" s="53"/>
      <c r="E34" s="53"/>
      <c r="F34" s="53"/>
      <c r="G34" s="72"/>
    </row>
    <row r="35" spans="1:7" ht="12.75">
      <c r="A35" s="71"/>
      <c r="B35" s="53"/>
      <c r="C35" s="53"/>
      <c r="D35" s="53"/>
      <c r="E35" s="53"/>
      <c r="F35" s="53"/>
      <c r="G35" s="72"/>
    </row>
    <row r="36" spans="1:7" ht="12.75">
      <c r="A36" s="71"/>
      <c r="B36" s="53"/>
      <c r="C36" s="53"/>
      <c r="D36" s="53"/>
      <c r="E36" s="53"/>
      <c r="F36" s="53"/>
      <c r="G36" s="72"/>
    </row>
    <row r="37" spans="1:7" ht="12.75">
      <c r="A37" s="71"/>
      <c r="B37" s="53"/>
      <c r="C37" s="53"/>
      <c r="D37" s="53"/>
      <c r="E37" s="53"/>
      <c r="F37" s="53"/>
      <c r="G37" s="72"/>
    </row>
    <row r="38" spans="1:7" ht="12.75">
      <c r="A38" s="71"/>
      <c r="B38" s="53"/>
      <c r="C38" s="53"/>
      <c r="D38" s="53"/>
      <c r="E38" s="53"/>
      <c r="F38" s="53"/>
      <c r="G38" s="72"/>
    </row>
    <row r="39" spans="1:7" ht="13.5" thickBot="1">
      <c r="A39" s="79"/>
      <c r="B39" s="80"/>
      <c r="C39" s="80"/>
      <c r="D39" s="80"/>
      <c r="E39" s="80"/>
      <c r="F39" s="80"/>
      <c r="G39" s="81"/>
    </row>
    <row r="40" spans="1:16" s="85" customFormat="1" ht="13.5" thickTop="1">
      <c r="A40" s="82"/>
      <c r="B40" s="82"/>
      <c r="C40" s="82"/>
      <c r="D40" s="82"/>
      <c r="E40" s="82"/>
      <c r="F40" s="82"/>
      <c r="G40" s="82"/>
      <c r="H40" s="82"/>
      <c r="I40" s="83"/>
      <c r="J40" s="83"/>
      <c r="K40" s="82"/>
      <c r="L40" s="82"/>
      <c r="M40" s="82"/>
      <c r="N40" s="84"/>
      <c r="P40" s="84"/>
    </row>
    <row r="41" spans="1:16" s="85" customFormat="1" ht="12.75">
      <c r="A41" s="82"/>
      <c r="B41" s="82"/>
      <c r="C41" s="82"/>
      <c r="D41" s="82"/>
      <c r="E41" s="82"/>
      <c r="F41" s="82"/>
      <c r="G41" s="82"/>
      <c r="H41" s="82"/>
      <c r="I41" s="83"/>
      <c r="J41" s="83"/>
      <c r="K41" s="82"/>
      <c r="L41" s="82"/>
      <c r="M41" s="82"/>
      <c r="N41" s="84"/>
      <c r="P41" s="84"/>
    </row>
    <row r="42" spans="1:16" s="85" customFormat="1" ht="12.75">
      <c r="A42" s="82"/>
      <c r="B42" s="82"/>
      <c r="C42" s="82"/>
      <c r="D42" s="82"/>
      <c r="E42" s="82"/>
      <c r="F42" s="82"/>
      <c r="G42" s="82"/>
      <c r="H42" s="82"/>
      <c r="I42" s="83"/>
      <c r="J42" s="83"/>
      <c r="K42" s="82"/>
      <c r="L42" s="82"/>
      <c r="M42" s="82"/>
      <c r="N42" s="84"/>
      <c r="P42" s="84"/>
    </row>
    <row r="43" spans="1:16" s="85" customFormat="1" ht="12.75">
      <c r="A43" s="82"/>
      <c r="B43" s="82"/>
      <c r="C43" s="82"/>
      <c r="D43" s="82"/>
      <c r="E43" s="82"/>
      <c r="F43" s="82"/>
      <c r="G43" s="82"/>
      <c r="H43" s="82"/>
      <c r="I43" s="83"/>
      <c r="J43" s="83"/>
      <c r="K43" s="82"/>
      <c r="L43" s="82"/>
      <c r="M43" s="82"/>
      <c r="N43" s="84"/>
      <c r="P43" s="84"/>
    </row>
    <row r="44" spans="1:16" s="85" customFormat="1" ht="12.75">
      <c r="A44" s="82"/>
      <c r="B44" s="82"/>
      <c r="C44" s="82"/>
      <c r="D44" s="82"/>
      <c r="E44" s="82"/>
      <c r="F44" s="82"/>
      <c r="G44" s="82"/>
      <c r="H44" s="82"/>
      <c r="I44" s="83"/>
      <c r="J44" s="83"/>
      <c r="K44" s="82"/>
      <c r="L44" s="82"/>
      <c r="M44" s="82"/>
      <c r="N44" s="84"/>
      <c r="P44" s="84"/>
    </row>
    <row r="45" spans="1:16" s="85" customFormat="1" ht="12.75">
      <c r="A45" s="82"/>
      <c r="B45" s="82"/>
      <c r="C45" s="82"/>
      <c r="D45" s="82"/>
      <c r="E45" s="82"/>
      <c r="F45" s="82"/>
      <c r="G45" s="82"/>
      <c r="H45" s="82"/>
      <c r="I45" s="83"/>
      <c r="J45" s="83"/>
      <c r="K45" s="82"/>
      <c r="L45" s="82"/>
      <c r="M45" s="82"/>
      <c r="N45" s="84"/>
      <c r="P45" s="84"/>
    </row>
    <row r="46" spans="1:16" s="85" customFormat="1" ht="12.75">
      <c r="A46" s="82"/>
      <c r="B46" s="82"/>
      <c r="C46" s="82"/>
      <c r="D46" s="82"/>
      <c r="E46" s="82"/>
      <c r="F46" s="82"/>
      <c r="G46" s="82"/>
      <c r="H46" s="82"/>
      <c r="I46" s="83"/>
      <c r="J46" s="83"/>
      <c r="K46" s="82"/>
      <c r="L46" s="82"/>
      <c r="M46" s="82"/>
      <c r="N46" s="84"/>
      <c r="P46" s="84"/>
    </row>
    <row r="47" spans="1:16" s="85" customFormat="1" ht="12.75">
      <c r="A47" s="82"/>
      <c r="B47" s="82"/>
      <c r="C47" s="82"/>
      <c r="D47" s="82"/>
      <c r="E47" s="82"/>
      <c r="F47" s="82"/>
      <c r="G47" s="82"/>
      <c r="H47" s="82"/>
      <c r="I47" s="83"/>
      <c r="J47" s="83"/>
      <c r="K47" s="82"/>
      <c r="L47" s="82"/>
      <c r="M47" s="82"/>
      <c r="N47" s="84"/>
      <c r="P47" s="84"/>
    </row>
    <row r="48" spans="1:16" s="85" customFormat="1" ht="12.75">
      <c r="A48" s="82"/>
      <c r="B48" s="82"/>
      <c r="C48" s="82"/>
      <c r="D48" s="82"/>
      <c r="E48" s="82"/>
      <c r="F48" s="82"/>
      <c r="G48" s="82"/>
      <c r="H48" s="82"/>
      <c r="I48" s="83"/>
      <c r="J48" s="83"/>
      <c r="K48" s="82"/>
      <c r="L48" s="82"/>
      <c r="M48" s="82"/>
      <c r="N48" s="84"/>
      <c r="P48" s="84"/>
    </row>
    <row r="49" spans="1:16" s="85" customFormat="1" ht="12.75">
      <c r="A49" s="82"/>
      <c r="B49" s="82"/>
      <c r="C49" s="82"/>
      <c r="D49" s="82"/>
      <c r="E49" s="82"/>
      <c r="F49" s="82"/>
      <c r="G49" s="82"/>
      <c r="H49" s="82"/>
      <c r="I49" s="83"/>
      <c r="J49" s="83"/>
      <c r="K49" s="82"/>
      <c r="L49" s="82"/>
      <c r="M49" s="82"/>
      <c r="N49" s="84"/>
      <c r="P49" s="84"/>
    </row>
    <row r="50" spans="1:16" s="85" customFormat="1" ht="12.75">
      <c r="A50" s="82"/>
      <c r="B50" s="82"/>
      <c r="C50" s="82"/>
      <c r="D50" s="82"/>
      <c r="E50" s="82"/>
      <c r="F50" s="82"/>
      <c r="G50" s="82"/>
      <c r="H50" s="82"/>
      <c r="I50" s="83"/>
      <c r="J50" s="83"/>
      <c r="K50" s="82"/>
      <c r="L50" s="82"/>
      <c r="M50" s="82"/>
      <c r="N50" s="84"/>
      <c r="P50" s="84"/>
    </row>
    <row r="51" spans="1:16" s="85" customFormat="1" ht="12.75">
      <c r="A51" s="82"/>
      <c r="B51" s="82"/>
      <c r="C51" s="82"/>
      <c r="D51" s="82"/>
      <c r="E51" s="82"/>
      <c r="F51" s="82"/>
      <c r="G51" s="82"/>
      <c r="H51" s="82"/>
      <c r="I51" s="83"/>
      <c r="J51" s="83"/>
      <c r="K51" s="82"/>
      <c r="L51" s="82"/>
      <c r="M51" s="82"/>
      <c r="N51" s="84"/>
      <c r="P51" s="84"/>
    </row>
    <row r="52" spans="1:16" s="85" customFormat="1" ht="12.75">
      <c r="A52" s="82"/>
      <c r="B52" s="82"/>
      <c r="C52" s="82"/>
      <c r="D52" s="82"/>
      <c r="E52" s="82"/>
      <c r="F52" s="82"/>
      <c r="G52" s="82"/>
      <c r="H52" s="82"/>
      <c r="I52" s="83"/>
      <c r="J52" s="83"/>
      <c r="K52" s="82"/>
      <c r="L52" s="82"/>
      <c r="M52" s="82"/>
      <c r="N52" s="84"/>
      <c r="P52" s="84"/>
    </row>
    <row r="53" spans="1:16" s="85" customFormat="1" ht="12.75">
      <c r="A53" s="82"/>
      <c r="B53" s="82"/>
      <c r="C53" s="82"/>
      <c r="D53" s="82"/>
      <c r="E53" s="82"/>
      <c r="F53" s="82"/>
      <c r="G53" s="82"/>
      <c r="H53" s="82"/>
      <c r="I53" s="83"/>
      <c r="J53" s="83"/>
      <c r="K53" s="82"/>
      <c r="L53" s="82"/>
      <c r="M53" s="82"/>
      <c r="N53" s="84"/>
      <c r="P53" s="84"/>
    </row>
    <row r="54" spans="1:16" s="85" customFormat="1" ht="12.75">
      <c r="A54" s="82"/>
      <c r="B54" s="82"/>
      <c r="C54" s="82"/>
      <c r="D54" s="82"/>
      <c r="E54" s="82"/>
      <c r="F54" s="82"/>
      <c r="G54" s="82"/>
      <c r="H54" s="82"/>
      <c r="I54" s="83"/>
      <c r="J54" s="83"/>
      <c r="K54" s="82"/>
      <c r="L54" s="82"/>
      <c r="M54" s="82"/>
      <c r="N54" s="84"/>
      <c r="P54" s="84"/>
    </row>
    <row r="55" spans="1:16" s="85" customFormat="1" ht="12.75">
      <c r="A55" s="82"/>
      <c r="B55" s="82"/>
      <c r="C55" s="82"/>
      <c r="D55" s="82"/>
      <c r="E55" s="82"/>
      <c r="F55" s="82"/>
      <c r="G55" s="82"/>
      <c r="H55" s="82"/>
      <c r="I55" s="83"/>
      <c r="J55" s="83"/>
      <c r="K55" s="82"/>
      <c r="L55" s="82"/>
      <c r="M55" s="82"/>
      <c r="N55" s="84"/>
      <c r="P55" s="84"/>
    </row>
    <row r="56" spans="1:16" s="85" customFormat="1" ht="12.75">
      <c r="A56" s="82"/>
      <c r="B56" s="82"/>
      <c r="C56" s="82"/>
      <c r="D56" s="82"/>
      <c r="E56" s="82"/>
      <c r="F56" s="82"/>
      <c r="G56" s="82"/>
      <c r="H56" s="82"/>
      <c r="I56" s="83"/>
      <c r="J56" s="83"/>
      <c r="K56" s="82"/>
      <c r="L56" s="82"/>
      <c r="M56" s="82"/>
      <c r="N56" s="84"/>
      <c r="P56" s="84"/>
    </row>
    <row r="57" spans="1:16" s="85" customFormat="1" ht="12.75">
      <c r="A57" s="82"/>
      <c r="B57" s="82"/>
      <c r="C57" s="82"/>
      <c r="D57" s="82"/>
      <c r="E57" s="82"/>
      <c r="F57" s="82"/>
      <c r="G57" s="82"/>
      <c r="H57" s="82"/>
      <c r="I57" s="83"/>
      <c r="J57" s="83"/>
      <c r="K57" s="82"/>
      <c r="L57" s="82"/>
      <c r="M57" s="82"/>
      <c r="N57" s="84"/>
      <c r="P57" s="84"/>
    </row>
    <row r="58" spans="1:16" s="85" customFormat="1" ht="12.75">
      <c r="A58" s="82"/>
      <c r="B58" s="82"/>
      <c r="C58" s="82"/>
      <c r="D58" s="82"/>
      <c r="E58" s="82"/>
      <c r="F58" s="82"/>
      <c r="G58" s="82"/>
      <c r="H58" s="82"/>
      <c r="I58" s="83"/>
      <c r="J58" s="83"/>
      <c r="K58" s="82"/>
      <c r="L58" s="82"/>
      <c r="M58" s="82"/>
      <c r="N58" s="84"/>
      <c r="P58" s="84"/>
    </row>
    <row r="59" spans="1:16" s="85" customFormat="1" ht="12.75">
      <c r="A59" s="82"/>
      <c r="B59" s="82"/>
      <c r="C59" s="82"/>
      <c r="D59" s="82"/>
      <c r="E59" s="82"/>
      <c r="F59" s="82"/>
      <c r="G59" s="82"/>
      <c r="H59" s="82"/>
      <c r="I59" s="83"/>
      <c r="J59" s="83"/>
      <c r="K59" s="82"/>
      <c r="L59" s="82"/>
      <c r="M59" s="82"/>
      <c r="N59" s="84"/>
      <c r="P59" s="84"/>
    </row>
    <row r="60" spans="1:16" s="85" customFormat="1" ht="12.75">
      <c r="A60" s="82"/>
      <c r="B60" s="82"/>
      <c r="C60" s="82"/>
      <c r="D60" s="82"/>
      <c r="E60" s="82"/>
      <c r="F60" s="82"/>
      <c r="G60" s="82"/>
      <c r="H60" s="82"/>
      <c r="I60" s="83"/>
      <c r="J60" s="83"/>
      <c r="K60" s="82"/>
      <c r="L60" s="82"/>
      <c r="M60" s="82"/>
      <c r="N60" s="84"/>
      <c r="P60" s="84"/>
    </row>
    <row r="61" spans="1:16" s="85" customFormat="1" ht="12.75">
      <c r="A61" s="82"/>
      <c r="B61" s="82"/>
      <c r="C61" s="82"/>
      <c r="D61" s="82"/>
      <c r="E61" s="82"/>
      <c r="F61" s="82"/>
      <c r="G61" s="82"/>
      <c r="H61" s="82"/>
      <c r="I61" s="83"/>
      <c r="J61" s="83"/>
      <c r="K61" s="82"/>
      <c r="L61" s="82"/>
      <c r="M61" s="82"/>
      <c r="N61" s="84"/>
      <c r="P61" s="84"/>
    </row>
    <row r="62" spans="1:16" s="85" customFormat="1" ht="12.75">
      <c r="A62" s="82"/>
      <c r="B62" s="82"/>
      <c r="C62" s="82"/>
      <c r="D62" s="82"/>
      <c r="E62" s="82"/>
      <c r="F62" s="82"/>
      <c r="G62" s="82"/>
      <c r="H62" s="82"/>
      <c r="I62" s="83"/>
      <c r="J62" s="83"/>
      <c r="K62" s="82"/>
      <c r="L62" s="82"/>
      <c r="M62" s="82"/>
      <c r="N62" s="84"/>
      <c r="P62" s="84"/>
    </row>
    <row r="63" spans="1:16" s="85" customFormat="1" ht="12.75">
      <c r="A63" s="82"/>
      <c r="B63" s="82"/>
      <c r="C63" s="82"/>
      <c r="D63" s="82"/>
      <c r="E63" s="82"/>
      <c r="F63" s="82"/>
      <c r="G63" s="82"/>
      <c r="H63" s="82"/>
      <c r="I63" s="83"/>
      <c r="J63" s="83"/>
      <c r="K63" s="82"/>
      <c r="L63" s="82"/>
      <c r="M63" s="82"/>
      <c r="N63" s="84"/>
      <c r="P63" s="84"/>
    </row>
    <row r="64" spans="1:16" s="85" customFormat="1" ht="12.75">
      <c r="A64" s="82"/>
      <c r="B64" s="82"/>
      <c r="C64" s="82"/>
      <c r="D64" s="82"/>
      <c r="E64" s="82"/>
      <c r="F64" s="82"/>
      <c r="G64" s="82"/>
      <c r="H64" s="82"/>
      <c r="I64" s="83"/>
      <c r="J64" s="83"/>
      <c r="K64" s="82"/>
      <c r="L64" s="82"/>
      <c r="M64" s="82"/>
      <c r="N64" s="84"/>
      <c r="P64" s="84"/>
    </row>
    <row r="65" spans="1:16" s="85" customFormat="1" ht="12.75">
      <c r="A65" s="82"/>
      <c r="B65" s="82"/>
      <c r="C65" s="82"/>
      <c r="D65" s="82"/>
      <c r="E65" s="82"/>
      <c r="F65" s="82"/>
      <c r="G65" s="82"/>
      <c r="H65" s="82"/>
      <c r="I65" s="83"/>
      <c r="J65" s="83"/>
      <c r="K65" s="82"/>
      <c r="L65" s="82"/>
      <c r="M65" s="82"/>
      <c r="N65" s="84"/>
      <c r="P65" s="84"/>
    </row>
    <row r="66" spans="1:16" s="85" customFormat="1" ht="12.75">
      <c r="A66" s="82"/>
      <c r="B66" s="82"/>
      <c r="C66" s="82"/>
      <c r="D66" s="82"/>
      <c r="E66" s="82"/>
      <c r="F66" s="82"/>
      <c r="G66" s="82"/>
      <c r="H66" s="82"/>
      <c r="I66" s="83"/>
      <c r="J66" s="83"/>
      <c r="K66" s="82"/>
      <c r="L66" s="82"/>
      <c r="M66" s="82"/>
      <c r="N66" s="84"/>
      <c r="P66" s="84"/>
    </row>
    <row r="67" spans="1:16" s="85" customFormat="1" ht="12.75">
      <c r="A67" s="82"/>
      <c r="B67" s="82"/>
      <c r="C67" s="82"/>
      <c r="D67" s="82"/>
      <c r="E67" s="82"/>
      <c r="F67" s="82"/>
      <c r="G67" s="82"/>
      <c r="H67" s="82"/>
      <c r="I67" s="83"/>
      <c r="J67" s="83"/>
      <c r="K67" s="82"/>
      <c r="L67" s="82"/>
      <c r="M67" s="82"/>
      <c r="N67" s="84"/>
      <c r="P67" s="84"/>
    </row>
    <row r="68" spans="1:16" s="85" customFormat="1" ht="12.75">
      <c r="A68" s="82"/>
      <c r="B68" s="82"/>
      <c r="C68" s="82"/>
      <c r="D68" s="82"/>
      <c r="E68" s="82"/>
      <c r="F68" s="82"/>
      <c r="G68" s="82"/>
      <c r="H68" s="82"/>
      <c r="I68" s="83"/>
      <c r="J68" s="83"/>
      <c r="K68" s="82"/>
      <c r="L68" s="82"/>
      <c r="M68" s="82"/>
      <c r="N68" s="84"/>
      <c r="P68" s="84"/>
    </row>
    <row r="69" spans="1:16" s="85" customFormat="1" ht="12.75">
      <c r="A69" s="82"/>
      <c r="B69" s="82"/>
      <c r="C69" s="82"/>
      <c r="D69" s="82"/>
      <c r="E69" s="82"/>
      <c r="F69" s="82"/>
      <c r="G69" s="82"/>
      <c r="H69" s="82"/>
      <c r="I69" s="83"/>
      <c r="J69" s="83"/>
      <c r="K69" s="82"/>
      <c r="L69" s="82"/>
      <c r="M69" s="82"/>
      <c r="N69" s="84"/>
      <c r="P69" s="84"/>
    </row>
    <row r="70" spans="1:16" s="85" customFormat="1" ht="12.75">
      <c r="A70" s="82"/>
      <c r="B70" s="82"/>
      <c r="C70" s="82"/>
      <c r="D70" s="82"/>
      <c r="E70" s="82"/>
      <c r="F70" s="82"/>
      <c r="G70" s="82"/>
      <c r="H70" s="82"/>
      <c r="I70" s="83"/>
      <c r="J70" s="83"/>
      <c r="K70" s="82"/>
      <c r="L70" s="82"/>
      <c r="M70" s="82"/>
      <c r="N70" s="84"/>
      <c r="P70" s="84"/>
    </row>
    <row r="71" spans="1:16" s="85" customFormat="1" ht="12.75">
      <c r="A71" s="82"/>
      <c r="B71" s="82"/>
      <c r="C71" s="82"/>
      <c r="D71" s="82"/>
      <c r="E71" s="82"/>
      <c r="F71" s="82"/>
      <c r="G71" s="82"/>
      <c r="H71" s="82"/>
      <c r="I71" s="83"/>
      <c r="J71" s="83"/>
      <c r="K71" s="82"/>
      <c r="L71" s="82"/>
      <c r="M71" s="82"/>
      <c r="N71" s="84"/>
      <c r="P71" s="84"/>
    </row>
    <row r="72" spans="1:16" s="85" customFormat="1" ht="12.75">
      <c r="A72" s="82"/>
      <c r="B72" s="82"/>
      <c r="C72" s="82"/>
      <c r="D72" s="82"/>
      <c r="E72" s="82"/>
      <c r="F72" s="82"/>
      <c r="G72" s="82"/>
      <c r="H72" s="82"/>
      <c r="I72" s="83"/>
      <c r="J72" s="83"/>
      <c r="K72" s="82"/>
      <c r="L72" s="82"/>
      <c r="M72" s="82"/>
      <c r="N72" s="84"/>
      <c r="P72" s="84"/>
    </row>
    <row r="73" spans="1:16" s="85" customFormat="1" ht="12.75">
      <c r="A73" s="82"/>
      <c r="B73" s="82"/>
      <c r="C73" s="82"/>
      <c r="D73" s="82"/>
      <c r="E73" s="82"/>
      <c r="F73" s="82"/>
      <c r="G73" s="82"/>
      <c r="H73" s="82"/>
      <c r="I73" s="83"/>
      <c r="J73" s="83"/>
      <c r="K73" s="82"/>
      <c r="L73" s="82"/>
      <c r="M73" s="82"/>
      <c r="N73" s="84"/>
      <c r="P73" s="84"/>
    </row>
    <row r="74" spans="1:16" s="85" customFormat="1" ht="12.75">
      <c r="A74" s="82"/>
      <c r="B74" s="82"/>
      <c r="C74" s="82"/>
      <c r="D74" s="82"/>
      <c r="E74" s="82"/>
      <c r="F74" s="82"/>
      <c r="G74" s="82"/>
      <c r="H74" s="82"/>
      <c r="I74" s="83"/>
      <c r="J74" s="83"/>
      <c r="K74" s="82"/>
      <c r="L74" s="82"/>
      <c r="M74" s="82"/>
      <c r="N74" s="84"/>
      <c r="P74" s="84"/>
    </row>
    <row r="75" spans="1:16" s="85" customFormat="1" ht="12.75">
      <c r="A75" s="82"/>
      <c r="B75" s="82"/>
      <c r="C75" s="82"/>
      <c r="D75" s="82"/>
      <c r="E75" s="82"/>
      <c r="F75" s="82"/>
      <c r="G75" s="82"/>
      <c r="H75" s="82"/>
      <c r="I75" s="83"/>
      <c r="J75" s="83"/>
      <c r="K75" s="82"/>
      <c r="L75" s="82"/>
      <c r="M75" s="82"/>
      <c r="N75" s="84"/>
      <c r="P75" s="84"/>
    </row>
    <row r="76" spans="1:16" s="85" customFormat="1" ht="12.75">
      <c r="A76" s="82"/>
      <c r="B76" s="82"/>
      <c r="C76" s="82"/>
      <c r="D76" s="82"/>
      <c r="E76" s="82"/>
      <c r="F76" s="82"/>
      <c r="G76" s="82"/>
      <c r="H76" s="82"/>
      <c r="I76" s="83"/>
      <c r="J76" s="83"/>
      <c r="K76" s="82"/>
      <c r="L76" s="82"/>
      <c r="M76" s="82"/>
      <c r="N76" s="84"/>
      <c r="P76" s="84"/>
    </row>
    <row r="77" spans="1:16" s="85" customFormat="1" ht="12.75">
      <c r="A77" s="82"/>
      <c r="B77" s="82"/>
      <c r="C77" s="82"/>
      <c r="D77" s="82"/>
      <c r="E77" s="82"/>
      <c r="F77" s="82"/>
      <c r="G77" s="82"/>
      <c r="H77" s="82"/>
      <c r="I77" s="83"/>
      <c r="J77" s="83"/>
      <c r="K77" s="82"/>
      <c r="L77" s="82"/>
      <c r="M77" s="82"/>
      <c r="N77" s="84"/>
      <c r="P77" s="84"/>
    </row>
    <row r="78" spans="1:16" s="85" customFormat="1" ht="12.75">
      <c r="A78" s="82"/>
      <c r="B78" s="82"/>
      <c r="C78" s="82"/>
      <c r="D78" s="82"/>
      <c r="E78" s="82"/>
      <c r="F78" s="82"/>
      <c r="G78" s="82"/>
      <c r="H78" s="82"/>
      <c r="I78" s="83"/>
      <c r="J78" s="83"/>
      <c r="K78" s="82"/>
      <c r="L78" s="82"/>
      <c r="M78" s="82"/>
      <c r="N78" s="84"/>
      <c r="P78" s="84"/>
    </row>
    <row r="79" spans="1:16" s="85" customFormat="1" ht="12.75">
      <c r="A79" s="82"/>
      <c r="B79" s="82"/>
      <c r="C79" s="82"/>
      <c r="D79" s="82"/>
      <c r="E79" s="82"/>
      <c r="F79" s="82"/>
      <c r="G79" s="82"/>
      <c r="H79" s="82"/>
      <c r="I79" s="83"/>
      <c r="J79" s="83"/>
      <c r="K79" s="82"/>
      <c r="L79" s="82"/>
      <c r="M79" s="82"/>
      <c r="N79" s="84"/>
      <c r="P79" s="84"/>
    </row>
    <row r="80" spans="1:16" s="85" customFormat="1" ht="12.75">
      <c r="A80" s="82"/>
      <c r="B80" s="82"/>
      <c r="C80" s="82"/>
      <c r="D80" s="82"/>
      <c r="E80" s="82"/>
      <c r="F80" s="82"/>
      <c r="G80" s="82"/>
      <c r="H80" s="82"/>
      <c r="I80" s="83"/>
      <c r="J80" s="83"/>
      <c r="K80" s="82"/>
      <c r="L80" s="82"/>
      <c r="M80" s="82"/>
      <c r="N80" s="84"/>
      <c r="P80" s="84"/>
    </row>
    <row r="81" spans="1:16" s="85" customFormat="1" ht="12.75">
      <c r="A81" s="82"/>
      <c r="B81" s="82"/>
      <c r="C81" s="82"/>
      <c r="D81" s="82"/>
      <c r="E81" s="82"/>
      <c r="F81" s="82"/>
      <c r="G81" s="82"/>
      <c r="H81" s="82"/>
      <c r="I81" s="83"/>
      <c r="J81" s="83"/>
      <c r="K81" s="82"/>
      <c r="L81" s="82"/>
      <c r="M81" s="82"/>
      <c r="N81" s="84"/>
      <c r="P81" s="84"/>
    </row>
    <row r="82" spans="1:16" s="85" customFormat="1" ht="12.75">
      <c r="A82" s="82"/>
      <c r="B82" s="82"/>
      <c r="C82" s="82"/>
      <c r="D82" s="82"/>
      <c r="E82" s="82"/>
      <c r="F82" s="82"/>
      <c r="G82" s="82"/>
      <c r="H82" s="82"/>
      <c r="I82" s="83"/>
      <c r="J82" s="83"/>
      <c r="K82" s="82"/>
      <c r="L82" s="82"/>
      <c r="M82" s="82"/>
      <c r="N82" s="84"/>
      <c r="P82" s="84"/>
    </row>
    <row r="83" spans="1:16" s="85" customFormat="1" ht="12.75">
      <c r="A83" s="82"/>
      <c r="B83" s="82"/>
      <c r="C83" s="82"/>
      <c r="D83" s="82"/>
      <c r="E83" s="82"/>
      <c r="F83" s="82"/>
      <c r="G83" s="82"/>
      <c r="H83" s="82"/>
      <c r="I83" s="83"/>
      <c r="J83" s="83"/>
      <c r="K83" s="82"/>
      <c r="L83" s="82"/>
      <c r="M83" s="82"/>
      <c r="N83" s="84"/>
      <c r="P83" s="84"/>
    </row>
    <row r="84" spans="1:16" s="85" customFormat="1" ht="12.75">
      <c r="A84" s="82"/>
      <c r="B84" s="82"/>
      <c r="C84" s="82"/>
      <c r="D84" s="82"/>
      <c r="E84" s="82"/>
      <c r="F84" s="82"/>
      <c r="G84" s="82"/>
      <c r="H84" s="82"/>
      <c r="I84" s="83"/>
      <c r="J84" s="83"/>
      <c r="K84" s="82"/>
      <c r="L84" s="82"/>
      <c r="M84" s="82"/>
      <c r="N84" s="84"/>
      <c r="P84" s="84"/>
    </row>
    <row r="85" spans="1:16" s="85" customFormat="1" ht="12.75">
      <c r="A85" s="82"/>
      <c r="B85" s="82"/>
      <c r="C85" s="82"/>
      <c r="D85" s="82"/>
      <c r="E85" s="82"/>
      <c r="F85" s="82"/>
      <c r="G85" s="82"/>
      <c r="H85" s="82"/>
      <c r="I85" s="83"/>
      <c r="J85" s="83"/>
      <c r="K85" s="82"/>
      <c r="L85" s="82"/>
      <c r="M85" s="82"/>
      <c r="N85" s="84"/>
      <c r="P85" s="84"/>
    </row>
    <row r="86" spans="1:16" s="85" customFormat="1" ht="12.75">
      <c r="A86" s="82"/>
      <c r="B86" s="82"/>
      <c r="C86" s="82"/>
      <c r="D86" s="82"/>
      <c r="E86" s="82"/>
      <c r="F86" s="82"/>
      <c r="G86" s="82"/>
      <c r="H86" s="82"/>
      <c r="I86" s="83"/>
      <c r="J86" s="83"/>
      <c r="K86" s="82"/>
      <c r="L86" s="82"/>
      <c r="M86" s="82"/>
      <c r="N86" s="84"/>
      <c r="P86" s="84"/>
    </row>
    <row r="87" spans="1:16" s="85" customFormat="1" ht="12.75">
      <c r="A87" s="82"/>
      <c r="B87" s="82"/>
      <c r="C87" s="82"/>
      <c r="D87" s="82"/>
      <c r="E87" s="82"/>
      <c r="F87" s="82"/>
      <c r="G87" s="82"/>
      <c r="H87" s="82"/>
      <c r="I87" s="83"/>
      <c r="J87" s="83"/>
      <c r="K87" s="82"/>
      <c r="L87" s="82"/>
      <c r="M87" s="82"/>
      <c r="N87" s="84"/>
      <c r="P87" s="84"/>
    </row>
    <row r="88" spans="1:16" s="85" customFormat="1" ht="12.75">
      <c r="A88" s="82"/>
      <c r="B88" s="82"/>
      <c r="C88" s="82"/>
      <c r="D88" s="82"/>
      <c r="E88" s="82"/>
      <c r="F88" s="82"/>
      <c r="G88" s="82"/>
      <c r="H88" s="82"/>
      <c r="I88" s="83"/>
      <c r="J88" s="83"/>
      <c r="K88" s="82"/>
      <c r="L88" s="82"/>
      <c r="M88" s="82"/>
      <c r="N88" s="84"/>
      <c r="P88" s="84"/>
    </row>
    <row r="89" spans="1:16" s="85" customFormat="1" ht="12.75">
      <c r="A89" s="82"/>
      <c r="B89" s="82"/>
      <c r="C89" s="82"/>
      <c r="D89" s="82"/>
      <c r="E89" s="82"/>
      <c r="F89" s="82"/>
      <c r="G89" s="82"/>
      <c r="H89" s="82"/>
      <c r="I89" s="83"/>
      <c r="J89" s="83"/>
      <c r="K89" s="82"/>
      <c r="L89" s="82"/>
      <c r="M89" s="82"/>
      <c r="N89" s="84"/>
      <c r="P89" s="84"/>
    </row>
    <row r="90" spans="1:16" s="85" customFormat="1" ht="12.75">
      <c r="A90" s="82"/>
      <c r="B90" s="82"/>
      <c r="C90" s="82"/>
      <c r="D90" s="82"/>
      <c r="E90" s="82"/>
      <c r="F90" s="82"/>
      <c r="G90" s="82"/>
      <c r="H90" s="82"/>
      <c r="I90" s="83"/>
      <c r="J90" s="83"/>
      <c r="K90" s="82"/>
      <c r="L90" s="82"/>
      <c r="M90" s="82"/>
      <c r="N90" s="84"/>
      <c r="P90" s="84"/>
    </row>
    <row r="91" spans="1:16" s="85" customFormat="1" ht="12.75">
      <c r="A91" s="82"/>
      <c r="B91" s="82"/>
      <c r="C91" s="82"/>
      <c r="D91" s="82"/>
      <c r="E91" s="82"/>
      <c r="F91" s="82"/>
      <c r="G91" s="82"/>
      <c r="H91" s="82"/>
      <c r="I91" s="83"/>
      <c r="J91" s="83"/>
      <c r="K91" s="82"/>
      <c r="L91" s="82"/>
      <c r="M91" s="82"/>
      <c r="N91" s="84"/>
      <c r="P91" s="84"/>
    </row>
    <row r="92" spans="1:16" s="85" customFormat="1" ht="12.75">
      <c r="A92" s="82"/>
      <c r="B92" s="82"/>
      <c r="C92" s="82"/>
      <c r="D92" s="82"/>
      <c r="E92" s="82"/>
      <c r="F92" s="82"/>
      <c r="G92" s="82"/>
      <c r="H92" s="82"/>
      <c r="I92" s="83"/>
      <c r="J92" s="83"/>
      <c r="K92" s="82"/>
      <c r="L92" s="82"/>
      <c r="M92" s="82"/>
      <c r="N92" s="84"/>
      <c r="P92" s="84"/>
    </row>
    <row r="93" spans="1:16" s="85" customFormat="1" ht="12.75">
      <c r="A93" s="82"/>
      <c r="B93" s="82"/>
      <c r="C93" s="82"/>
      <c r="D93" s="82"/>
      <c r="E93" s="82"/>
      <c r="F93" s="82"/>
      <c r="G93" s="82"/>
      <c r="H93" s="82"/>
      <c r="I93" s="83"/>
      <c r="J93" s="83"/>
      <c r="K93" s="82"/>
      <c r="L93" s="82"/>
      <c r="M93" s="82"/>
      <c r="N93" s="84"/>
      <c r="P93" s="84"/>
    </row>
    <row r="94" spans="1:16" s="85" customFormat="1" ht="12.75">
      <c r="A94" s="82"/>
      <c r="B94" s="82"/>
      <c r="C94" s="82"/>
      <c r="D94" s="82"/>
      <c r="E94" s="82"/>
      <c r="F94" s="82"/>
      <c r="G94" s="82"/>
      <c r="H94" s="82"/>
      <c r="I94" s="83"/>
      <c r="J94" s="83"/>
      <c r="K94" s="82"/>
      <c r="L94" s="82"/>
      <c r="M94" s="82"/>
      <c r="N94" s="84"/>
      <c r="P94" s="84"/>
    </row>
    <row r="95" spans="1:16" s="85" customFormat="1" ht="12.75">
      <c r="A95" s="82"/>
      <c r="B95" s="82"/>
      <c r="C95" s="82"/>
      <c r="D95" s="82"/>
      <c r="E95" s="82"/>
      <c r="F95" s="82"/>
      <c r="G95" s="82"/>
      <c r="H95" s="82"/>
      <c r="I95" s="83"/>
      <c r="J95" s="83"/>
      <c r="K95" s="82"/>
      <c r="L95" s="82"/>
      <c r="M95" s="82"/>
      <c r="N95" s="84"/>
      <c r="P95" s="84"/>
    </row>
    <row r="96" spans="1:16" s="85" customFormat="1" ht="12.75">
      <c r="A96" s="82"/>
      <c r="B96" s="82"/>
      <c r="C96" s="82"/>
      <c r="D96" s="82"/>
      <c r="E96" s="82"/>
      <c r="F96" s="82"/>
      <c r="G96" s="82"/>
      <c r="H96" s="82"/>
      <c r="I96" s="83"/>
      <c r="J96" s="83"/>
      <c r="K96" s="82"/>
      <c r="L96" s="82"/>
      <c r="M96" s="82"/>
      <c r="N96" s="84"/>
      <c r="P96" s="84"/>
    </row>
    <row r="97" spans="1:16" s="85" customFormat="1" ht="12.75">
      <c r="A97" s="82"/>
      <c r="B97" s="82"/>
      <c r="C97" s="82"/>
      <c r="D97" s="82"/>
      <c r="E97" s="82"/>
      <c r="F97" s="82"/>
      <c r="G97" s="82"/>
      <c r="H97" s="82"/>
      <c r="I97" s="83"/>
      <c r="J97" s="83"/>
      <c r="K97" s="82"/>
      <c r="L97" s="82"/>
      <c r="M97" s="82"/>
      <c r="N97" s="84"/>
      <c r="P97" s="84"/>
    </row>
    <row r="98" spans="1:16" s="85" customFormat="1" ht="12.75">
      <c r="A98" s="82"/>
      <c r="B98" s="82"/>
      <c r="C98" s="82"/>
      <c r="D98" s="82"/>
      <c r="E98" s="82"/>
      <c r="F98" s="82"/>
      <c r="G98" s="82"/>
      <c r="H98" s="82"/>
      <c r="I98" s="83"/>
      <c r="J98" s="83"/>
      <c r="K98" s="82"/>
      <c r="L98" s="82"/>
      <c r="M98" s="82"/>
      <c r="N98" s="84"/>
      <c r="P98" s="84"/>
    </row>
    <row r="99" spans="1:16" s="85" customFormat="1" ht="12.75">
      <c r="A99" s="82"/>
      <c r="B99" s="82"/>
      <c r="C99" s="82"/>
      <c r="D99" s="82"/>
      <c r="E99" s="82"/>
      <c r="F99" s="82"/>
      <c r="G99" s="82"/>
      <c r="H99" s="82"/>
      <c r="I99" s="83"/>
      <c r="J99" s="83"/>
      <c r="K99" s="82"/>
      <c r="L99" s="82"/>
      <c r="M99" s="82"/>
      <c r="N99" s="84"/>
      <c r="P99" s="84"/>
    </row>
    <row r="100" spans="1:16" s="85" customFormat="1" ht="12.75">
      <c r="A100" s="82"/>
      <c r="B100" s="82"/>
      <c r="C100" s="82"/>
      <c r="D100" s="82"/>
      <c r="E100" s="82"/>
      <c r="F100" s="82"/>
      <c r="G100" s="82"/>
      <c r="H100" s="82"/>
      <c r="I100" s="83"/>
      <c r="J100" s="83"/>
      <c r="K100" s="82"/>
      <c r="L100" s="82"/>
      <c r="M100" s="82"/>
      <c r="N100" s="84"/>
      <c r="P100" s="84"/>
    </row>
    <row r="101" spans="1:16" s="85" customFormat="1" ht="12.75">
      <c r="A101" s="82"/>
      <c r="B101" s="82"/>
      <c r="C101" s="82"/>
      <c r="D101" s="82"/>
      <c r="E101" s="82"/>
      <c r="F101" s="82"/>
      <c r="G101" s="82"/>
      <c r="H101" s="82"/>
      <c r="I101" s="83"/>
      <c r="J101" s="83"/>
      <c r="K101" s="82"/>
      <c r="L101" s="82"/>
      <c r="M101" s="82"/>
      <c r="N101" s="84"/>
      <c r="P101" s="84"/>
    </row>
    <row r="102" spans="1:16" s="85" customFormat="1" ht="12.75">
      <c r="A102" s="82"/>
      <c r="B102" s="82"/>
      <c r="C102" s="82"/>
      <c r="D102" s="82"/>
      <c r="E102" s="82"/>
      <c r="F102" s="82"/>
      <c r="G102" s="82"/>
      <c r="H102" s="82"/>
      <c r="I102" s="83"/>
      <c r="J102" s="83"/>
      <c r="K102" s="82"/>
      <c r="L102" s="82"/>
      <c r="M102" s="82"/>
      <c r="N102" s="84"/>
      <c r="P102" s="84"/>
    </row>
    <row r="103" spans="1:16" s="85" customFormat="1" ht="12.75">
      <c r="A103" s="82"/>
      <c r="B103" s="82"/>
      <c r="C103" s="82"/>
      <c r="D103" s="82"/>
      <c r="E103" s="82"/>
      <c r="F103" s="82"/>
      <c r="G103" s="82"/>
      <c r="H103" s="82"/>
      <c r="I103" s="83"/>
      <c r="J103" s="83"/>
      <c r="K103" s="82"/>
      <c r="L103" s="82"/>
      <c r="M103" s="82"/>
      <c r="N103" s="84"/>
      <c r="P103" s="84"/>
    </row>
    <row r="104" spans="1:16" s="85" customFormat="1" ht="12.75">
      <c r="A104" s="82"/>
      <c r="B104" s="82"/>
      <c r="C104" s="82"/>
      <c r="D104" s="82"/>
      <c r="E104" s="82"/>
      <c r="F104" s="82"/>
      <c r="G104" s="82"/>
      <c r="H104" s="82"/>
      <c r="I104" s="83"/>
      <c r="J104" s="83"/>
      <c r="K104" s="82"/>
      <c r="L104" s="82"/>
      <c r="M104" s="82"/>
      <c r="N104" s="84"/>
      <c r="P104" s="84"/>
    </row>
    <row r="105" spans="1:16" s="85" customFormat="1" ht="12.75">
      <c r="A105" s="82"/>
      <c r="B105" s="82"/>
      <c r="C105" s="82"/>
      <c r="D105" s="82"/>
      <c r="E105" s="82"/>
      <c r="F105" s="82"/>
      <c r="G105" s="82"/>
      <c r="H105" s="82"/>
      <c r="I105" s="83"/>
      <c r="J105" s="83"/>
      <c r="K105" s="82"/>
      <c r="L105" s="82"/>
      <c r="M105" s="82"/>
      <c r="N105" s="84"/>
      <c r="P105" s="84"/>
    </row>
    <row r="106" spans="1:16" s="85" customFormat="1" ht="12.75">
      <c r="A106" s="82"/>
      <c r="B106" s="82"/>
      <c r="C106" s="82"/>
      <c r="D106" s="82"/>
      <c r="E106" s="82"/>
      <c r="F106" s="82"/>
      <c r="G106" s="82"/>
      <c r="H106" s="82"/>
      <c r="I106" s="83"/>
      <c r="J106" s="83"/>
      <c r="K106" s="82"/>
      <c r="L106" s="82"/>
      <c r="M106" s="82"/>
      <c r="N106" s="84"/>
      <c r="P106" s="84"/>
    </row>
    <row r="107" spans="1:16" s="85" customFormat="1" ht="12.75">
      <c r="A107" s="82"/>
      <c r="B107" s="82"/>
      <c r="C107" s="82"/>
      <c r="D107" s="82"/>
      <c r="E107" s="82"/>
      <c r="F107" s="82"/>
      <c r="G107" s="82"/>
      <c r="H107" s="82"/>
      <c r="I107" s="83"/>
      <c r="J107" s="83"/>
      <c r="K107" s="82"/>
      <c r="L107" s="82"/>
      <c r="M107" s="82"/>
      <c r="N107" s="84"/>
      <c r="P107" s="84"/>
    </row>
    <row r="108" spans="1:16" s="85" customFormat="1" ht="12.75">
      <c r="A108" s="82"/>
      <c r="B108" s="82"/>
      <c r="C108" s="82"/>
      <c r="D108" s="82"/>
      <c r="E108" s="82"/>
      <c r="F108" s="82"/>
      <c r="G108" s="82"/>
      <c r="H108" s="82"/>
      <c r="I108" s="83"/>
      <c r="J108" s="83"/>
      <c r="K108" s="82"/>
      <c r="L108" s="82"/>
      <c r="M108" s="82"/>
      <c r="N108" s="84"/>
      <c r="P108" s="84"/>
    </row>
    <row r="109" spans="1:16" s="85" customFormat="1" ht="12.75">
      <c r="A109" s="82"/>
      <c r="B109" s="82"/>
      <c r="C109" s="82"/>
      <c r="D109" s="82"/>
      <c r="E109" s="82"/>
      <c r="F109" s="82"/>
      <c r="G109" s="82"/>
      <c r="H109" s="82"/>
      <c r="I109" s="83"/>
      <c r="J109" s="83"/>
      <c r="K109" s="82"/>
      <c r="L109" s="82"/>
      <c r="M109" s="82"/>
      <c r="N109" s="84"/>
      <c r="P109" s="84"/>
    </row>
    <row r="110" spans="1:16" s="85" customFormat="1" ht="12.75">
      <c r="A110" s="82"/>
      <c r="B110" s="82"/>
      <c r="C110" s="82"/>
      <c r="D110" s="82"/>
      <c r="E110" s="82"/>
      <c r="F110" s="82"/>
      <c r="G110" s="82"/>
      <c r="H110" s="82"/>
      <c r="I110" s="83"/>
      <c r="J110" s="83"/>
      <c r="K110" s="82"/>
      <c r="L110" s="82"/>
      <c r="M110" s="82"/>
      <c r="N110" s="84"/>
      <c r="P110" s="84"/>
    </row>
    <row r="111" spans="1:16" s="85" customFormat="1" ht="12.75">
      <c r="A111" s="82"/>
      <c r="B111" s="82"/>
      <c r="C111" s="82"/>
      <c r="D111" s="82"/>
      <c r="E111" s="82"/>
      <c r="F111" s="82"/>
      <c r="G111" s="82"/>
      <c r="H111" s="82"/>
      <c r="I111" s="83"/>
      <c r="J111" s="83"/>
      <c r="K111" s="82"/>
      <c r="L111" s="82"/>
      <c r="M111" s="82"/>
      <c r="N111" s="84"/>
      <c r="P111" s="84"/>
    </row>
    <row r="112" spans="1:16" s="85" customFormat="1" ht="12.75">
      <c r="A112" s="82"/>
      <c r="B112" s="82"/>
      <c r="C112" s="82"/>
      <c r="D112" s="82"/>
      <c r="E112" s="82"/>
      <c r="F112" s="82"/>
      <c r="G112" s="82"/>
      <c r="H112" s="82"/>
      <c r="I112" s="83"/>
      <c r="J112" s="83"/>
      <c r="K112" s="82"/>
      <c r="L112" s="82"/>
      <c r="M112" s="82"/>
      <c r="N112" s="84"/>
      <c r="P112" s="84"/>
    </row>
    <row r="113" spans="1:16" s="85" customFormat="1" ht="12.75">
      <c r="A113" s="82"/>
      <c r="B113" s="82"/>
      <c r="C113" s="82"/>
      <c r="D113" s="82"/>
      <c r="E113" s="82"/>
      <c r="F113" s="82"/>
      <c r="G113" s="82"/>
      <c r="H113" s="82"/>
      <c r="I113" s="83"/>
      <c r="J113" s="83"/>
      <c r="K113" s="82"/>
      <c r="L113" s="82"/>
      <c r="M113" s="82"/>
      <c r="N113" s="84"/>
      <c r="P113" s="84"/>
    </row>
    <row r="114" spans="1:16" s="85" customFormat="1" ht="12.75">
      <c r="A114" s="82"/>
      <c r="B114" s="82"/>
      <c r="C114" s="82"/>
      <c r="D114" s="82"/>
      <c r="E114" s="82"/>
      <c r="F114" s="82"/>
      <c r="G114" s="82"/>
      <c r="H114" s="82"/>
      <c r="I114" s="83"/>
      <c r="J114" s="83"/>
      <c r="K114" s="82"/>
      <c r="L114" s="82"/>
      <c r="M114" s="82"/>
      <c r="N114" s="84"/>
      <c r="P114" s="84"/>
    </row>
    <row r="115" spans="1:16" s="85" customFormat="1" ht="12.75">
      <c r="A115" s="82"/>
      <c r="B115" s="82"/>
      <c r="C115" s="82"/>
      <c r="D115" s="82"/>
      <c r="E115" s="82"/>
      <c r="F115" s="82"/>
      <c r="G115" s="82"/>
      <c r="H115" s="82"/>
      <c r="I115" s="83"/>
      <c r="J115" s="83"/>
      <c r="K115" s="82"/>
      <c r="L115" s="82"/>
      <c r="M115" s="82"/>
      <c r="N115" s="84"/>
      <c r="P115" s="84"/>
    </row>
    <row r="116" spans="1:16" s="85" customFormat="1" ht="12.75">
      <c r="A116" s="82"/>
      <c r="B116" s="82"/>
      <c r="C116" s="82"/>
      <c r="D116" s="82"/>
      <c r="E116" s="82"/>
      <c r="F116" s="82"/>
      <c r="G116" s="82"/>
      <c r="H116" s="82"/>
      <c r="I116" s="83"/>
      <c r="J116" s="83"/>
      <c r="K116" s="82"/>
      <c r="L116" s="82"/>
      <c r="M116" s="82"/>
      <c r="N116" s="84"/>
      <c r="P116" s="84"/>
    </row>
    <row r="117" spans="1:16" s="85" customFormat="1" ht="12.75">
      <c r="A117" s="82"/>
      <c r="B117" s="82"/>
      <c r="C117" s="82"/>
      <c r="D117" s="82"/>
      <c r="E117" s="82"/>
      <c r="F117" s="82"/>
      <c r="G117" s="82"/>
      <c r="H117" s="82"/>
      <c r="I117" s="83"/>
      <c r="J117" s="83"/>
      <c r="K117" s="82"/>
      <c r="L117" s="82"/>
      <c r="M117" s="82"/>
      <c r="N117" s="84"/>
      <c r="P117" s="84"/>
    </row>
    <row r="118" spans="1:16" s="85" customFormat="1" ht="12.75">
      <c r="A118" s="82"/>
      <c r="B118" s="82"/>
      <c r="C118" s="82"/>
      <c r="D118" s="82"/>
      <c r="E118" s="82"/>
      <c r="F118" s="82"/>
      <c r="G118" s="82"/>
      <c r="H118" s="82"/>
      <c r="I118" s="83"/>
      <c r="J118" s="83"/>
      <c r="K118" s="82"/>
      <c r="L118" s="82"/>
      <c r="M118" s="82"/>
      <c r="N118" s="84"/>
      <c r="P118" s="84"/>
    </row>
    <row r="119" spans="1:16" s="85" customFormat="1" ht="12.75">
      <c r="A119" s="82"/>
      <c r="B119" s="82"/>
      <c r="C119" s="82"/>
      <c r="D119" s="82"/>
      <c r="E119" s="82"/>
      <c r="F119" s="82"/>
      <c r="G119" s="82"/>
      <c r="H119" s="82"/>
      <c r="I119" s="83"/>
      <c r="J119" s="83"/>
      <c r="K119" s="82"/>
      <c r="L119" s="82"/>
      <c r="M119" s="82"/>
      <c r="N119" s="84"/>
      <c r="P119" s="84"/>
    </row>
    <row r="120" spans="1:16" s="85" customFormat="1" ht="12.75">
      <c r="A120" s="82"/>
      <c r="B120" s="82"/>
      <c r="C120" s="82"/>
      <c r="D120" s="82"/>
      <c r="E120" s="82"/>
      <c r="F120" s="82"/>
      <c r="G120" s="82"/>
      <c r="H120" s="82"/>
      <c r="I120" s="83"/>
      <c r="J120" s="83"/>
      <c r="K120" s="82"/>
      <c r="L120" s="82"/>
      <c r="M120" s="82"/>
      <c r="N120" s="84"/>
      <c r="P120" s="84"/>
    </row>
    <row r="121" spans="1:16" s="85" customFormat="1" ht="12.75">
      <c r="A121" s="82"/>
      <c r="B121" s="82"/>
      <c r="C121" s="82"/>
      <c r="D121" s="82"/>
      <c r="E121" s="82"/>
      <c r="F121" s="82"/>
      <c r="G121" s="82"/>
      <c r="H121" s="82"/>
      <c r="I121" s="83"/>
      <c r="J121" s="83"/>
      <c r="K121" s="82"/>
      <c r="L121" s="82"/>
      <c r="M121" s="82"/>
      <c r="N121" s="84"/>
      <c r="P121" s="84"/>
    </row>
    <row r="122" spans="1:16" s="85" customFormat="1" ht="12.75">
      <c r="A122" s="82"/>
      <c r="B122" s="82"/>
      <c r="C122" s="82"/>
      <c r="D122" s="82"/>
      <c r="E122" s="82"/>
      <c r="F122" s="82"/>
      <c r="G122" s="82"/>
      <c r="H122" s="82"/>
      <c r="I122" s="83"/>
      <c r="J122" s="83"/>
      <c r="K122" s="82"/>
      <c r="L122" s="82"/>
      <c r="M122" s="82"/>
      <c r="N122" s="84"/>
      <c r="P122" s="84"/>
    </row>
    <row r="123" spans="1:16" s="85" customFormat="1" ht="12.75">
      <c r="A123" s="82"/>
      <c r="B123" s="82"/>
      <c r="C123" s="82"/>
      <c r="D123" s="82"/>
      <c r="E123" s="82"/>
      <c r="F123" s="82"/>
      <c r="G123" s="82"/>
      <c r="H123" s="82"/>
      <c r="I123" s="83"/>
      <c r="J123" s="83"/>
      <c r="K123" s="82"/>
      <c r="L123" s="82"/>
      <c r="M123" s="82"/>
      <c r="N123" s="84"/>
      <c r="P123" s="84"/>
    </row>
    <row r="124" spans="1:16" s="85" customFormat="1" ht="12.75">
      <c r="A124" s="82"/>
      <c r="B124" s="82"/>
      <c r="C124" s="82"/>
      <c r="D124" s="82"/>
      <c r="E124" s="82"/>
      <c r="F124" s="82"/>
      <c r="G124" s="82"/>
      <c r="H124" s="82"/>
      <c r="I124" s="83"/>
      <c r="J124" s="83"/>
      <c r="K124" s="82"/>
      <c r="L124" s="82"/>
      <c r="M124" s="82"/>
      <c r="N124" s="84"/>
      <c r="P124" s="84"/>
    </row>
    <row r="125" spans="1:16" s="85" customFormat="1" ht="12.75">
      <c r="A125" s="82"/>
      <c r="B125" s="82"/>
      <c r="C125" s="82"/>
      <c r="D125" s="82"/>
      <c r="E125" s="82"/>
      <c r="F125" s="82"/>
      <c r="G125" s="82"/>
      <c r="H125" s="82"/>
      <c r="I125" s="83"/>
      <c r="J125" s="83"/>
      <c r="K125" s="82"/>
      <c r="L125" s="82"/>
      <c r="M125" s="82"/>
      <c r="N125" s="84"/>
      <c r="P125" s="84"/>
    </row>
    <row r="126" spans="1:16" s="85" customFormat="1" ht="12.75">
      <c r="A126" s="82"/>
      <c r="B126" s="82"/>
      <c r="C126" s="82"/>
      <c r="D126" s="82"/>
      <c r="E126" s="82"/>
      <c r="F126" s="82"/>
      <c r="G126" s="82"/>
      <c r="H126" s="82"/>
      <c r="I126" s="83"/>
      <c r="J126" s="83"/>
      <c r="K126" s="82"/>
      <c r="L126" s="82"/>
      <c r="M126" s="82"/>
      <c r="N126" s="84"/>
      <c r="P126" s="84"/>
    </row>
    <row r="127" spans="1:16" s="85" customFormat="1" ht="12.75">
      <c r="A127" s="82"/>
      <c r="B127" s="82"/>
      <c r="C127" s="82"/>
      <c r="D127" s="82"/>
      <c r="E127" s="82"/>
      <c r="F127" s="82"/>
      <c r="G127" s="82"/>
      <c r="H127" s="82"/>
      <c r="I127" s="83"/>
      <c r="J127" s="83"/>
      <c r="K127" s="82"/>
      <c r="L127" s="82"/>
      <c r="M127" s="82"/>
      <c r="N127" s="84"/>
      <c r="P127" s="84"/>
    </row>
    <row r="128" spans="1:16" s="85" customFormat="1" ht="12.75">
      <c r="A128" s="82"/>
      <c r="B128" s="82"/>
      <c r="C128" s="82"/>
      <c r="D128" s="82"/>
      <c r="E128" s="82"/>
      <c r="F128" s="82"/>
      <c r="G128" s="82"/>
      <c r="H128" s="82"/>
      <c r="I128" s="83"/>
      <c r="J128" s="83"/>
      <c r="K128" s="82"/>
      <c r="L128" s="82"/>
      <c r="M128" s="82"/>
      <c r="N128" s="84"/>
      <c r="P128" s="84"/>
    </row>
    <row r="129" spans="1:16" s="85" customFormat="1" ht="12.75">
      <c r="A129" s="82"/>
      <c r="B129" s="82"/>
      <c r="C129" s="82"/>
      <c r="D129" s="82"/>
      <c r="E129" s="82"/>
      <c r="F129" s="82"/>
      <c r="G129" s="82"/>
      <c r="H129" s="82"/>
      <c r="I129" s="83"/>
      <c r="J129" s="83"/>
      <c r="K129" s="82"/>
      <c r="L129" s="82"/>
      <c r="M129" s="82"/>
      <c r="N129" s="84"/>
      <c r="P129" s="84"/>
    </row>
    <row r="130" spans="1:16" s="85" customFormat="1" ht="12.75">
      <c r="A130" s="82"/>
      <c r="B130" s="82"/>
      <c r="C130" s="82"/>
      <c r="D130" s="82"/>
      <c r="E130" s="82"/>
      <c r="F130" s="82"/>
      <c r="G130" s="82"/>
      <c r="H130" s="82"/>
      <c r="I130" s="83"/>
      <c r="J130" s="83"/>
      <c r="K130" s="82"/>
      <c r="L130" s="82"/>
      <c r="M130" s="82"/>
      <c r="N130" s="84"/>
      <c r="P130" s="84"/>
    </row>
    <row r="131" spans="1:16" s="85" customFormat="1" ht="12.75">
      <c r="A131" s="82"/>
      <c r="B131" s="82"/>
      <c r="C131" s="82"/>
      <c r="D131" s="82"/>
      <c r="E131" s="82"/>
      <c r="F131" s="82"/>
      <c r="G131" s="82"/>
      <c r="H131" s="82"/>
      <c r="I131" s="83"/>
      <c r="J131" s="83"/>
      <c r="K131" s="82"/>
      <c r="L131" s="82"/>
      <c r="M131" s="82"/>
      <c r="N131" s="84"/>
      <c r="P131" s="84"/>
    </row>
    <row r="132" spans="1:16" s="85" customFormat="1" ht="12.75">
      <c r="A132" s="82"/>
      <c r="B132" s="82"/>
      <c r="C132" s="82"/>
      <c r="D132" s="82"/>
      <c r="E132" s="82"/>
      <c r="F132" s="82"/>
      <c r="G132" s="82"/>
      <c r="H132" s="82"/>
      <c r="I132" s="83"/>
      <c r="J132" s="83"/>
      <c r="K132" s="82"/>
      <c r="L132" s="82"/>
      <c r="M132" s="82"/>
      <c r="N132" s="84"/>
      <c r="P132" s="84"/>
    </row>
    <row r="133" spans="1:16" s="85" customFormat="1" ht="12.75">
      <c r="A133" s="82"/>
      <c r="B133" s="82"/>
      <c r="C133" s="82"/>
      <c r="D133" s="82"/>
      <c r="E133" s="82"/>
      <c r="F133" s="82"/>
      <c r="G133" s="82"/>
      <c r="H133" s="82"/>
      <c r="I133" s="83"/>
      <c r="J133" s="83"/>
      <c r="K133" s="82"/>
      <c r="L133" s="82"/>
      <c r="M133" s="82"/>
      <c r="N133" s="84"/>
      <c r="P133" s="84"/>
    </row>
    <row r="134" spans="1:16" s="85" customFormat="1" ht="12.75">
      <c r="A134" s="82"/>
      <c r="B134" s="82"/>
      <c r="C134" s="82"/>
      <c r="D134" s="82"/>
      <c r="E134" s="82"/>
      <c r="F134" s="82"/>
      <c r="G134" s="82"/>
      <c r="H134" s="82"/>
      <c r="I134" s="83"/>
      <c r="J134" s="83"/>
      <c r="K134" s="82"/>
      <c r="L134" s="82"/>
      <c r="M134" s="82"/>
      <c r="N134" s="84"/>
      <c r="P134" s="84"/>
    </row>
    <row r="135" spans="1:16" s="85" customFormat="1" ht="12.75">
      <c r="A135" s="82"/>
      <c r="B135" s="82"/>
      <c r="C135" s="82"/>
      <c r="D135" s="82"/>
      <c r="E135" s="82"/>
      <c r="F135" s="82"/>
      <c r="G135" s="82"/>
      <c r="H135" s="82"/>
      <c r="I135" s="83"/>
      <c r="J135" s="83"/>
      <c r="K135" s="82"/>
      <c r="L135" s="82"/>
      <c r="M135" s="82"/>
      <c r="N135" s="84"/>
      <c r="P135" s="84"/>
    </row>
    <row r="136" spans="1:16" s="85" customFormat="1" ht="12.75">
      <c r="A136" s="82"/>
      <c r="B136" s="82"/>
      <c r="C136" s="82"/>
      <c r="D136" s="82"/>
      <c r="E136" s="82"/>
      <c r="F136" s="82"/>
      <c r="G136" s="82"/>
      <c r="H136" s="82"/>
      <c r="I136" s="83"/>
      <c r="J136" s="83"/>
      <c r="K136" s="82"/>
      <c r="L136" s="82"/>
      <c r="M136" s="82"/>
      <c r="N136" s="84"/>
      <c r="P136" s="84"/>
    </row>
    <row r="137" spans="1:16" s="85" customFormat="1" ht="12.75">
      <c r="A137" s="82"/>
      <c r="B137" s="82"/>
      <c r="C137" s="82"/>
      <c r="D137" s="82"/>
      <c r="E137" s="82"/>
      <c r="F137" s="82"/>
      <c r="G137" s="82"/>
      <c r="H137" s="82"/>
      <c r="I137" s="83"/>
      <c r="J137" s="83"/>
      <c r="K137" s="82"/>
      <c r="L137" s="82"/>
      <c r="M137" s="82"/>
      <c r="N137" s="84"/>
      <c r="P137" s="84"/>
    </row>
    <row r="138" spans="1:16" s="85" customFormat="1" ht="12.75">
      <c r="A138" s="82"/>
      <c r="B138" s="82"/>
      <c r="C138" s="82"/>
      <c r="D138" s="82"/>
      <c r="E138" s="82"/>
      <c r="F138" s="82"/>
      <c r="G138" s="82"/>
      <c r="H138" s="82"/>
      <c r="I138" s="83"/>
      <c r="J138" s="83"/>
      <c r="K138" s="82"/>
      <c r="L138" s="82"/>
      <c r="M138" s="82"/>
      <c r="N138" s="84"/>
      <c r="P138" s="84"/>
    </row>
    <row r="139" spans="1:16" s="85" customFormat="1" ht="12.75">
      <c r="A139" s="82"/>
      <c r="B139" s="82"/>
      <c r="C139" s="82"/>
      <c r="D139" s="82"/>
      <c r="E139" s="82"/>
      <c r="F139" s="82"/>
      <c r="G139" s="82"/>
      <c r="H139" s="82"/>
      <c r="I139" s="83"/>
      <c r="J139" s="83"/>
      <c r="K139" s="82"/>
      <c r="L139" s="82"/>
      <c r="M139" s="82"/>
      <c r="N139" s="84"/>
      <c r="P139" s="84"/>
    </row>
    <row r="140" spans="1:16" s="85" customFormat="1" ht="12.75">
      <c r="A140" s="82"/>
      <c r="B140" s="82"/>
      <c r="C140" s="82"/>
      <c r="D140" s="82"/>
      <c r="E140" s="82"/>
      <c r="F140" s="82"/>
      <c r="G140" s="82"/>
      <c r="H140" s="82"/>
      <c r="I140" s="83"/>
      <c r="J140" s="83"/>
      <c r="K140" s="82"/>
      <c r="L140" s="82"/>
      <c r="M140" s="82"/>
      <c r="N140" s="84"/>
      <c r="P140" s="84"/>
    </row>
    <row r="141" spans="1:16" s="85" customFormat="1" ht="12.75">
      <c r="A141" s="82"/>
      <c r="B141" s="82"/>
      <c r="C141" s="82"/>
      <c r="D141" s="82"/>
      <c r="E141" s="82"/>
      <c r="F141" s="82"/>
      <c r="G141" s="82"/>
      <c r="H141" s="82"/>
      <c r="I141" s="83"/>
      <c r="J141" s="83"/>
      <c r="K141" s="82"/>
      <c r="L141" s="82"/>
      <c r="M141" s="82"/>
      <c r="N141" s="84"/>
      <c r="P141" s="84"/>
    </row>
    <row r="142" spans="1:16" s="85" customFormat="1" ht="12.75">
      <c r="A142" s="82"/>
      <c r="B142" s="82"/>
      <c r="C142" s="82"/>
      <c r="D142" s="82"/>
      <c r="E142" s="82"/>
      <c r="F142" s="82"/>
      <c r="G142" s="82"/>
      <c r="H142" s="82"/>
      <c r="I142" s="83"/>
      <c r="J142" s="83"/>
      <c r="K142" s="82"/>
      <c r="L142" s="82"/>
      <c r="M142" s="82"/>
      <c r="N142" s="84"/>
      <c r="P142" s="84"/>
    </row>
    <row r="143" spans="1:16" s="85" customFormat="1" ht="12.75">
      <c r="A143" s="82"/>
      <c r="B143" s="82"/>
      <c r="C143" s="82"/>
      <c r="D143" s="82"/>
      <c r="E143" s="82"/>
      <c r="F143" s="82"/>
      <c r="G143" s="82"/>
      <c r="H143" s="82"/>
      <c r="I143" s="83"/>
      <c r="J143" s="83"/>
      <c r="K143" s="82"/>
      <c r="L143" s="82"/>
      <c r="M143" s="82"/>
      <c r="N143" s="84"/>
      <c r="P143" s="84"/>
    </row>
    <row r="144" spans="1:16" s="85" customFormat="1" ht="12.75">
      <c r="A144" s="82"/>
      <c r="B144" s="82"/>
      <c r="C144" s="82"/>
      <c r="D144" s="82"/>
      <c r="E144" s="82"/>
      <c r="F144" s="82"/>
      <c r="G144" s="82"/>
      <c r="H144" s="82"/>
      <c r="I144" s="83"/>
      <c r="J144" s="83"/>
      <c r="K144" s="82"/>
      <c r="L144" s="82"/>
      <c r="M144" s="82"/>
      <c r="N144" s="84"/>
      <c r="P144" s="84"/>
    </row>
    <row r="145" spans="1:16" s="85" customFormat="1" ht="12.75">
      <c r="A145" s="82"/>
      <c r="B145" s="82"/>
      <c r="C145" s="82"/>
      <c r="D145" s="82"/>
      <c r="E145" s="82"/>
      <c r="F145" s="82"/>
      <c r="G145" s="82"/>
      <c r="H145" s="82"/>
      <c r="I145" s="83"/>
      <c r="J145" s="83"/>
      <c r="K145" s="82"/>
      <c r="L145" s="82"/>
      <c r="M145" s="82"/>
      <c r="N145" s="84"/>
      <c r="P145" s="84"/>
    </row>
    <row r="146" spans="1:16" s="85" customFormat="1" ht="12.75">
      <c r="A146" s="82"/>
      <c r="B146" s="82"/>
      <c r="C146" s="82"/>
      <c r="D146" s="82"/>
      <c r="E146" s="82"/>
      <c r="F146" s="82"/>
      <c r="G146" s="82"/>
      <c r="H146" s="82"/>
      <c r="I146" s="83"/>
      <c r="J146" s="83"/>
      <c r="K146" s="82"/>
      <c r="L146" s="82"/>
      <c r="M146" s="82"/>
      <c r="N146" s="84"/>
      <c r="P146" s="84"/>
    </row>
    <row r="147" spans="1:16" s="85" customFormat="1" ht="12.75">
      <c r="A147" s="82"/>
      <c r="B147" s="82"/>
      <c r="C147" s="82"/>
      <c r="D147" s="82"/>
      <c r="E147" s="82"/>
      <c r="F147" s="82"/>
      <c r="G147" s="82"/>
      <c r="H147" s="82"/>
      <c r="I147" s="83"/>
      <c r="J147" s="83"/>
      <c r="K147" s="82"/>
      <c r="L147" s="82"/>
      <c r="M147" s="82"/>
      <c r="N147" s="84"/>
      <c r="P147" s="84"/>
    </row>
    <row r="148" spans="1:16" s="85" customFormat="1" ht="12.75">
      <c r="A148" s="82"/>
      <c r="B148" s="82"/>
      <c r="C148" s="82"/>
      <c r="D148" s="82"/>
      <c r="E148" s="82"/>
      <c r="F148" s="82"/>
      <c r="G148" s="82"/>
      <c r="H148" s="82"/>
      <c r="I148" s="83"/>
      <c r="J148" s="83"/>
      <c r="K148" s="82"/>
      <c r="L148" s="82"/>
      <c r="M148" s="82"/>
      <c r="N148" s="84"/>
      <c r="P148" s="84"/>
    </row>
    <row r="149" spans="1:16" s="85" customFormat="1" ht="12.75">
      <c r="A149" s="82"/>
      <c r="B149" s="82"/>
      <c r="C149" s="82"/>
      <c r="D149" s="82"/>
      <c r="E149" s="82"/>
      <c r="F149" s="82"/>
      <c r="G149" s="82"/>
      <c r="H149" s="82"/>
      <c r="I149" s="83"/>
      <c r="J149" s="83"/>
      <c r="K149" s="82"/>
      <c r="L149" s="82"/>
      <c r="M149" s="82"/>
      <c r="N149" s="84"/>
      <c r="P149" s="84"/>
    </row>
    <row r="150" spans="1:16" s="85" customFormat="1" ht="12.75">
      <c r="A150" s="82"/>
      <c r="B150" s="82"/>
      <c r="C150" s="82"/>
      <c r="D150" s="82"/>
      <c r="E150" s="82"/>
      <c r="F150" s="82"/>
      <c r="G150" s="82"/>
      <c r="H150" s="82"/>
      <c r="I150" s="83"/>
      <c r="J150" s="83"/>
      <c r="K150" s="82"/>
      <c r="L150" s="82"/>
      <c r="M150" s="82"/>
      <c r="N150" s="84"/>
      <c r="P150" s="84"/>
    </row>
    <row r="151" spans="1:16" s="85" customFormat="1" ht="12.75">
      <c r="A151" s="82"/>
      <c r="B151" s="82"/>
      <c r="C151" s="82"/>
      <c r="D151" s="82"/>
      <c r="E151" s="82"/>
      <c r="F151" s="82"/>
      <c r="G151" s="82"/>
      <c r="H151" s="82"/>
      <c r="I151" s="83"/>
      <c r="J151" s="83"/>
      <c r="K151" s="82"/>
      <c r="L151" s="82"/>
      <c r="M151" s="82"/>
      <c r="N151" s="84"/>
      <c r="P151" s="84"/>
    </row>
    <row r="152" spans="1:16" s="85" customFormat="1" ht="12.75">
      <c r="A152" s="82"/>
      <c r="B152" s="82"/>
      <c r="C152" s="82"/>
      <c r="D152" s="82"/>
      <c r="E152" s="82"/>
      <c r="F152" s="82"/>
      <c r="G152" s="82"/>
      <c r="H152" s="82"/>
      <c r="I152" s="83"/>
      <c r="J152" s="83"/>
      <c r="K152" s="82"/>
      <c r="L152" s="82"/>
      <c r="M152" s="82"/>
      <c r="N152" s="84"/>
      <c r="P152" s="84"/>
    </row>
    <row r="153" spans="1:16" s="85" customFormat="1" ht="12.75">
      <c r="A153" s="82"/>
      <c r="B153" s="82"/>
      <c r="C153" s="82"/>
      <c r="D153" s="82"/>
      <c r="E153" s="82"/>
      <c r="F153" s="82"/>
      <c r="G153" s="82"/>
      <c r="H153" s="82"/>
      <c r="I153" s="83"/>
      <c r="J153" s="83"/>
      <c r="K153" s="82"/>
      <c r="L153" s="82"/>
      <c r="M153" s="82"/>
      <c r="N153" s="84"/>
      <c r="P153" s="84"/>
    </row>
    <row r="154" spans="1:16" s="85" customFormat="1" ht="12.75">
      <c r="A154" s="82"/>
      <c r="B154" s="82"/>
      <c r="C154" s="82"/>
      <c r="D154" s="82"/>
      <c r="E154" s="82"/>
      <c r="F154" s="82"/>
      <c r="G154" s="82"/>
      <c r="H154" s="82"/>
      <c r="I154" s="83"/>
      <c r="J154" s="83"/>
      <c r="K154" s="82"/>
      <c r="L154" s="82"/>
      <c r="M154" s="82"/>
      <c r="N154" s="84"/>
      <c r="P154" s="84"/>
    </row>
    <row r="155" spans="1:16" s="85" customFormat="1" ht="12.75">
      <c r="A155" s="82"/>
      <c r="B155" s="82"/>
      <c r="C155" s="82"/>
      <c r="D155" s="82"/>
      <c r="E155" s="82"/>
      <c r="F155" s="82"/>
      <c r="G155" s="82"/>
      <c r="H155" s="82"/>
      <c r="I155" s="83"/>
      <c r="J155" s="83"/>
      <c r="K155" s="82"/>
      <c r="L155" s="82"/>
      <c r="M155" s="82"/>
      <c r="N155" s="84"/>
      <c r="P155" s="84"/>
    </row>
    <row r="156" spans="1:16" s="85" customFormat="1" ht="12.75">
      <c r="A156" s="82"/>
      <c r="B156" s="82"/>
      <c r="C156" s="82"/>
      <c r="D156" s="82"/>
      <c r="E156" s="82"/>
      <c r="F156" s="82"/>
      <c r="G156" s="82"/>
      <c r="H156" s="82"/>
      <c r="I156" s="83"/>
      <c r="J156" s="83"/>
      <c r="K156" s="82"/>
      <c r="L156" s="82"/>
      <c r="M156" s="82"/>
      <c r="N156" s="84"/>
      <c r="P156" s="84"/>
    </row>
    <row r="157" spans="1:16" s="85" customFormat="1" ht="12.75">
      <c r="A157" s="82"/>
      <c r="B157" s="82"/>
      <c r="C157" s="82"/>
      <c r="D157" s="82"/>
      <c r="E157" s="82"/>
      <c r="F157" s="82"/>
      <c r="G157" s="82"/>
      <c r="H157" s="82"/>
      <c r="I157" s="83"/>
      <c r="J157" s="83"/>
      <c r="K157" s="82"/>
      <c r="L157" s="82"/>
      <c r="M157" s="82"/>
      <c r="N157" s="84"/>
      <c r="P157" s="84"/>
    </row>
    <row r="158" spans="1:16" s="85" customFormat="1" ht="12.75">
      <c r="A158" s="82"/>
      <c r="B158" s="82"/>
      <c r="C158" s="82"/>
      <c r="D158" s="82"/>
      <c r="E158" s="82"/>
      <c r="F158" s="82"/>
      <c r="G158" s="82"/>
      <c r="H158" s="82"/>
      <c r="I158" s="83"/>
      <c r="J158" s="83"/>
      <c r="K158" s="82"/>
      <c r="L158" s="82"/>
      <c r="M158" s="82"/>
      <c r="N158" s="84"/>
      <c r="P158" s="84"/>
    </row>
    <row r="159" spans="1:16" s="85" customFormat="1" ht="12.75">
      <c r="A159" s="82"/>
      <c r="B159" s="82"/>
      <c r="C159" s="82"/>
      <c r="D159" s="82"/>
      <c r="E159" s="82"/>
      <c r="F159" s="82"/>
      <c r="G159" s="82"/>
      <c r="H159" s="82"/>
      <c r="I159" s="83"/>
      <c r="J159" s="83"/>
      <c r="K159" s="82"/>
      <c r="L159" s="82"/>
      <c r="M159" s="82"/>
      <c r="N159" s="84"/>
      <c r="P159" s="84"/>
    </row>
    <row r="160" spans="1:16" s="85" customFormat="1" ht="12.75">
      <c r="A160" s="82"/>
      <c r="B160" s="82"/>
      <c r="C160" s="82"/>
      <c r="D160" s="82"/>
      <c r="E160" s="82"/>
      <c r="F160" s="82"/>
      <c r="G160" s="82"/>
      <c r="H160" s="82"/>
      <c r="I160" s="83"/>
      <c r="J160" s="83"/>
      <c r="K160" s="82"/>
      <c r="L160" s="82"/>
      <c r="M160" s="82"/>
      <c r="N160" s="84"/>
      <c r="P160" s="84"/>
    </row>
    <row r="161" spans="1:16" s="85" customFormat="1" ht="12.75">
      <c r="A161" s="82"/>
      <c r="B161" s="82"/>
      <c r="C161" s="82"/>
      <c r="D161" s="82"/>
      <c r="E161" s="82"/>
      <c r="F161" s="82"/>
      <c r="G161" s="82"/>
      <c r="H161" s="82"/>
      <c r="I161" s="83"/>
      <c r="J161" s="83"/>
      <c r="K161" s="82"/>
      <c r="L161" s="82"/>
      <c r="M161" s="82"/>
      <c r="N161" s="84"/>
      <c r="P161" s="84"/>
    </row>
    <row r="162" spans="1:16" s="85" customFormat="1" ht="12.75">
      <c r="A162" s="82"/>
      <c r="B162" s="82"/>
      <c r="C162" s="82"/>
      <c r="D162" s="82"/>
      <c r="E162" s="82"/>
      <c r="F162" s="82"/>
      <c r="G162" s="82"/>
      <c r="H162" s="82"/>
      <c r="I162" s="83"/>
      <c r="J162" s="83"/>
      <c r="K162" s="82"/>
      <c r="L162" s="82"/>
      <c r="M162" s="82"/>
      <c r="N162" s="84"/>
      <c r="P162" s="84"/>
    </row>
    <row r="163" spans="1:16" s="85" customFormat="1" ht="12.75">
      <c r="A163" s="82"/>
      <c r="B163" s="82"/>
      <c r="C163" s="82"/>
      <c r="D163" s="82"/>
      <c r="E163" s="82"/>
      <c r="F163" s="82"/>
      <c r="G163" s="82"/>
      <c r="H163" s="82"/>
      <c r="I163" s="83"/>
      <c r="J163" s="83"/>
      <c r="K163" s="82"/>
      <c r="L163" s="82"/>
      <c r="M163" s="82"/>
      <c r="N163" s="84"/>
      <c r="P163" s="84"/>
    </row>
    <row r="164" spans="1:16" s="85" customFormat="1" ht="12.75">
      <c r="A164" s="82"/>
      <c r="B164" s="82"/>
      <c r="C164" s="82"/>
      <c r="D164" s="82"/>
      <c r="E164" s="82"/>
      <c r="F164" s="82"/>
      <c r="G164" s="82"/>
      <c r="H164" s="82"/>
      <c r="I164" s="83"/>
      <c r="J164" s="83"/>
      <c r="K164" s="82"/>
      <c r="L164" s="82"/>
      <c r="M164" s="82"/>
      <c r="N164" s="84"/>
      <c r="P164" s="84"/>
    </row>
    <row r="165" spans="1:16" s="85" customFormat="1" ht="12.75">
      <c r="A165" s="82"/>
      <c r="B165" s="82"/>
      <c r="C165" s="82"/>
      <c r="D165" s="82"/>
      <c r="E165" s="82"/>
      <c r="F165" s="82"/>
      <c r="G165" s="82"/>
      <c r="H165" s="82"/>
      <c r="I165" s="83"/>
      <c r="J165" s="83"/>
      <c r="K165" s="82"/>
      <c r="L165" s="82"/>
      <c r="M165" s="82"/>
      <c r="N165" s="84"/>
      <c r="P165" s="84"/>
    </row>
    <row r="166" spans="1:16" s="85" customFormat="1" ht="12.75">
      <c r="A166" s="82"/>
      <c r="B166" s="82"/>
      <c r="C166" s="82"/>
      <c r="D166" s="82"/>
      <c r="E166" s="82"/>
      <c r="F166" s="82"/>
      <c r="G166" s="82"/>
      <c r="H166" s="82"/>
      <c r="I166" s="83"/>
      <c r="J166" s="83"/>
      <c r="K166" s="82"/>
      <c r="L166" s="82"/>
      <c r="M166" s="82"/>
      <c r="N166" s="84"/>
      <c r="P166" s="84"/>
    </row>
    <row r="167" spans="1:16" s="85" customFormat="1" ht="12.75">
      <c r="A167" s="82"/>
      <c r="B167" s="82"/>
      <c r="C167" s="82"/>
      <c r="D167" s="82"/>
      <c r="E167" s="82"/>
      <c r="F167" s="82"/>
      <c r="G167" s="82"/>
      <c r="H167" s="82"/>
      <c r="I167" s="83"/>
      <c r="J167" s="83"/>
      <c r="K167" s="82"/>
      <c r="L167" s="82"/>
      <c r="M167" s="82"/>
      <c r="N167" s="84"/>
      <c r="P167" s="84"/>
    </row>
    <row r="168" spans="1:16" s="85" customFormat="1" ht="12.75">
      <c r="A168" s="82"/>
      <c r="B168" s="82"/>
      <c r="C168" s="82"/>
      <c r="D168" s="82"/>
      <c r="E168" s="82"/>
      <c r="F168" s="82"/>
      <c r="G168" s="82"/>
      <c r="H168" s="82"/>
      <c r="I168" s="83"/>
      <c r="J168" s="83"/>
      <c r="K168" s="82"/>
      <c r="L168" s="82"/>
      <c r="M168" s="82"/>
      <c r="N168" s="84"/>
      <c r="P168" s="84"/>
    </row>
    <row r="169" spans="1:16" s="85" customFormat="1" ht="12.75">
      <c r="A169" s="82"/>
      <c r="B169" s="82"/>
      <c r="C169" s="82"/>
      <c r="D169" s="82"/>
      <c r="E169" s="82"/>
      <c r="F169" s="82"/>
      <c r="G169" s="82"/>
      <c r="H169" s="82"/>
      <c r="I169" s="83"/>
      <c r="J169" s="83"/>
      <c r="K169" s="82"/>
      <c r="L169" s="82"/>
      <c r="M169" s="82"/>
      <c r="N169" s="84"/>
      <c r="P169" s="84"/>
    </row>
    <row r="170" spans="1:16" s="85" customFormat="1" ht="12.75">
      <c r="A170" s="82"/>
      <c r="B170" s="82"/>
      <c r="C170" s="82"/>
      <c r="D170" s="82"/>
      <c r="E170" s="82"/>
      <c r="F170" s="82"/>
      <c r="G170" s="82"/>
      <c r="H170" s="82"/>
      <c r="I170" s="83"/>
      <c r="J170" s="83"/>
      <c r="K170" s="82"/>
      <c r="L170" s="82"/>
      <c r="M170" s="82"/>
      <c r="N170" s="84"/>
      <c r="P170" s="84"/>
    </row>
    <row r="171" spans="1:16" s="85" customFormat="1" ht="12.75">
      <c r="A171" s="82"/>
      <c r="B171" s="82"/>
      <c r="C171" s="82"/>
      <c r="D171" s="82"/>
      <c r="E171" s="82"/>
      <c r="F171" s="82"/>
      <c r="G171" s="82"/>
      <c r="H171" s="82"/>
      <c r="I171" s="83"/>
      <c r="J171" s="83"/>
      <c r="K171" s="82"/>
      <c r="L171" s="82"/>
      <c r="M171" s="82"/>
      <c r="N171" s="84"/>
      <c r="P171" s="84"/>
    </row>
    <row r="172" spans="1:16" s="85" customFormat="1" ht="12.75">
      <c r="A172" s="82"/>
      <c r="B172" s="82"/>
      <c r="C172" s="82"/>
      <c r="D172" s="82"/>
      <c r="E172" s="82"/>
      <c r="F172" s="82"/>
      <c r="G172" s="82"/>
      <c r="H172" s="82"/>
      <c r="I172" s="83"/>
      <c r="J172" s="83"/>
      <c r="K172" s="82"/>
      <c r="L172" s="82"/>
      <c r="M172" s="82"/>
      <c r="N172" s="84"/>
      <c r="P172" s="84"/>
    </row>
    <row r="173" spans="1:16" s="85" customFormat="1" ht="12.75">
      <c r="A173" s="82"/>
      <c r="B173" s="82"/>
      <c r="C173" s="82"/>
      <c r="D173" s="82"/>
      <c r="E173" s="82"/>
      <c r="F173" s="82"/>
      <c r="G173" s="82"/>
      <c r="H173" s="82"/>
      <c r="I173" s="83"/>
      <c r="J173" s="83"/>
      <c r="K173" s="82"/>
      <c r="L173" s="82"/>
      <c r="M173" s="82"/>
      <c r="N173" s="84"/>
      <c r="P173" s="84"/>
    </row>
    <row r="174" spans="1:16" s="85" customFormat="1" ht="12.75">
      <c r="A174" s="82"/>
      <c r="B174" s="82"/>
      <c r="C174" s="82"/>
      <c r="D174" s="82"/>
      <c r="E174" s="82"/>
      <c r="F174" s="82"/>
      <c r="G174" s="82"/>
      <c r="H174" s="82"/>
      <c r="I174" s="83"/>
      <c r="J174" s="83"/>
      <c r="K174" s="82"/>
      <c r="L174" s="82"/>
      <c r="M174" s="82"/>
      <c r="N174" s="84"/>
      <c r="P174" s="84"/>
    </row>
    <row r="175" spans="1:16" s="85" customFormat="1" ht="12.75">
      <c r="A175" s="82"/>
      <c r="B175" s="82"/>
      <c r="C175" s="82"/>
      <c r="D175" s="82"/>
      <c r="E175" s="82"/>
      <c r="F175" s="82"/>
      <c r="G175" s="82"/>
      <c r="H175" s="82"/>
      <c r="I175" s="83"/>
      <c r="J175" s="83"/>
      <c r="K175" s="82"/>
      <c r="L175" s="82"/>
      <c r="M175" s="82"/>
      <c r="N175" s="84"/>
      <c r="P175" s="84"/>
    </row>
    <row r="176" spans="1:16" s="85" customFormat="1" ht="12.75">
      <c r="A176" s="82"/>
      <c r="B176" s="82"/>
      <c r="C176" s="82"/>
      <c r="D176" s="82"/>
      <c r="E176" s="82"/>
      <c r="F176" s="82"/>
      <c r="G176" s="82"/>
      <c r="H176" s="82"/>
      <c r="I176" s="83"/>
      <c r="J176" s="83"/>
      <c r="K176" s="82"/>
      <c r="L176" s="82"/>
      <c r="M176" s="82"/>
      <c r="N176" s="84"/>
      <c r="P176" s="84"/>
    </row>
    <row r="177" spans="1:16" s="85" customFormat="1" ht="12.75">
      <c r="A177" s="82"/>
      <c r="B177" s="82"/>
      <c r="C177" s="82"/>
      <c r="D177" s="82"/>
      <c r="E177" s="82"/>
      <c r="F177" s="82"/>
      <c r="G177" s="82"/>
      <c r="H177" s="82"/>
      <c r="I177" s="83"/>
      <c r="J177" s="83"/>
      <c r="K177" s="82"/>
      <c r="L177" s="82"/>
      <c r="M177" s="82"/>
      <c r="N177" s="84"/>
      <c r="P177" s="84"/>
    </row>
    <row r="178" spans="1:16" s="85" customFormat="1" ht="12.75">
      <c r="A178" s="82"/>
      <c r="B178" s="82"/>
      <c r="C178" s="82"/>
      <c r="D178" s="82"/>
      <c r="E178" s="82"/>
      <c r="F178" s="82"/>
      <c r="G178" s="82"/>
      <c r="H178" s="82"/>
      <c r="I178" s="83"/>
      <c r="J178" s="83"/>
      <c r="K178" s="82"/>
      <c r="L178" s="82"/>
      <c r="M178" s="82"/>
      <c r="N178" s="84"/>
      <c r="P178" s="84"/>
    </row>
    <row r="179" spans="1:16" s="85" customFormat="1" ht="12.75">
      <c r="A179" s="82"/>
      <c r="B179" s="82"/>
      <c r="C179" s="82"/>
      <c r="D179" s="82"/>
      <c r="E179" s="82"/>
      <c r="F179" s="82"/>
      <c r="G179" s="82"/>
      <c r="H179" s="82"/>
      <c r="I179" s="83"/>
      <c r="J179" s="83"/>
      <c r="K179" s="82"/>
      <c r="L179" s="82"/>
      <c r="M179" s="82"/>
      <c r="N179" s="84"/>
      <c r="P179" s="84"/>
    </row>
    <row r="180" spans="1:16" s="85" customFormat="1" ht="12.75">
      <c r="A180" s="82"/>
      <c r="B180" s="82"/>
      <c r="C180" s="82"/>
      <c r="D180" s="82"/>
      <c r="E180" s="82"/>
      <c r="F180" s="82"/>
      <c r="G180" s="82"/>
      <c r="H180" s="82"/>
      <c r="I180" s="83"/>
      <c r="J180" s="83"/>
      <c r="K180" s="82"/>
      <c r="L180" s="82"/>
      <c r="M180" s="82"/>
      <c r="N180" s="84"/>
      <c r="P180" s="84"/>
    </row>
    <row r="181" spans="1:16" s="85" customFormat="1" ht="12.75">
      <c r="A181" s="82"/>
      <c r="B181" s="82"/>
      <c r="C181" s="82"/>
      <c r="D181" s="82"/>
      <c r="E181" s="82"/>
      <c r="F181" s="82"/>
      <c r="G181" s="82"/>
      <c r="H181" s="82"/>
      <c r="I181" s="83"/>
      <c r="J181" s="83"/>
      <c r="K181" s="82"/>
      <c r="L181" s="82"/>
      <c r="M181" s="82"/>
      <c r="N181" s="84"/>
      <c r="P181" s="84"/>
    </row>
    <row r="182" spans="1:16" s="85" customFormat="1" ht="12.75">
      <c r="A182" s="82"/>
      <c r="B182" s="82"/>
      <c r="C182" s="82"/>
      <c r="D182" s="82"/>
      <c r="E182" s="82"/>
      <c r="F182" s="82"/>
      <c r="G182" s="82"/>
      <c r="H182" s="82"/>
      <c r="I182" s="83"/>
      <c r="J182" s="83"/>
      <c r="K182" s="82"/>
      <c r="L182" s="82"/>
      <c r="M182" s="82"/>
      <c r="N182" s="84"/>
      <c r="P182" s="84"/>
    </row>
    <row r="183" spans="1:16" s="85" customFormat="1" ht="12.75">
      <c r="A183" s="82"/>
      <c r="B183" s="82"/>
      <c r="C183" s="82"/>
      <c r="D183" s="82"/>
      <c r="E183" s="82"/>
      <c r="F183" s="82"/>
      <c r="G183" s="82"/>
      <c r="H183" s="82"/>
      <c r="I183" s="83"/>
      <c r="J183" s="83"/>
      <c r="K183" s="82"/>
      <c r="L183" s="82"/>
      <c r="M183" s="82"/>
      <c r="N183" s="84"/>
      <c r="P183" s="84"/>
    </row>
    <row r="184" spans="1:16" s="85" customFormat="1" ht="12.75">
      <c r="A184" s="82"/>
      <c r="B184" s="82"/>
      <c r="C184" s="82"/>
      <c r="D184" s="82"/>
      <c r="E184" s="82"/>
      <c r="F184" s="82"/>
      <c r="G184" s="82"/>
      <c r="H184" s="82"/>
      <c r="I184" s="83"/>
      <c r="J184" s="83"/>
      <c r="K184" s="82"/>
      <c r="L184" s="82"/>
      <c r="M184" s="82"/>
      <c r="N184" s="84"/>
      <c r="P184" s="84"/>
    </row>
    <row r="185" spans="1:16" s="85" customFormat="1" ht="12.75">
      <c r="A185" s="82"/>
      <c r="B185" s="82"/>
      <c r="C185" s="82"/>
      <c r="D185" s="82"/>
      <c r="E185" s="82"/>
      <c r="F185" s="82"/>
      <c r="G185" s="82"/>
      <c r="H185" s="82"/>
      <c r="I185" s="83"/>
      <c r="J185" s="83"/>
      <c r="K185" s="82"/>
      <c r="L185" s="82"/>
      <c r="M185" s="82"/>
      <c r="N185" s="84"/>
      <c r="P185" s="84"/>
    </row>
    <row r="186" spans="1:16" s="85" customFormat="1" ht="12.75">
      <c r="A186" s="82"/>
      <c r="B186" s="82"/>
      <c r="C186" s="82"/>
      <c r="D186" s="82"/>
      <c r="E186" s="82"/>
      <c r="F186" s="82"/>
      <c r="G186" s="82"/>
      <c r="H186" s="82"/>
      <c r="I186" s="83"/>
      <c r="J186" s="83"/>
      <c r="K186" s="82"/>
      <c r="L186" s="82"/>
      <c r="M186" s="82"/>
      <c r="N186" s="84"/>
      <c r="P186" s="84"/>
    </row>
    <row r="187" spans="1:16" s="85" customFormat="1" ht="12.75">
      <c r="A187" s="82"/>
      <c r="B187" s="82"/>
      <c r="C187" s="82"/>
      <c r="D187" s="82"/>
      <c r="E187" s="82"/>
      <c r="F187" s="82"/>
      <c r="G187" s="82"/>
      <c r="H187" s="82"/>
      <c r="I187" s="83"/>
      <c r="J187" s="83"/>
      <c r="K187" s="82"/>
      <c r="L187" s="82"/>
      <c r="M187" s="82"/>
      <c r="N187" s="84"/>
      <c r="P187" s="84"/>
    </row>
    <row r="188" spans="1:16" s="85" customFormat="1" ht="12.75">
      <c r="A188" s="82"/>
      <c r="B188" s="82"/>
      <c r="C188" s="82"/>
      <c r="D188" s="82"/>
      <c r="E188" s="82"/>
      <c r="F188" s="82"/>
      <c r="G188" s="82"/>
      <c r="H188" s="82"/>
      <c r="I188" s="83"/>
      <c r="J188" s="83"/>
      <c r="K188" s="82"/>
      <c r="L188" s="82"/>
      <c r="M188" s="82"/>
      <c r="N188" s="84"/>
      <c r="P188" s="84"/>
    </row>
    <row r="189" spans="1:16" s="85" customFormat="1" ht="12.75">
      <c r="A189" s="82"/>
      <c r="B189" s="82"/>
      <c r="C189" s="82"/>
      <c r="D189" s="82"/>
      <c r="E189" s="82"/>
      <c r="F189" s="82"/>
      <c r="G189" s="82"/>
      <c r="H189" s="82"/>
      <c r="I189" s="83"/>
      <c r="J189" s="83"/>
      <c r="K189" s="82"/>
      <c r="L189" s="82"/>
      <c r="M189" s="82"/>
      <c r="N189" s="84"/>
      <c r="P189" s="84"/>
    </row>
    <row r="190" spans="1:16" s="85" customFormat="1" ht="12.75">
      <c r="A190" s="82"/>
      <c r="B190" s="82"/>
      <c r="C190" s="82"/>
      <c r="D190" s="82"/>
      <c r="E190" s="82"/>
      <c r="F190" s="82"/>
      <c r="G190" s="82"/>
      <c r="H190" s="82"/>
      <c r="I190" s="83"/>
      <c r="J190" s="83"/>
      <c r="K190" s="82"/>
      <c r="L190" s="82"/>
      <c r="M190" s="82"/>
      <c r="N190" s="84"/>
      <c r="P190" s="84"/>
    </row>
    <row r="191" spans="1:16" s="85" customFormat="1" ht="12.75">
      <c r="A191" s="82"/>
      <c r="B191" s="82"/>
      <c r="C191" s="82"/>
      <c r="D191" s="82"/>
      <c r="E191" s="82"/>
      <c r="F191" s="82"/>
      <c r="G191" s="82"/>
      <c r="H191" s="82"/>
      <c r="I191" s="83"/>
      <c r="J191" s="83"/>
      <c r="K191" s="82"/>
      <c r="L191" s="82"/>
      <c r="M191" s="82"/>
      <c r="N191" s="84"/>
      <c r="P191" s="84"/>
    </row>
    <row r="192" spans="1:16" s="85" customFormat="1" ht="12.75">
      <c r="A192" s="82"/>
      <c r="B192" s="82"/>
      <c r="C192" s="82"/>
      <c r="D192" s="82"/>
      <c r="E192" s="82"/>
      <c r="F192" s="82"/>
      <c r="G192" s="82"/>
      <c r="H192" s="82"/>
      <c r="I192" s="83"/>
      <c r="J192" s="83"/>
      <c r="K192" s="82"/>
      <c r="L192" s="82"/>
      <c r="M192" s="82"/>
      <c r="N192" s="84"/>
      <c r="P192" s="84"/>
    </row>
    <row r="193" spans="1:16" s="85" customFormat="1" ht="12.75">
      <c r="A193" s="82"/>
      <c r="B193" s="82"/>
      <c r="C193" s="82"/>
      <c r="D193" s="82"/>
      <c r="E193" s="82"/>
      <c r="F193" s="82"/>
      <c r="G193" s="82"/>
      <c r="H193" s="82"/>
      <c r="I193" s="83"/>
      <c r="J193" s="83"/>
      <c r="K193" s="82"/>
      <c r="L193" s="82"/>
      <c r="M193" s="82"/>
      <c r="N193" s="84"/>
      <c r="P193" s="84"/>
    </row>
    <row r="194" spans="1:16" s="85" customFormat="1" ht="12.75">
      <c r="A194" s="82"/>
      <c r="B194" s="82"/>
      <c r="C194" s="82"/>
      <c r="D194" s="82"/>
      <c r="E194" s="82"/>
      <c r="F194" s="82"/>
      <c r="G194" s="82"/>
      <c r="H194" s="82"/>
      <c r="I194" s="83"/>
      <c r="J194" s="83"/>
      <c r="K194" s="82"/>
      <c r="L194" s="82"/>
      <c r="M194" s="82"/>
      <c r="N194" s="84"/>
      <c r="P194" s="84"/>
    </row>
    <row r="195" spans="1:16" s="85" customFormat="1" ht="12.75">
      <c r="A195" s="82"/>
      <c r="B195" s="82"/>
      <c r="C195" s="82"/>
      <c r="D195" s="82"/>
      <c r="E195" s="82"/>
      <c r="F195" s="82"/>
      <c r="G195" s="82"/>
      <c r="H195" s="82"/>
      <c r="I195" s="83"/>
      <c r="J195" s="83"/>
      <c r="K195" s="82"/>
      <c r="L195" s="82"/>
      <c r="M195" s="82"/>
      <c r="N195" s="84"/>
      <c r="P195" s="84"/>
    </row>
    <row r="196" spans="1:16" s="85" customFormat="1" ht="12.75">
      <c r="A196" s="82"/>
      <c r="B196" s="82"/>
      <c r="C196" s="82"/>
      <c r="D196" s="82"/>
      <c r="E196" s="82"/>
      <c r="F196" s="82"/>
      <c r="G196" s="82"/>
      <c r="H196" s="82"/>
      <c r="I196" s="83"/>
      <c r="J196" s="83"/>
      <c r="K196" s="82"/>
      <c r="L196" s="82"/>
      <c r="M196" s="82"/>
      <c r="N196" s="84"/>
      <c r="P196" s="84"/>
    </row>
    <row r="197" spans="1:16" s="85" customFormat="1" ht="12.75">
      <c r="A197" s="82"/>
      <c r="B197" s="82"/>
      <c r="C197" s="82"/>
      <c r="D197" s="82"/>
      <c r="E197" s="82"/>
      <c r="F197" s="82"/>
      <c r="G197" s="82"/>
      <c r="H197" s="82"/>
      <c r="I197" s="83"/>
      <c r="J197" s="83"/>
      <c r="K197" s="82"/>
      <c r="L197" s="82"/>
      <c r="M197" s="82"/>
      <c r="N197" s="84"/>
      <c r="P197" s="84"/>
    </row>
    <row r="198" spans="1:16" s="85" customFormat="1" ht="12.75">
      <c r="A198" s="82"/>
      <c r="B198" s="82"/>
      <c r="C198" s="82"/>
      <c r="D198" s="82"/>
      <c r="E198" s="82"/>
      <c r="F198" s="82"/>
      <c r="G198" s="82"/>
      <c r="H198" s="82"/>
      <c r="I198" s="83"/>
      <c r="J198" s="83"/>
      <c r="K198" s="82"/>
      <c r="L198" s="82"/>
      <c r="M198" s="82"/>
      <c r="N198" s="84"/>
      <c r="P198" s="84"/>
    </row>
    <row r="199" spans="1:16" s="85" customFormat="1" ht="12.75">
      <c r="A199" s="82"/>
      <c r="B199" s="82"/>
      <c r="C199" s="82"/>
      <c r="D199" s="82"/>
      <c r="E199" s="82"/>
      <c r="F199" s="82"/>
      <c r="G199" s="82"/>
      <c r="H199" s="82"/>
      <c r="I199" s="83"/>
      <c r="J199" s="83"/>
      <c r="K199" s="82"/>
      <c r="L199" s="82"/>
      <c r="M199" s="82"/>
      <c r="N199" s="84"/>
      <c r="P199" s="84"/>
    </row>
    <row r="200" spans="1:16" s="85" customFormat="1" ht="12.75">
      <c r="A200" s="82"/>
      <c r="B200" s="82"/>
      <c r="C200" s="82"/>
      <c r="D200" s="82"/>
      <c r="E200" s="82"/>
      <c r="F200" s="82"/>
      <c r="G200" s="82"/>
      <c r="H200" s="82"/>
      <c r="I200" s="83"/>
      <c r="J200" s="83"/>
      <c r="K200" s="82"/>
      <c r="L200" s="82"/>
      <c r="M200" s="82"/>
      <c r="N200" s="84"/>
      <c r="P200" s="84"/>
    </row>
    <row r="201" spans="1:16" s="85" customFormat="1" ht="12.75">
      <c r="A201" s="82"/>
      <c r="B201" s="82"/>
      <c r="C201" s="82"/>
      <c r="D201" s="82"/>
      <c r="E201" s="82"/>
      <c r="F201" s="82"/>
      <c r="G201" s="82"/>
      <c r="H201" s="82"/>
      <c r="I201" s="83"/>
      <c r="J201" s="83"/>
      <c r="K201" s="82"/>
      <c r="L201" s="82"/>
      <c r="M201" s="82"/>
      <c r="N201" s="84"/>
      <c r="P201" s="84"/>
    </row>
    <row r="202" spans="1:16" s="85" customFormat="1" ht="12.75">
      <c r="A202" s="82"/>
      <c r="B202" s="82"/>
      <c r="C202" s="82"/>
      <c r="D202" s="82"/>
      <c r="E202" s="82"/>
      <c r="F202" s="82"/>
      <c r="G202" s="82"/>
      <c r="H202" s="82"/>
      <c r="I202" s="83"/>
      <c r="J202" s="83"/>
      <c r="K202" s="82"/>
      <c r="L202" s="82"/>
      <c r="M202" s="82"/>
      <c r="N202" s="84"/>
      <c r="P202" s="84"/>
    </row>
    <row r="203" spans="1:16" s="85" customFormat="1" ht="12.75">
      <c r="A203" s="82"/>
      <c r="B203" s="82"/>
      <c r="C203" s="82"/>
      <c r="D203" s="82"/>
      <c r="E203" s="82"/>
      <c r="F203" s="82"/>
      <c r="G203" s="82"/>
      <c r="H203" s="82"/>
      <c r="I203" s="83"/>
      <c r="J203" s="83"/>
      <c r="K203" s="82"/>
      <c r="L203" s="82"/>
      <c r="M203" s="82"/>
      <c r="N203" s="84"/>
      <c r="P203" s="84"/>
    </row>
    <row r="204" spans="1:16" s="85" customFormat="1" ht="12.75">
      <c r="A204" s="82"/>
      <c r="B204" s="82"/>
      <c r="C204" s="82"/>
      <c r="D204" s="82"/>
      <c r="E204" s="82"/>
      <c r="F204" s="82"/>
      <c r="G204" s="82"/>
      <c r="H204" s="82"/>
      <c r="I204" s="83"/>
      <c r="J204" s="83"/>
      <c r="K204" s="82"/>
      <c r="L204" s="82"/>
      <c r="M204" s="82"/>
      <c r="N204" s="84"/>
      <c r="P204" s="84"/>
    </row>
    <row r="205" spans="1:16" s="85" customFormat="1" ht="12.75">
      <c r="A205" s="82"/>
      <c r="B205" s="82"/>
      <c r="C205" s="82"/>
      <c r="D205" s="82"/>
      <c r="E205" s="82"/>
      <c r="F205" s="82"/>
      <c r="G205" s="82"/>
      <c r="H205" s="82"/>
      <c r="I205" s="83"/>
      <c r="J205" s="83"/>
      <c r="K205" s="82"/>
      <c r="L205" s="82"/>
      <c r="M205" s="82"/>
      <c r="N205" s="84"/>
      <c r="P205" s="84"/>
    </row>
    <row r="206" spans="1:16" s="85" customFormat="1" ht="12.75">
      <c r="A206" s="82"/>
      <c r="B206" s="82"/>
      <c r="C206" s="82"/>
      <c r="D206" s="82"/>
      <c r="E206" s="82"/>
      <c r="F206" s="82"/>
      <c r="G206" s="82"/>
      <c r="H206" s="82"/>
      <c r="I206" s="83"/>
      <c r="J206" s="83"/>
      <c r="K206" s="82"/>
      <c r="L206" s="82"/>
      <c r="M206" s="82"/>
      <c r="N206" s="84"/>
      <c r="P206" s="84"/>
    </row>
    <row r="207" spans="1:16" s="85" customFormat="1" ht="12.75">
      <c r="A207" s="82"/>
      <c r="B207" s="82"/>
      <c r="C207" s="82"/>
      <c r="D207" s="82"/>
      <c r="E207" s="82"/>
      <c r="F207" s="82"/>
      <c r="G207" s="82"/>
      <c r="H207" s="82"/>
      <c r="I207" s="83"/>
      <c r="J207" s="83"/>
      <c r="K207" s="82"/>
      <c r="L207" s="82"/>
      <c r="M207" s="82"/>
      <c r="N207" s="84"/>
      <c r="P207" s="84"/>
    </row>
    <row r="208" spans="1:16" s="85" customFormat="1" ht="12.75">
      <c r="A208" s="82"/>
      <c r="B208" s="82"/>
      <c r="C208" s="82"/>
      <c r="D208" s="82"/>
      <c r="E208" s="82"/>
      <c r="F208" s="82"/>
      <c r="G208" s="82"/>
      <c r="H208" s="82"/>
      <c r="I208" s="83"/>
      <c r="J208" s="83"/>
      <c r="K208" s="82"/>
      <c r="L208" s="82"/>
      <c r="M208" s="82"/>
      <c r="N208" s="84"/>
      <c r="P208" s="84"/>
    </row>
    <row r="209" spans="1:16" s="85" customFormat="1" ht="12.75">
      <c r="A209" s="82"/>
      <c r="B209" s="82"/>
      <c r="C209" s="82"/>
      <c r="D209" s="82"/>
      <c r="E209" s="82"/>
      <c r="F209" s="82"/>
      <c r="G209" s="82"/>
      <c r="H209" s="82"/>
      <c r="I209" s="83"/>
      <c r="J209" s="83"/>
      <c r="K209" s="82"/>
      <c r="L209" s="82"/>
      <c r="M209" s="82"/>
      <c r="N209" s="84"/>
      <c r="P209" s="84"/>
    </row>
    <row r="210" spans="1:16" s="85" customFormat="1" ht="12.75">
      <c r="A210" s="82"/>
      <c r="B210" s="82"/>
      <c r="C210" s="82"/>
      <c r="D210" s="82"/>
      <c r="E210" s="82"/>
      <c r="F210" s="82"/>
      <c r="G210" s="82"/>
      <c r="H210" s="82"/>
      <c r="I210" s="83"/>
      <c r="J210" s="83"/>
      <c r="K210" s="82"/>
      <c r="L210" s="82"/>
      <c r="M210" s="82"/>
      <c r="N210" s="84"/>
      <c r="P210" s="84"/>
    </row>
    <row r="211" spans="1:16" s="85" customFormat="1" ht="12.75">
      <c r="A211" s="82"/>
      <c r="B211" s="82"/>
      <c r="C211" s="82"/>
      <c r="D211" s="82"/>
      <c r="E211" s="82"/>
      <c r="F211" s="82"/>
      <c r="G211" s="82"/>
      <c r="H211" s="82"/>
      <c r="I211" s="83"/>
      <c r="J211" s="83"/>
      <c r="K211" s="82"/>
      <c r="L211" s="82"/>
      <c r="M211" s="82"/>
      <c r="N211" s="84"/>
      <c r="P211" s="84"/>
    </row>
    <row r="212" spans="1:16" s="85" customFormat="1" ht="12.75">
      <c r="A212" s="82"/>
      <c r="B212" s="82"/>
      <c r="C212" s="82"/>
      <c r="D212" s="82"/>
      <c r="E212" s="82"/>
      <c r="F212" s="82"/>
      <c r="G212" s="82"/>
      <c r="H212" s="82"/>
      <c r="I212" s="83"/>
      <c r="J212" s="83"/>
      <c r="K212" s="82"/>
      <c r="L212" s="82"/>
      <c r="M212" s="82"/>
      <c r="N212" s="84"/>
      <c r="P212" s="84"/>
    </row>
    <row r="213" spans="1:16" s="85" customFormat="1" ht="12.75">
      <c r="A213" s="82"/>
      <c r="B213" s="82"/>
      <c r="C213" s="82"/>
      <c r="D213" s="82"/>
      <c r="E213" s="82"/>
      <c r="F213" s="82"/>
      <c r="G213" s="82"/>
      <c r="H213" s="82"/>
      <c r="I213" s="83"/>
      <c r="J213" s="83"/>
      <c r="K213" s="82"/>
      <c r="L213" s="82"/>
      <c r="M213" s="82"/>
      <c r="N213" s="84"/>
      <c r="P213" s="84"/>
    </row>
    <row r="214" spans="1:16" s="85" customFormat="1" ht="12.75">
      <c r="A214" s="82"/>
      <c r="B214" s="82"/>
      <c r="C214" s="82"/>
      <c r="D214" s="82"/>
      <c r="E214" s="82"/>
      <c r="F214" s="82"/>
      <c r="G214" s="82"/>
      <c r="H214" s="82"/>
      <c r="I214" s="83"/>
      <c r="J214" s="83"/>
      <c r="K214" s="82"/>
      <c r="L214" s="82"/>
      <c r="M214" s="82"/>
      <c r="N214" s="84"/>
      <c r="P214" s="84"/>
    </row>
    <row r="215" spans="1:16" s="85" customFormat="1" ht="12.75">
      <c r="A215" s="82"/>
      <c r="B215" s="82"/>
      <c r="C215" s="82"/>
      <c r="D215" s="82"/>
      <c r="E215" s="82"/>
      <c r="F215" s="82"/>
      <c r="G215" s="82"/>
      <c r="H215" s="82"/>
      <c r="I215" s="83"/>
      <c r="J215" s="83"/>
      <c r="K215" s="82"/>
      <c r="L215" s="82"/>
      <c r="M215" s="82"/>
      <c r="N215" s="84"/>
      <c r="P215" s="84"/>
    </row>
    <row r="216" spans="1:16" s="85" customFormat="1" ht="12.75">
      <c r="A216" s="82"/>
      <c r="B216" s="82"/>
      <c r="C216" s="82"/>
      <c r="D216" s="82"/>
      <c r="E216" s="82"/>
      <c r="F216" s="82"/>
      <c r="G216" s="82"/>
      <c r="H216" s="82"/>
      <c r="I216" s="83"/>
      <c r="J216" s="83"/>
      <c r="K216" s="82"/>
      <c r="L216" s="82"/>
      <c r="M216" s="82"/>
      <c r="N216" s="84"/>
      <c r="P216" s="84"/>
    </row>
    <row r="217" spans="1:16" s="85" customFormat="1" ht="12.75">
      <c r="A217" s="82"/>
      <c r="B217" s="82"/>
      <c r="C217" s="82"/>
      <c r="D217" s="82"/>
      <c r="E217" s="82"/>
      <c r="F217" s="82"/>
      <c r="G217" s="82"/>
      <c r="H217" s="82"/>
      <c r="I217" s="83"/>
      <c r="J217" s="83"/>
      <c r="K217" s="82"/>
      <c r="L217" s="82"/>
      <c r="M217" s="82"/>
      <c r="N217" s="84"/>
      <c r="P217" s="84"/>
    </row>
    <row r="218" spans="1:16" s="85" customFormat="1" ht="12.75">
      <c r="A218" s="82"/>
      <c r="B218" s="82"/>
      <c r="C218" s="82"/>
      <c r="D218" s="82"/>
      <c r="E218" s="82"/>
      <c r="F218" s="82"/>
      <c r="G218" s="82"/>
      <c r="H218" s="82"/>
      <c r="I218" s="83"/>
      <c r="J218" s="83"/>
      <c r="K218" s="82"/>
      <c r="L218" s="82"/>
      <c r="M218" s="82"/>
      <c r="N218" s="84"/>
      <c r="P218" s="84"/>
    </row>
    <row r="219" spans="1:16" s="85" customFormat="1" ht="12.75">
      <c r="A219" s="82"/>
      <c r="B219" s="82"/>
      <c r="C219" s="82"/>
      <c r="D219" s="82"/>
      <c r="E219" s="82"/>
      <c r="F219" s="82"/>
      <c r="G219" s="82"/>
      <c r="H219" s="82"/>
      <c r="I219" s="83"/>
      <c r="J219" s="83"/>
      <c r="K219" s="82"/>
      <c r="L219" s="82"/>
      <c r="M219" s="82"/>
      <c r="N219" s="84"/>
      <c r="P219" s="84"/>
    </row>
    <row r="220" spans="1:16" s="85" customFormat="1" ht="12.75">
      <c r="A220" s="82"/>
      <c r="B220" s="82"/>
      <c r="C220" s="82"/>
      <c r="D220" s="82"/>
      <c r="E220" s="82"/>
      <c r="F220" s="82"/>
      <c r="G220" s="82"/>
      <c r="H220" s="82"/>
      <c r="I220" s="83"/>
      <c r="J220" s="83"/>
      <c r="K220" s="82"/>
      <c r="L220" s="82"/>
      <c r="M220" s="82"/>
      <c r="N220" s="84"/>
      <c r="P220" s="84"/>
    </row>
    <row r="221" spans="1:16" s="85" customFormat="1" ht="12.75">
      <c r="A221" s="82"/>
      <c r="B221" s="82"/>
      <c r="C221" s="82"/>
      <c r="D221" s="82"/>
      <c r="E221" s="82"/>
      <c r="F221" s="82"/>
      <c r="G221" s="82"/>
      <c r="H221" s="82"/>
      <c r="I221" s="83"/>
      <c r="J221" s="83"/>
      <c r="K221" s="82"/>
      <c r="L221" s="82"/>
      <c r="M221" s="82"/>
      <c r="N221" s="84"/>
      <c r="P221" s="84"/>
    </row>
    <row r="222" spans="1:16" s="85" customFormat="1" ht="12.75">
      <c r="A222" s="82"/>
      <c r="B222" s="82"/>
      <c r="C222" s="82"/>
      <c r="D222" s="82"/>
      <c r="E222" s="82"/>
      <c r="F222" s="82"/>
      <c r="G222" s="82"/>
      <c r="H222" s="82"/>
      <c r="I222" s="83"/>
      <c r="J222" s="83"/>
      <c r="K222" s="82"/>
      <c r="L222" s="82"/>
      <c r="M222" s="82"/>
      <c r="N222" s="84"/>
      <c r="P222" s="84"/>
    </row>
    <row r="223" spans="1:16" s="85" customFormat="1" ht="12.75">
      <c r="A223" s="82"/>
      <c r="B223" s="82"/>
      <c r="C223" s="82"/>
      <c r="D223" s="82"/>
      <c r="E223" s="82"/>
      <c r="F223" s="82"/>
      <c r="G223" s="82"/>
      <c r="H223" s="82"/>
      <c r="I223" s="83"/>
      <c r="J223" s="83"/>
      <c r="K223" s="82"/>
      <c r="L223" s="82"/>
      <c r="M223" s="82"/>
      <c r="N223" s="84"/>
      <c r="P223" s="84"/>
    </row>
    <row r="224" spans="1:16" s="85" customFormat="1" ht="12.75">
      <c r="A224" s="82"/>
      <c r="B224" s="82"/>
      <c r="C224" s="82"/>
      <c r="D224" s="82"/>
      <c r="E224" s="82"/>
      <c r="F224" s="82"/>
      <c r="G224" s="82"/>
      <c r="H224" s="82"/>
      <c r="I224" s="83"/>
      <c r="J224" s="83"/>
      <c r="K224" s="82"/>
      <c r="L224" s="82"/>
      <c r="M224" s="82"/>
      <c r="N224" s="84"/>
      <c r="P224" s="84"/>
    </row>
    <row r="225" spans="1:16" s="85" customFormat="1" ht="12.75">
      <c r="A225" s="82"/>
      <c r="B225" s="82"/>
      <c r="C225" s="82"/>
      <c r="D225" s="82"/>
      <c r="E225" s="82"/>
      <c r="F225" s="82"/>
      <c r="G225" s="82"/>
      <c r="H225" s="82"/>
      <c r="I225" s="83"/>
      <c r="J225" s="83"/>
      <c r="K225" s="82"/>
      <c r="L225" s="82"/>
      <c r="M225" s="82"/>
      <c r="N225" s="84"/>
      <c r="P225" s="84"/>
    </row>
    <row r="226" spans="1:16" s="85" customFormat="1" ht="12.75">
      <c r="A226" s="82"/>
      <c r="B226" s="82"/>
      <c r="C226" s="82"/>
      <c r="D226" s="82"/>
      <c r="E226" s="82"/>
      <c r="F226" s="82"/>
      <c r="G226" s="82"/>
      <c r="H226" s="82"/>
      <c r="I226" s="83"/>
      <c r="J226" s="83"/>
      <c r="K226" s="82"/>
      <c r="L226" s="82"/>
      <c r="M226" s="82"/>
      <c r="N226" s="84"/>
      <c r="P226" s="84"/>
    </row>
    <row r="227" spans="1:16" s="85" customFormat="1" ht="12.75">
      <c r="A227" s="82"/>
      <c r="B227" s="82"/>
      <c r="C227" s="82"/>
      <c r="D227" s="82"/>
      <c r="E227" s="82"/>
      <c r="F227" s="82"/>
      <c r="G227" s="82"/>
      <c r="H227" s="82"/>
      <c r="I227" s="83"/>
      <c r="J227" s="83"/>
      <c r="K227" s="82"/>
      <c r="L227" s="82"/>
      <c r="M227" s="82"/>
      <c r="N227" s="84"/>
      <c r="P227" s="84"/>
    </row>
    <row r="228" spans="1:16" s="85" customFormat="1" ht="12.75">
      <c r="A228" s="82"/>
      <c r="B228" s="82"/>
      <c r="C228" s="82"/>
      <c r="D228" s="82"/>
      <c r="E228" s="82"/>
      <c r="F228" s="82"/>
      <c r="G228" s="82"/>
      <c r="H228" s="82"/>
      <c r="I228" s="83"/>
      <c r="J228" s="83"/>
      <c r="K228" s="82"/>
      <c r="L228" s="82"/>
      <c r="M228" s="82"/>
      <c r="N228" s="84"/>
      <c r="P228" s="84"/>
    </row>
    <row r="229" spans="1:16" s="85" customFormat="1" ht="12.75">
      <c r="A229" s="82"/>
      <c r="B229" s="82"/>
      <c r="C229" s="82"/>
      <c r="D229" s="82"/>
      <c r="E229" s="82"/>
      <c r="F229" s="82"/>
      <c r="G229" s="82"/>
      <c r="H229" s="82"/>
      <c r="I229" s="83"/>
      <c r="J229" s="83"/>
      <c r="K229" s="82"/>
      <c r="L229" s="82"/>
      <c r="M229" s="82"/>
      <c r="N229" s="84"/>
      <c r="P229" s="84"/>
    </row>
    <row r="230" spans="1:16" s="85" customFormat="1" ht="12.75">
      <c r="A230" s="82"/>
      <c r="B230" s="82"/>
      <c r="C230" s="82"/>
      <c r="D230" s="82"/>
      <c r="E230" s="82"/>
      <c r="F230" s="82"/>
      <c r="G230" s="82"/>
      <c r="H230" s="82"/>
      <c r="I230" s="83"/>
      <c r="J230" s="83"/>
      <c r="K230" s="82"/>
      <c r="L230" s="82"/>
      <c r="M230" s="82"/>
      <c r="N230" s="84"/>
      <c r="P230" s="84"/>
    </row>
    <row r="231" spans="1:16" s="85" customFormat="1" ht="12.75">
      <c r="A231" s="82"/>
      <c r="B231" s="82"/>
      <c r="C231" s="82"/>
      <c r="D231" s="82"/>
      <c r="E231" s="82"/>
      <c r="F231" s="82"/>
      <c r="G231" s="82"/>
      <c r="H231" s="82"/>
      <c r="I231" s="83"/>
      <c r="J231" s="83"/>
      <c r="K231" s="82"/>
      <c r="L231" s="82"/>
      <c r="M231" s="82"/>
      <c r="N231" s="84"/>
      <c r="P231" s="84"/>
    </row>
    <row r="232" spans="1:16" s="85" customFormat="1" ht="12.75">
      <c r="A232" s="82"/>
      <c r="B232" s="82"/>
      <c r="C232" s="82"/>
      <c r="D232" s="82"/>
      <c r="E232" s="82"/>
      <c r="F232" s="82"/>
      <c r="G232" s="82"/>
      <c r="H232" s="82"/>
      <c r="I232" s="83"/>
      <c r="J232" s="83"/>
      <c r="K232" s="82"/>
      <c r="L232" s="82"/>
      <c r="M232" s="82"/>
      <c r="N232" s="84"/>
      <c r="P232" s="84"/>
    </row>
    <row r="233" spans="1:16" s="85" customFormat="1" ht="12.75">
      <c r="A233" s="82"/>
      <c r="B233" s="82"/>
      <c r="C233" s="82"/>
      <c r="D233" s="82"/>
      <c r="E233" s="82"/>
      <c r="F233" s="82"/>
      <c r="G233" s="82"/>
      <c r="H233" s="82"/>
      <c r="I233" s="83"/>
      <c r="J233" s="83"/>
      <c r="K233" s="82"/>
      <c r="L233" s="82"/>
      <c r="M233" s="82"/>
      <c r="N233" s="84"/>
      <c r="P233" s="84"/>
    </row>
    <row r="234" spans="1:16" s="85" customFormat="1" ht="12.75">
      <c r="A234" s="82"/>
      <c r="B234" s="82"/>
      <c r="C234" s="82"/>
      <c r="D234" s="82"/>
      <c r="E234" s="82"/>
      <c r="F234" s="82"/>
      <c r="G234" s="82"/>
      <c r="H234" s="82"/>
      <c r="I234" s="83"/>
      <c r="J234" s="83"/>
      <c r="K234" s="82"/>
      <c r="L234" s="82"/>
      <c r="M234" s="82"/>
      <c r="N234" s="84"/>
      <c r="P234" s="84"/>
    </row>
    <row r="235" spans="1:16" s="85" customFormat="1" ht="12.75">
      <c r="A235" s="82"/>
      <c r="B235" s="82"/>
      <c r="C235" s="82"/>
      <c r="D235" s="82"/>
      <c r="E235" s="82"/>
      <c r="F235" s="82"/>
      <c r="G235" s="82"/>
      <c r="H235" s="82"/>
      <c r="I235" s="83"/>
      <c r="J235" s="83"/>
      <c r="K235" s="82"/>
      <c r="L235" s="82"/>
      <c r="M235" s="82"/>
      <c r="N235" s="84"/>
      <c r="P235" s="84"/>
    </row>
    <row r="236" spans="1:16" s="85" customFormat="1" ht="12.75">
      <c r="A236" s="82"/>
      <c r="B236" s="82"/>
      <c r="C236" s="82"/>
      <c r="D236" s="82"/>
      <c r="E236" s="82"/>
      <c r="F236" s="82"/>
      <c r="G236" s="82"/>
      <c r="H236" s="82"/>
      <c r="I236" s="83"/>
      <c r="J236" s="83"/>
      <c r="K236" s="82"/>
      <c r="L236" s="82"/>
      <c r="M236" s="82"/>
      <c r="N236" s="84"/>
      <c r="P236" s="84"/>
    </row>
    <row r="237" spans="1:16" s="85" customFormat="1" ht="12.75">
      <c r="A237" s="82"/>
      <c r="B237" s="82"/>
      <c r="C237" s="82"/>
      <c r="D237" s="82"/>
      <c r="E237" s="82"/>
      <c r="F237" s="82"/>
      <c r="G237" s="82"/>
      <c r="H237" s="82"/>
      <c r="I237" s="83"/>
      <c r="J237" s="83"/>
      <c r="K237" s="82"/>
      <c r="L237" s="82"/>
      <c r="M237" s="82"/>
      <c r="N237" s="84"/>
      <c r="P237" s="84"/>
    </row>
    <row r="238" spans="1:16" s="85" customFormat="1" ht="12.75">
      <c r="A238" s="82"/>
      <c r="B238" s="82"/>
      <c r="C238" s="82"/>
      <c r="D238" s="82"/>
      <c r="E238" s="82"/>
      <c r="F238" s="82"/>
      <c r="G238" s="82"/>
      <c r="H238" s="82"/>
      <c r="I238" s="83"/>
      <c r="J238" s="83"/>
      <c r="K238" s="82"/>
      <c r="L238" s="82"/>
      <c r="M238" s="82"/>
      <c r="N238" s="84"/>
      <c r="P238" s="84"/>
    </row>
    <row r="239" spans="1:16" s="85" customFormat="1" ht="12.75">
      <c r="A239" s="82"/>
      <c r="B239" s="82"/>
      <c r="C239" s="82"/>
      <c r="D239" s="82"/>
      <c r="E239" s="82"/>
      <c r="F239" s="82"/>
      <c r="G239" s="82"/>
      <c r="H239" s="82"/>
      <c r="I239" s="83"/>
      <c r="J239" s="83"/>
      <c r="K239" s="82"/>
      <c r="L239" s="82"/>
      <c r="M239" s="82"/>
      <c r="N239" s="84"/>
      <c r="P239" s="84"/>
    </row>
    <row r="240" spans="1:16" s="85" customFormat="1" ht="12.75">
      <c r="A240" s="82"/>
      <c r="B240" s="82"/>
      <c r="C240" s="82"/>
      <c r="D240" s="82"/>
      <c r="E240" s="82"/>
      <c r="F240" s="82"/>
      <c r="G240" s="82"/>
      <c r="H240" s="82"/>
      <c r="I240" s="83"/>
      <c r="J240" s="83"/>
      <c r="K240" s="82"/>
      <c r="L240" s="82"/>
      <c r="M240" s="82"/>
      <c r="N240" s="84"/>
      <c r="P240" s="84"/>
    </row>
    <row r="241" spans="1:16" s="85" customFormat="1" ht="12.75">
      <c r="A241" s="82"/>
      <c r="B241" s="82"/>
      <c r="C241" s="82"/>
      <c r="D241" s="82"/>
      <c r="E241" s="82"/>
      <c r="F241" s="82"/>
      <c r="G241" s="82"/>
      <c r="H241" s="82"/>
      <c r="I241" s="83"/>
      <c r="J241" s="83"/>
      <c r="K241" s="82"/>
      <c r="L241" s="82"/>
      <c r="M241" s="82"/>
      <c r="N241" s="84"/>
      <c r="P241" s="84"/>
    </row>
    <row r="242" spans="1:16" s="85" customFormat="1" ht="12.75">
      <c r="A242" s="82"/>
      <c r="B242" s="82"/>
      <c r="C242" s="82"/>
      <c r="D242" s="82"/>
      <c r="E242" s="82"/>
      <c r="F242" s="82"/>
      <c r="G242" s="82"/>
      <c r="H242" s="82"/>
      <c r="I242" s="83"/>
      <c r="J242" s="83"/>
      <c r="K242" s="82"/>
      <c r="L242" s="82"/>
      <c r="M242" s="82"/>
      <c r="N242" s="84"/>
      <c r="P242" s="84"/>
    </row>
    <row r="243" spans="1:16" s="85" customFormat="1" ht="12.75">
      <c r="A243" s="82"/>
      <c r="B243" s="82"/>
      <c r="C243" s="82"/>
      <c r="D243" s="82"/>
      <c r="E243" s="82"/>
      <c r="F243" s="82"/>
      <c r="G243" s="82"/>
      <c r="H243" s="82"/>
      <c r="I243" s="83"/>
      <c r="J243" s="83"/>
      <c r="K243" s="82"/>
      <c r="L243" s="82"/>
      <c r="M243" s="82"/>
      <c r="N243" s="84"/>
      <c r="P243" s="84"/>
    </row>
    <row r="244" spans="1:16" s="85" customFormat="1" ht="12.75">
      <c r="A244" s="82"/>
      <c r="B244" s="82"/>
      <c r="C244" s="82"/>
      <c r="D244" s="82"/>
      <c r="E244" s="82"/>
      <c r="F244" s="82"/>
      <c r="G244" s="82"/>
      <c r="H244" s="82"/>
      <c r="I244" s="83"/>
      <c r="J244" s="83"/>
      <c r="K244" s="82"/>
      <c r="L244" s="82"/>
      <c r="M244" s="82"/>
      <c r="N244" s="84"/>
      <c r="P244" s="84"/>
    </row>
    <row r="245" spans="1:16" s="85" customFormat="1" ht="12.75">
      <c r="A245" s="82"/>
      <c r="B245" s="82"/>
      <c r="C245" s="82"/>
      <c r="D245" s="82"/>
      <c r="E245" s="82"/>
      <c r="F245" s="82"/>
      <c r="G245" s="82"/>
      <c r="H245" s="82"/>
      <c r="I245" s="83"/>
      <c r="J245" s="83"/>
      <c r="K245" s="82"/>
      <c r="L245" s="82"/>
      <c r="M245" s="82"/>
      <c r="N245" s="84"/>
      <c r="P245" s="84"/>
    </row>
    <row r="246" spans="1:16" s="85" customFormat="1" ht="12.75">
      <c r="A246" s="82"/>
      <c r="B246" s="82"/>
      <c r="C246" s="82"/>
      <c r="D246" s="82"/>
      <c r="E246" s="82"/>
      <c r="F246" s="82"/>
      <c r="G246" s="82"/>
      <c r="H246" s="82"/>
      <c r="I246" s="83"/>
      <c r="J246" s="83"/>
      <c r="K246" s="82"/>
      <c r="L246" s="82"/>
      <c r="M246" s="82"/>
      <c r="N246" s="84"/>
      <c r="P246" s="84"/>
    </row>
    <row r="247" spans="1:16" s="85" customFormat="1" ht="12.75">
      <c r="A247" s="82"/>
      <c r="B247" s="82"/>
      <c r="C247" s="82"/>
      <c r="D247" s="82"/>
      <c r="E247" s="82"/>
      <c r="F247" s="82"/>
      <c r="G247" s="82"/>
      <c r="H247" s="82"/>
      <c r="I247" s="83"/>
      <c r="J247" s="83"/>
      <c r="K247" s="82"/>
      <c r="L247" s="82"/>
      <c r="M247" s="82"/>
      <c r="N247" s="84"/>
      <c r="P247" s="84"/>
    </row>
    <row r="248" spans="1:16" s="85" customFormat="1" ht="12.75">
      <c r="A248" s="82"/>
      <c r="B248" s="82"/>
      <c r="C248" s="82"/>
      <c r="D248" s="82"/>
      <c r="E248" s="82"/>
      <c r="F248" s="82"/>
      <c r="G248" s="82"/>
      <c r="H248" s="82"/>
      <c r="I248" s="83"/>
      <c r="J248" s="83"/>
      <c r="K248" s="82"/>
      <c r="L248" s="82"/>
      <c r="M248" s="82"/>
      <c r="N248" s="84"/>
      <c r="P248" s="84"/>
    </row>
    <row r="249" spans="1:16" s="85" customFormat="1" ht="12.75">
      <c r="A249" s="82"/>
      <c r="B249" s="82"/>
      <c r="C249" s="82"/>
      <c r="D249" s="82"/>
      <c r="E249" s="82"/>
      <c r="F249" s="82"/>
      <c r="G249" s="82"/>
      <c r="H249" s="82"/>
      <c r="I249" s="83"/>
      <c r="J249" s="83"/>
      <c r="K249" s="82"/>
      <c r="L249" s="82"/>
      <c r="M249" s="82"/>
      <c r="N249" s="84"/>
      <c r="P249" s="84"/>
    </row>
    <row r="250" spans="1:16" s="85" customFormat="1" ht="12.75">
      <c r="A250" s="82"/>
      <c r="B250" s="82"/>
      <c r="C250" s="82"/>
      <c r="D250" s="82"/>
      <c r="E250" s="82"/>
      <c r="F250" s="82"/>
      <c r="G250" s="82"/>
      <c r="H250" s="82"/>
      <c r="I250" s="83"/>
      <c r="J250" s="83"/>
      <c r="K250" s="82"/>
      <c r="L250" s="82"/>
      <c r="M250" s="82"/>
      <c r="N250" s="84"/>
      <c r="P250" s="84"/>
    </row>
    <row r="251" spans="1:16" s="85" customFormat="1" ht="12.75">
      <c r="A251" s="82"/>
      <c r="B251" s="82"/>
      <c r="C251" s="82"/>
      <c r="D251" s="82"/>
      <c r="E251" s="82"/>
      <c r="F251" s="82"/>
      <c r="G251" s="82"/>
      <c r="H251" s="82"/>
      <c r="I251" s="83"/>
      <c r="J251" s="83"/>
      <c r="K251" s="82"/>
      <c r="L251" s="82"/>
      <c r="M251" s="82"/>
      <c r="N251" s="84"/>
      <c r="P251" s="84"/>
    </row>
    <row r="252" spans="1:16" s="85" customFormat="1" ht="12.75">
      <c r="A252" s="82"/>
      <c r="B252" s="82"/>
      <c r="C252" s="82"/>
      <c r="D252" s="82"/>
      <c r="E252" s="82"/>
      <c r="F252" s="82"/>
      <c r="G252" s="82"/>
      <c r="H252" s="82"/>
      <c r="I252" s="83"/>
      <c r="J252" s="83"/>
      <c r="K252" s="82"/>
      <c r="L252" s="82"/>
      <c r="M252" s="82"/>
      <c r="N252" s="84"/>
      <c r="P252" s="84"/>
    </row>
    <row r="253" spans="1:16" s="85" customFormat="1" ht="12.75">
      <c r="A253" s="82"/>
      <c r="B253" s="82"/>
      <c r="C253" s="82"/>
      <c r="D253" s="82"/>
      <c r="E253" s="82"/>
      <c r="F253" s="82"/>
      <c r="G253" s="82"/>
      <c r="H253" s="82"/>
      <c r="I253" s="83"/>
      <c r="J253" s="83"/>
      <c r="K253" s="82"/>
      <c r="L253" s="82"/>
      <c r="M253" s="82"/>
      <c r="N253" s="84"/>
      <c r="P253" s="84"/>
    </row>
    <row r="254" spans="1:16" s="85" customFormat="1" ht="12.75">
      <c r="A254" s="82"/>
      <c r="B254" s="82"/>
      <c r="C254" s="82"/>
      <c r="D254" s="82"/>
      <c r="E254" s="82"/>
      <c r="F254" s="82"/>
      <c r="G254" s="82"/>
      <c r="H254" s="82"/>
      <c r="I254" s="83"/>
      <c r="J254" s="83"/>
      <c r="K254" s="82"/>
      <c r="L254" s="82"/>
      <c r="M254" s="82"/>
      <c r="N254" s="84"/>
      <c r="P254" s="84"/>
    </row>
    <row r="255" spans="1:16" s="85" customFormat="1" ht="12.75">
      <c r="A255" s="82"/>
      <c r="B255" s="82"/>
      <c r="C255" s="82"/>
      <c r="D255" s="82"/>
      <c r="E255" s="82"/>
      <c r="F255" s="82"/>
      <c r="G255" s="82"/>
      <c r="H255" s="82"/>
      <c r="I255" s="83"/>
      <c r="J255" s="83"/>
      <c r="K255" s="82"/>
      <c r="L255" s="82"/>
      <c r="M255" s="82"/>
      <c r="N255" s="84"/>
      <c r="P255" s="84"/>
    </row>
    <row r="256" spans="1:16" s="85" customFormat="1" ht="12.75">
      <c r="A256" s="82"/>
      <c r="B256" s="82"/>
      <c r="C256" s="82"/>
      <c r="D256" s="82"/>
      <c r="E256" s="82"/>
      <c r="F256" s="82"/>
      <c r="G256" s="82"/>
      <c r="H256" s="82"/>
      <c r="I256" s="83"/>
      <c r="J256" s="83"/>
      <c r="K256" s="82"/>
      <c r="L256" s="82"/>
      <c r="M256" s="82"/>
      <c r="N256" s="84"/>
      <c r="P256" s="84"/>
    </row>
    <row r="257" spans="1:16" s="85" customFormat="1" ht="12.75">
      <c r="A257" s="82"/>
      <c r="B257" s="82"/>
      <c r="C257" s="82"/>
      <c r="D257" s="82"/>
      <c r="E257" s="82"/>
      <c r="F257" s="82"/>
      <c r="G257" s="82"/>
      <c r="H257" s="82"/>
      <c r="I257" s="83"/>
      <c r="J257" s="83"/>
      <c r="K257" s="82"/>
      <c r="L257" s="82"/>
      <c r="M257" s="82"/>
      <c r="N257" s="84"/>
      <c r="P257" s="84"/>
    </row>
    <row r="258" spans="1:16" s="85" customFormat="1" ht="12.75">
      <c r="A258" s="82"/>
      <c r="B258" s="82"/>
      <c r="C258" s="82"/>
      <c r="D258" s="82"/>
      <c r="E258" s="82"/>
      <c r="F258" s="82"/>
      <c r="G258" s="82"/>
      <c r="H258" s="82"/>
      <c r="I258" s="83"/>
      <c r="J258" s="83"/>
      <c r="K258" s="82"/>
      <c r="L258" s="82"/>
      <c r="M258" s="82"/>
      <c r="N258" s="84"/>
      <c r="P258" s="84"/>
    </row>
    <row r="259" spans="1:16" s="85" customFormat="1" ht="12.75">
      <c r="A259" s="82"/>
      <c r="B259" s="82"/>
      <c r="C259" s="82"/>
      <c r="D259" s="82"/>
      <c r="E259" s="82"/>
      <c r="F259" s="82"/>
      <c r="G259" s="82"/>
      <c r="H259" s="82"/>
      <c r="I259" s="83"/>
      <c r="J259" s="83"/>
      <c r="K259" s="82"/>
      <c r="L259" s="82"/>
      <c r="M259" s="82"/>
      <c r="N259" s="84"/>
      <c r="P259" s="84"/>
    </row>
    <row r="260" spans="1:16" s="85" customFormat="1" ht="12.75">
      <c r="A260" s="82"/>
      <c r="B260" s="82"/>
      <c r="C260" s="82"/>
      <c r="D260" s="82"/>
      <c r="E260" s="82"/>
      <c r="F260" s="82"/>
      <c r="G260" s="82"/>
      <c r="H260" s="82"/>
      <c r="I260" s="83"/>
      <c r="J260" s="83"/>
      <c r="K260" s="82"/>
      <c r="L260" s="82"/>
      <c r="M260" s="82"/>
      <c r="N260" s="84"/>
      <c r="P260" s="84"/>
    </row>
    <row r="261" spans="1:16" s="85" customFormat="1" ht="12.75">
      <c r="A261" s="82"/>
      <c r="B261" s="82"/>
      <c r="C261" s="82"/>
      <c r="D261" s="82"/>
      <c r="E261" s="82"/>
      <c r="F261" s="82"/>
      <c r="G261" s="82"/>
      <c r="H261" s="82"/>
      <c r="I261" s="83"/>
      <c r="J261" s="83"/>
      <c r="K261" s="82"/>
      <c r="L261" s="82"/>
      <c r="M261" s="82"/>
      <c r="N261" s="84"/>
      <c r="P261" s="84"/>
    </row>
    <row r="262" spans="1:16" s="85" customFormat="1" ht="12.75">
      <c r="A262" s="82"/>
      <c r="B262" s="82"/>
      <c r="C262" s="82"/>
      <c r="D262" s="82"/>
      <c r="E262" s="82"/>
      <c r="F262" s="82"/>
      <c r="G262" s="82"/>
      <c r="H262" s="82"/>
      <c r="I262" s="83"/>
      <c r="J262" s="83"/>
      <c r="K262" s="82"/>
      <c r="L262" s="82"/>
      <c r="M262" s="82"/>
      <c r="N262" s="84"/>
      <c r="P262" s="84"/>
    </row>
    <row r="263" spans="1:16" s="85" customFormat="1" ht="12.75">
      <c r="A263" s="82"/>
      <c r="B263" s="82"/>
      <c r="C263" s="82"/>
      <c r="D263" s="82"/>
      <c r="E263" s="82"/>
      <c r="F263" s="82"/>
      <c r="G263" s="82"/>
      <c r="H263" s="82"/>
      <c r="I263" s="83"/>
      <c r="J263" s="83"/>
      <c r="K263" s="82"/>
      <c r="L263" s="82"/>
      <c r="M263" s="82"/>
      <c r="N263" s="84"/>
      <c r="P263" s="84"/>
    </row>
    <row r="264" spans="1:16" s="85" customFormat="1" ht="12.75">
      <c r="A264" s="82"/>
      <c r="B264" s="82"/>
      <c r="C264" s="82"/>
      <c r="D264" s="82"/>
      <c r="E264" s="82"/>
      <c r="F264" s="82"/>
      <c r="G264" s="82"/>
      <c r="H264" s="82"/>
      <c r="I264" s="83"/>
      <c r="J264" s="83"/>
      <c r="K264" s="82"/>
      <c r="L264" s="82"/>
      <c r="M264" s="82"/>
      <c r="N264" s="84"/>
      <c r="P264" s="84"/>
    </row>
    <row r="265" spans="1:16" s="85" customFormat="1" ht="12.75">
      <c r="A265" s="82"/>
      <c r="B265" s="82"/>
      <c r="C265" s="82"/>
      <c r="D265" s="82"/>
      <c r="E265" s="82"/>
      <c r="F265" s="82"/>
      <c r="G265" s="82"/>
      <c r="H265" s="82"/>
      <c r="I265" s="83"/>
      <c r="J265" s="83"/>
      <c r="K265" s="82"/>
      <c r="L265" s="82"/>
      <c r="M265" s="82"/>
      <c r="N265" s="84"/>
      <c r="P265" s="84"/>
    </row>
    <row r="266" spans="1:16" s="85" customFormat="1" ht="12.75">
      <c r="A266" s="82"/>
      <c r="B266" s="82"/>
      <c r="C266" s="82"/>
      <c r="D266" s="82"/>
      <c r="E266" s="82"/>
      <c r="F266" s="82"/>
      <c r="G266" s="82"/>
      <c r="H266" s="82"/>
      <c r="I266" s="83"/>
      <c r="J266" s="83"/>
      <c r="K266" s="82"/>
      <c r="L266" s="82"/>
      <c r="M266" s="82"/>
      <c r="N266" s="84"/>
      <c r="P266" s="84"/>
    </row>
    <row r="267" spans="1:16" s="85" customFormat="1" ht="12.75">
      <c r="A267" s="82"/>
      <c r="B267" s="82"/>
      <c r="C267" s="82"/>
      <c r="D267" s="82"/>
      <c r="E267" s="82"/>
      <c r="F267" s="82"/>
      <c r="G267" s="82"/>
      <c r="H267" s="82"/>
      <c r="I267" s="83"/>
      <c r="J267" s="83"/>
      <c r="K267" s="82"/>
      <c r="L267" s="82"/>
      <c r="M267" s="82"/>
      <c r="N267" s="84"/>
      <c r="P267" s="84"/>
    </row>
    <row r="268" spans="1:16" s="85" customFormat="1" ht="12.75">
      <c r="A268" s="82"/>
      <c r="B268" s="82"/>
      <c r="C268" s="82"/>
      <c r="D268" s="82"/>
      <c r="E268" s="82"/>
      <c r="F268" s="82"/>
      <c r="G268" s="82"/>
      <c r="H268" s="82"/>
      <c r="I268" s="83"/>
      <c r="J268" s="83"/>
      <c r="K268" s="82"/>
      <c r="L268" s="82"/>
      <c r="M268" s="82"/>
      <c r="N268" s="84"/>
      <c r="P268" s="84"/>
    </row>
    <row r="269" spans="1:16" s="85" customFormat="1" ht="12.75">
      <c r="A269" s="82"/>
      <c r="B269" s="82"/>
      <c r="C269" s="82"/>
      <c r="D269" s="82"/>
      <c r="E269" s="82"/>
      <c r="F269" s="82"/>
      <c r="G269" s="82"/>
      <c r="H269" s="82"/>
      <c r="I269" s="83"/>
      <c r="J269" s="83"/>
      <c r="K269" s="82"/>
      <c r="L269" s="82"/>
      <c r="M269" s="82"/>
      <c r="N269" s="84"/>
      <c r="P269" s="84"/>
    </row>
    <row r="270" spans="1:16" s="85" customFormat="1" ht="12.75">
      <c r="A270" s="82"/>
      <c r="B270" s="82"/>
      <c r="C270" s="82"/>
      <c r="D270" s="82"/>
      <c r="E270" s="82"/>
      <c r="F270" s="82"/>
      <c r="G270" s="82"/>
      <c r="H270" s="82"/>
      <c r="I270" s="83"/>
      <c r="J270" s="83"/>
      <c r="K270" s="82"/>
      <c r="L270" s="82"/>
      <c r="M270" s="82"/>
      <c r="N270" s="84"/>
      <c r="P270" s="84"/>
    </row>
    <row r="271" spans="1:16" s="85" customFormat="1" ht="12.75">
      <c r="A271" s="82"/>
      <c r="B271" s="82"/>
      <c r="C271" s="82"/>
      <c r="D271" s="82"/>
      <c r="E271" s="82"/>
      <c r="F271" s="82"/>
      <c r="G271" s="82"/>
      <c r="H271" s="82"/>
      <c r="I271" s="83"/>
      <c r="J271" s="83"/>
      <c r="K271" s="82"/>
      <c r="L271" s="82"/>
      <c r="M271" s="82"/>
      <c r="N271" s="84"/>
      <c r="P271" s="84"/>
    </row>
    <row r="272" spans="1:16" s="85" customFormat="1" ht="12.75">
      <c r="A272" s="82"/>
      <c r="B272" s="82"/>
      <c r="C272" s="82"/>
      <c r="D272" s="82"/>
      <c r="E272" s="82"/>
      <c r="F272" s="82"/>
      <c r="G272" s="82"/>
      <c r="H272" s="82"/>
      <c r="I272" s="83"/>
      <c r="J272" s="83"/>
      <c r="K272" s="82"/>
      <c r="L272" s="82"/>
      <c r="M272" s="82"/>
      <c r="N272" s="84"/>
      <c r="P272" s="84"/>
    </row>
    <row r="273" spans="1:16" s="85" customFormat="1" ht="12.75">
      <c r="A273" s="82"/>
      <c r="B273" s="82"/>
      <c r="C273" s="82"/>
      <c r="D273" s="82"/>
      <c r="E273" s="82"/>
      <c r="F273" s="82"/>
      <c r="G273" s="82"/>
      <c r="H273" s="82"/>
      <c r="I273" s="83"/>
      <c r="J273" s="83"/>
      <c r="K273" s="82"/>
      <c r="L273" s="82"/>
      <c r="M273" s="82"/>
      <c r="N273" s="84"/>
      <c r="P273" s="84"/>
    </row>
    <row r="274" spans="1:16" s="85" customFormat="1" ht="12.75">
      <c r="A274" s="82"/>
      <c r="B274" s="82"/>
      <c r="C274" s="82"/>
      <c r="D274" s="82"/>
      <c r="E274" s="82"/>
      <c r="F274" s="82"/>
      <c r="G274" s="82"/>
      <c r="H274" s="82"/>
      <c r="I274" s="83"/>
      <c r="J274" s="83"/>
      <c r="K274" s="82"/>
      <c r="L274" s="82"/>
      <c r="M274" s="82"/>
      <c r="N274" s="84"/>
      <c r="P274" s="84"/>
    </row>
    <row r="275" spans="1:16" s="85" customFormat="1" ht="12.75">
      <c r="A275" s="82"/>
      <c r="B275" s="82"/>
      <c r="C275" s="82"/>
      <c r="D275" s="82"/>
      <c r="E275" s="82"/>
      <c r="F275" s="82"/>
      <c r="G275" s="82"/>
      <c r="H275" s="82"/>
      <c r="I275" s="83"/>
      <c r="J275" s="83"/>
      <c r="K275" s="82"/>
      <c r="L275" s="82"/>
      <c r="M275" s="82"/>
      <c r="N275" s="84"/>
      <c r="P275" s="84"/>
    </row>
    <row r="276" spans="1:16" s="85" customFormat="1" ht="12.75">
      <c r="A276" s="82"/>
      <c r="B276" s="82"/>
      <c r="C276" s="82"/>
      <c r="D276" s="82"/>
      <c r="E276" s="82"/>
      <c r="F276" s="82"/>
      <c r="G276" s="82"/>
      <c r="H276" s="82"/>
      <c r="I276" s="83"/>
      <c r="J276" s="83"/>
      <c r="K276" s="82"/>
      <c r="L276" s="82"/>
      <c r="M276" s="82"/>
      <c r="N276" s="84"/>
      <c r="P276" s="84"/>
    </row>
    <row r="277" spans="1:16" s="85" customFormat="1" ht="12.75">
      <c r="A277" s="82"/>
      <c r="B277" s="82"/>
      <c r="C277" s="82"/>
      <c r="D277" s="82"/>
      <c r="E277" s="82"/>
      <c r="F277" s="82"/>
      <c r="G277" s="82"/>
      <c r="H277" s="82"/>
      <c r="I277" s="83"/>
      <c r="J277" s="83"/>
      <c r="K277" s="82"/>
      <c r="L277" s="82"/>
      <c r="M277" s="82"/>
      <c r="N277" s="84"/>
      <c r="P277" s="84"/>
    </row>
    <row r="278" spans="1:16" s="85" customFormat="1" ht="12.75">
      <c r="A278" s="82"/>
      <c r="B278" s="82"/>
      <c r="C278" s="82"/>
      <c r="D278" s="82"/>
      <c r="E278" s="82"/>
      <c r="F278" s="82"/>
      <c r="G278" s="82"/>
      <c r="H278" s="82"/>
      <c r="I278" s="83"/>
      <c r="J278" s="83"/>
      <c r="K278" s="82"/>
      <c r="L278" s="82"/>
      <c r="M278" s="82"/>
      <c r="N278" s="84"/>
      <c r="P278" s="84"/>
    </row>
    <row r="279" spans="1:16" s="85" customFormat="1" ht="12.75">
      <c r="A279" s="82"/>
      <c r="B279" s="82"/>
      <c r="C279" s="82"/>
      <c r="D279" s="82"/>
      <c r="E279" s="82"/>
      <c r="F279" s="82"/>
      <c r="G279" s="82"/>
      <c r="H279" s="82"/>
      <c r="I279" s="83"/>
      <c r="J279" s="83"/>
      <c r="K279" s="82"/>
      <c r="L279" s="82"/>
      <c r="M279" s="82"/>
      <c r="N279" s="84"/>
      <c r="P279" s="84"/>
    </row>
    <row r="280" spans="1:16" s="85" customFormat="1" ht="12.75">
      <c r="A280" s="82"/>
      <c r="B280" s="82"/>
      <c r="C280" s="82"/>
      <c r="D280" s="82"/>
      <c r="E280" s="82"/>
      <c r="F280" s="82"/>
      <c r="G280" s="82"/>
      <c r="H280" s="82"/>
      <c r="I280" s="83"/>
      <c r="J280" s="83"/>
      <c r="K280" s="82"/>
      <c r="L280" s="82"/>
      <c r="M280" s="82"/>
      <c r="N280" s="84"/>
      <c r="P280" s="84"/>
    </row>
    <row r="281" spans="1:16" s="85" customFormat="1" ht="12.75">
      <c r="A281" s="82"/>
      <c r="B281" s="82"/>
      <c r="C281" s="82"/>
      <c r="D281" s="82"/>
      <c r="E281" s="82"/>
      <c r="F281" s="82"/>
      <c r="G281" s="82"/>
      <c r="H281" s="82"/>
      <c r="I281" s="83"/>
      <c r="J281" s="83"/>
      <c r="K281" s="82"/>
      <c r="L281" s="82"/>
      <c r="M281" s="82"/>
      <c r="N281" s="84"/>
      <c r="P281" s="84"/>
    </row>
    <row r="282" spans="1:16" s="85" customFormat="1" ht="12.75">
      <c r="A282" s="82"/>
      <c r="B282" s="82"/>
      <c r="C282" s="82"/>
      <c r="D282" s="82"/>
      <c r="E282" s="82"/>
      <c r="F282" s="82"/>
      <c r="G282" s="82"/>
      <c r="H282" s="82"/>
      <c r="I282" s="83"/>
      <c r="J282" s="83"/>
      <c r="K282" s="82"/>
      <c r="L282" s="82"/>
      <c r="M282" s="82"/>
      <c r="N282" s="84"/>
      <c r="P282" s="84"/>
    </row>
    <row r="283" spans="1:16" s="85" customFormat="1" ht="12.75">
      <c r="A283" s="82"/>
      <c r="B283" s="82"/>
      <c r="C283" s="82"/>
      <c r="D283" s="82"/>
      <c r="E283" s="82"/>
      <c r="F283" s="82"/>
      <c r="G283" s="82"/>
      <c r="H283" s="82"/>
      <c r="I283" s="83"/>
      <c r="J283" s="83"/>
      <c r="K283" s="82"/>
      <c r="L283" s="82"/>
      <c r="M283" s="82"/>
      <c r="N283" s="84"/>
      <c r="P283" s="84"/>
    </row>
    <row r="284" spans="1:16" s="85" customFormat="1" ht="12.75">
      <c r="A284" s="82"/>
      <c r="B284" s="82"/>
      <c r="C284" s="82"/>
      <c r="D284" s="82"/>
      <c r="E284" s="82"/>
      <c r="F284" s="82"/>
      <c r="G284" s="82"/>
      <c r="H284" s="82"/>
      <c r="I284" s="83"/>
      <c r="J284" s="83"/>
      <c r="K284" s="82"/>
      <c r="L284" s="82"/>
      <c r="M284" s="82"/>
      <c r="N284" s="84"/>
      <c r="P284" s="84"/>
    </row>
    <row r="285" spans="1:16" s="85" customFormat="1" ht="12.75">
      <c r="A285" s="82"/>
      <c r="B285" s="82"/>
      <c r="C285" s="82"/>
      <c r="D285" s="82"/>
      <c r="E285" s="82"/>
      <c r="F285" s="82"/>
      <c r="G285" s="82"/>
      <c r="H285" s="82"/>
      <c r="I285" s="83"/>
      <c r="J285" s="83"/>
      <c r="K285" s="82"/>
      <c r="L285" s="82"/>
      <c r="M285" s="82"/>
      <c r="N285" s="84"/>
      <c r="P285" s="84"/>
    </row>
    <row r="286" spans="1:16" s="85" customFormat="1" ht="12.75">
      <c r="A286" s="82"/>
      <c r="B286" s="82"/>
      <c r="C286" s="82"/>
      <c r="D286" s="82"/>
      <c r="E286" s="82"/>
      <c r="F286" s="82"/>
      <c r="G286" s="82"/>
      <c r="H286" s="82"/>
      <c r="I286" s="83"/>
      <c r="J286" s="83"/>
      <c r="K286" s="82"/>
      <c r="L286" s="82"/>
      <c r="M286" s="82"/>
      <c r="N286" s="84"/>
      <c r="P286" s="84"/>
    </row>
    <row r="287" spans="1:16" s="85" customFormat="1" ht="12.75">
      <c r="A287" s="82"/>
      <c r="B287" s="82"/>
      <c r="C287" s="82"/>
      <c r="D287" s="82"/>
      <c r="E287" s="82"/>
      <c r="F287" s="82"/>
      <c r="G287" s="82"/>
      <c r="H287" s="82"/>
      <c r="I287" s="83"/>
      <c r="J287" s="83"/>
      <c r="K287" s="82"/>
      <c r="L287" s="82"/>
      <c r="M287" s="82"/>
      <c r="N287" s="84"/>
      <c r="P287" s="84"/>
    </row>
    <row r="288" spans="1:16" s="85" customFormat="1" ht="12.75">
      <c r="A288" s="82"/>
      <c r="B288" s="82"/>
      <c r="C288" s="82"/>
      <c r="D288" s="82"/>
      <c r="E288" s="82"/>
      <c r="F288" s="82"/>
      <c r="G288" s="82"/>
      <c r="H288" s="82"/>
      <c r="I288" s="83"/>
      <c r="J288" s="83"/>
      <c r="K288" s="82"/>
      <c r="L288" s="82"/>
      <c r="M288" s="82"/>
      <c r="N288" s="84"/>
      <c r="P288" s="84"/>
    </row>
    <row r="289" spans="1:16" s="85" customFormat="1" ht="12.75">
      <c r="A289" s="82"/>
      <c r="B289" s="82"/>
      <c r="C289" s="82"/>
      <c r="D289" s="82"/>
      <c r="E289" s="82"/>
      <c r="F289" s="82"/>
      <c r="G289" s="82"/>
      <c r="H289" s="82"/>
      <c r="I289" s="83"/>
      <c r="J289" s="83"/>
      <c r="K289" s="82"/>
      <c r="L289" s="82"/>
      <c r="M289" s="82"/>
      <c r="N289" s="84"/>
      <c r="P289" s="84"/>
    </row>
    <row r="290" spans="1:16" s="85" customFormat="1" ht="12.75">
      <c r="A290" s="82"/>
      <c r="B290" s="82"/>
      <c r="C290" s="82"/>
      <c r="D290" s="82"/>
      <c r="E290" s="82"/>
      <c r="F290" s="82"/>
      <c r="G290" s="82"/>
      <c r="H290" s="82"/>
      <c r="I290" s="83"/>
      <c r="J290" s="83"/>
      <c r="K290" s="82"/>
      <c r="L290" s="82"/>
      <c r="M290" s="82"/>
      <c r="N290" s="84"/>
      <c r="P290" s="84"/>
    </row>
    <row r="291" spans="1:16" s="85" customFormat="1" ht="12.75">
      <c r="A291" s="82"/>
      <c r="B291" s="82"/>
      <c r="C291" s="82"/>
      <c r="D291" s="82"/>
      <c r="E291" s="82"/>
      <c r="F291" s="82"/>
      <c r="G291" s="82"/>
      <c r="H291" s="82"/>
      <c r="I291" s="83"/>
      <c r="J291" s="83"/>
      <c r="K291" s="82"/>
      <c r="L291" s="82"/>
      <c r="M291" s="82"/>
      <c r="N291" s="84"/>
      <c r="P291" s="84"/>
    </row>
    <row r="292" spans="1:16" s="85" customFormat="1" ht="12.75">
      <c r="A292" s="82"/>
      <c r="B292" s="82"/>
      <c r="C292" s="82"/>
      <c r="D292" s="82"/>
      <c r="E292" s="82"/>
      <c r="F292" s="82"/>
      <c r="G292" s="82"/>
      <c r="H292" s="82"/>
      <c r="I292" s="83"/>
      <c r="J292" s="83"/>
      <c r="K292" s="82"/>
      <c r="L292" s="82"/>
      <c r="M292" s="82"/>
      <c r="N292" s="84"/>
      <c r="P292" s="84"/>
    </row>
    <row r="293" spans="1:16" s="85" customFormat="1" ht="12.75">
      <c r="A293" s="82"/>
      <c r="B293" s="82"/>
      <c r="C293" s="82"/>
      <c r="D293" s="82"/>
      <c r="E293" s="82"/>
      <c r="F293" s="82"/>
      <c r="G293" s="82"/>
      <c r="H293" s="82"/>
      <c r="I293" s="83"/>
      <c r="J293" s="83"/>
      <c r="K293" s="82"/>
      <c r="L293" s="82"/>
      <c r="M293" s="82"/>
      <c r="N293" s="84"/>
      <c r="P293" s="84"/>
    </row>
    <row r="294" spans="1:16" s="85" customFormat="1" ht="12.75">
      <c r="A294" s="82"/>
      <c r="B294" s="82"/>
      <c r="C294" s="82"/>
      <c r="D294" s="82"/>
      <c r="E294" s="82"/>
      <c r="F294" s="82"/>
      <c r="G294" s="82"/>
      <c r="H294" s="82"/>
      <c r="I294" s="83"/>
      <c r="J294" s="83"/>
      <c r="K294" s="82"/>
      <c r="L294" s="82"/>
      <c r="M294" s="82"/>
      <c r="N294" s="84"/>
      <c r="P294" s="84"/>
    </row>
    <row r="295" spans="1:16" s="85" customFormat="1" ht="12.75">
      <c r="A295" s="82"/>
      <c r="B295" s="82"/>
      <c r="C295" s="82"/>
      <c r="D295" s="82"/>
      <c r="E295" s="82"/>
      <c r="F295" s="82"/>
      <c r="G295" s="82"/>
      <c r="H295" s="82"/>
      <c r="I295" s="83"/>
      <c r="J295" s="83"/>
      <c r="K295" s="82"/>
      <c r="L295" s="82"/>
      <c r="M295" s="82"/>
      <c r="N295" s="84"/>
      <c r="P295" s="84"/>
    </row>
    <row r="296" spans="1:16" s="85" customFormat="1" ht="12.75">
      <c r="A296" s="82"/>
      <c r="B296" s="82"/>
      <c r="C296" s="82"/>
      <c r="D296" s="82"/>
      <c r="E296" s="82"/>
      <c r="F296" s="82"/>
      <c r="G296" s="82"/>
      <c r="H296" s="82"/>
      <c r="I296" s="83"/>
      <c r="J296" s="83"/>
      <c r="K296" s="82"/>
      <c r="L296" s="82"/>
      <c r="M296" s="82"/>
      <c r="N296" s="84"/>
      <c r="P296" s="84"/>
    </row>
    <row r="297" spans="1:16" s="85" customFormat="1" ht="12.75">
      <c r="A297" s="82"/>
      <c r="B297" s="82"/>
      <c r="C297" s="82"/>
      <c r="D297" s="82"/>
      <c r="E297" s="82"/>
      <c r="F297" s="82"/>
      <c r="G297" s="82"/>
      <c r="H297" s="82"/>
      <c r="I297" s="83"/>
      <c r="J297" s="83"/>
      <c r="K297" s="82"/>
      <c r="L297" s="82"/>
      <c r="M297" s="82"/>
      <c r="N297" s="84"/>
      <c r="P297" s="84"/>
    </row>
    <row r="298" spans="1:16" s="85" customFormat="1" ht="12.75">
      <c r="A298" s="82"/>
      <c r="B298" s="82"/>
      <c r="C298" s="82"/>
      <c r="D298" s="82"/>
      <c r="E298" s="82"/>
      <c r="F298" s="82"/>
      <c r="G298" s="82"/>
      <c r="H298" s="82"/>
      <c r="I298" s="83"/>
      <c r="J298" s="83"/>
      <c r="K298" s="82"/>
      <c r="L298" s="82"/>
      <c r="M298" s="82"/>
      <c r="N298" s="84"/>
      <c r="P298" s="84"/>
    </row>
    <row r="299" spans="1:16" s="85" customFormat="1" ht="12.75">
      <c r="A299" s="82"/>
      <c r="B299" s="82"/>
      <c r="C299" s="82"/>
      <c r="D299" s="82"/>
      <c r="E299" s="82"/>
      <c r="F299" s="82"/>
      <c r="G299" s="82"/>
      <c r="H299" s="82"/>
      <c r="I299" s="83"/>
      <c r="J299" s="83"/>
      <c r="K299" s="82"/>
      <c r="L299" s="82"/>
      <c r="M299" s="82"/>
      <c r="N299" s="84"/>
      <c r="P299" s="84"/>
    </row>
    <row r="300" spans="1:16" s="85" customFormat="1" ht="12.75">
      <c r="A300" s="82"/>
      <c r="B300" s="82"/>
      <c r="C300" s="82"/>
      <c r="D300" s="82"/>
      <c r="E300" s="82"/>
      <c r="F300" s="82"/>
      <c r="G300" s="82"/>
      <c r="H300" s="82"/>
      <c r="I300" s="83"/>
      <c r="J300" s="83"/>
      <c r="K300" s="82"/>
      <c r="L300" s="82"/>
      <c r="M300" s="82"/>
      <c r="N300" s="84"/>
      <c r="P300" s="84"/>
    </row>
    <row r="301" spans="1:16" s="85" customFormat="1" ht="12.75">
      <c r="A301" s="82"/>
      <c r="B301" s="82"/>
      <c r="C301" s="82"/>
      <c r="D301" s="82"/>
      <c r="E301" s="82"/>
      <c r="F301" s="82"/>
      <c r="G301" s="82"/>
      <c r="H301" s="82"/>
      <c r="I301" s="83"/>
      <c r="J301" s="83"/>
      <c r="K301" s="82"/>
      <c r="L301" s="82"/>
      <c r="M301" s="82"/>
      <c r="N301" s="84"/>
      <c r="P301" s="84"/>
    </row>
    <row r="302" spans="1:16" s="85" customFormat="1" ht="12.75">
      <c r="A302" s="82"/>
      <c r="B302" s="82"/>
      <c r="C302" s="82"/>
      <c r="D302" s="82"/>
      <c r="E302" s="82"/>
      <c r="F302" s="82"/>
      <c r="G302" s="82"/>
      <c r="H302" s="82"/>
      <c r="I302" s="83"/>
      <c r="J302" s="83"/>
      <c r="K302" s="82"/>
      <c r="L302" s="82"/>
      <c r="M302" s="82"/>
      <c r="N302" s="84"/>
      <c r="P302" s="84"/>
    </row>
    <row r="303" spans="1:16" s="85" customFormat="1" ht="12.75">
      <c r="A303" s="82"/>
      <c r="B303" s="82"/>
      <c r="C303" s="82"/>
      <c r="D303" s="82"/>
      <c r="E303" s="82"/>
      <c r="F303" s="82"/>
      <c r="G303" s="82"/>
      <c r="H303" s="82"/>
      <c r="I303" s="83"/>
      <c r="J303" s="83"/>
      <c r="K303" s="82"/>
      <c r="L303" s="82"/>
      <c r="M303" s="82"/>
      <c r="N303" s="84"/>
      <c r="P303" s="84"/>
    </row>
    <row r="304" spans="1:16" s="85" customFormat="1" ht="12.75">
      <c r="A304" s="82"/>
      <c r="B304" s="82"/>
      <c r="C304" s="82"/>
      <c r="D304" s="82"/>
      <c r="E304" s="82"/>
      <c r="F304" s="82"/>
      <c r="G304" s="82"/>
      <c r="H304" s="82"/>
      <c r="I304" s="83"/>
      <c r="J304" s="83"/>
      <c r="K304" s="82"/>
      <c r="L304" s="82"/>
      <c r="M304" s="82"/>
      <c r="N304" s="84"/>
      <c r="P304" s="84"/>
    </row>
    <row r="305" spans="1:16" s="85" customFormat="1" ht="12.75">
      <c r="A305" s="82"/>
      <c r="B305" s="82"/>
      <c r="C305" s="82"/>
      <c r="D305" s="82"/>
      <c r="E305" s="82"/>
      <c r="F305" s="82"/>
      <c r="G305" s="82"/>
      <c r="H305" s="82"/>
      <c r="I305" s="83"/>
      <c r="J305" s="83"/>
      <c r="K305" s="82"/>
      <c r="L305" s="82"/>
      <c r="M305" s="82"/>
      <c r="N305" s="84"/>
      <c r="P305" s="84"/>
    </row>
    <row r="306" spans="1:16" s="85" customFormat="1" ht="12.75">
      <c r="A306" s="82"/>
      <c r="B306" s="82"/>
      <c r="C306" s="82"/>
      <c r="D306" s="82"/>
      <c r="E306" s="82"/>
      <c r="F306" s="82"/>
      <c r="G306" s="82"/>
      <c r="H306" s="82"/>
      <c r="I306" s="83"/>
      <c r="J306" s="83"/>
      <c r="K306" s="82"/>
      <c r="L306" s="82"/>
      <c r="M306" s="82"/>
      <c r="N306" s="84"/>
      <c r="P306" s="84"/>
    </row>
    <row r="307" spans="1:16" s="85" customFormat="1" ht="12.75">
      <c r="A307" s="82"/>
      <c r="B307" s="82"/>
      <c r="C307" s="82"/>
      <c r="D307" s="82"/>
      <c r="E307" s="82"/>
      <c r="F307" s="82"/>
      <c r="G307" s="82"/>
      <c r="H307" s="82"/>
      <c r="I307" s="83"/>
      <c r="J307" s="83"/>
      <c r="K307" s="82"/>
      <c r="L307" s="82"/>
      <c r="M307" s="82"/>
      <c r="N307" s="84"/>
      <c r="P307" s="84"/>
    </row>
    <row r="308" spans="1:16" s="85" customFormat="1" ht="12.75">
      <c r="A308" s="82"/>
      <c r="B308" s="82"/>
      <c r="C308" s="82"/>
      <c r="D308" s="82"/>
      <c r="E308" s="82"/>
      <c r="F308" s="82"/>
      <c r="G308" s="82"/>
      <c r="H308" s="82"/>
      <c r="I308" s="83"/>
      <c r="J308" s="83"/>
      <c r="K308" s="82"/>
      <c r="L308" s="82"/>
      <c r="M308" s="82"/>
      <c r="N308" s="84"/>
      <c r="P308" s="84"/>
    </row>
    <row r="309" spans="1:16" s="85" customFormat="1" ht="12.75">
      <c r="A309" s="82"/>
      <c r="B309" s="82"/>
      <c r="C309" s="82"/>
      <c r="D309" s="82"/>
      <c r="E309" s="82"/>
      <c r="F309" s="82"/>
      <c r="G309" s="82"/>
      <c r="H309" s="82"/>
      <c r="I309" s="83"/>
      <c r="J309" s="83"/>
      <c r="K309" s="82"/>
      <c r="L309" s="82"/>
      <c r="M309" s="82"/>
      <c r="N309" s="84"/>
      <c r="P309" s="84"/>
    </row>
    <row r="310" spans="1:16" s="85" customFormat="1" ht="12.75">
      <c r="A310" s="82"/>
      <c r="B310" s="82"/>
      <c r="C310" s="82"/>
      <c r="D310" s="82"/>
      <c r="E310" s="82"/>
      <c r="F310" s="82"/>
      <c r="G310" s="82"/>
      <c r="H310" s="82"/>
      <c r="I310" s="83"/>
      <c r="J310" s="83"/>
      <c r="K310" s="82"/>
      <c r="L310" s="82"/>
      <c r="M310" s="82"/>
      <c r="N310" s="84"/>
      <c r="P310" s="84"/>
    </row>
    <row r="311" spans="1:16" s="85" customFormat="1" ht="12.75">
      <c r="A311" s="82"/>
      <c r="B311" s="82"/>
      <c r="C311" s="82"/>
      <c r="D311" s="82"/>
      <c r="E311" s="82"/>
      <c r="F311" s="82"/>
      <c r="G311" s="82"/>
      <c r="H311" s="82"/>
      <c r="I311" s="83"/>
      <c r="J311" s="83"/>
      <c r="K311" s="82"/>
      <c r="L311" s="82"/>
      <c r="M311" s="82"/>
      <c r="N311" s="84"/>
      <c r="P311" s="84"/>
    </row>
    <row r="312" spans="1:16" s="85" customFormat="1" ht="12.75">
      <c r="A312" s="82"/>
      <c r="B312" s="82"/>
      <c r="C312" s="82"/>
      <c r="D312" s="82"/>
      <c r="E312" s="82"/>
      <c r="F312" s="82"/>
      <c r="G312" s="82"/>
      <c r="H312" s="82"/>
      <c r="I312" s="83"/>
      <c r="J312" s="83"/>
      <c r="K312" s="82"/>
      <c r="L312" s="82"/>
      <c r="M312" s="82"/>
      <c r="N312" s="84"/>
      <c r="P312" s="84"/>
    </row>
    <row r="313" spans="1:16" s="85" customFormat="1" ht="12.75">
      <c r="A313" s="82"/>
      <c r="B313" s="82"/>
      <c r="C313" s="82"/>
      <c r="D313" s="82"/>
      <c r="E313" s="82"/>
      <c r="F313" s="82"/>
      <c r="G313" s="82"/>
      <c r="H313" s="82"/>
      <c r="I313" s="83"/>
      <c r="J313" s="83"/>
      <c r="K313" s="82"/>
      <c r="L313" s="82"/>
      <c r="M313" s="82"/>
      <c r="N313" s="84"/>
      <c r="P313" s="84"/>
    </row>
    <row r="314" spans="1:16" s="85" customFormat="1" ht="12.75">
      <c r="A314" s="82"/>
      <c r="B314" s="82"/>
      <c r="C314" s="82"/>
      <c r="D314" s="82"/>
      <c r="E314" s="82"/>
      <c r="F314" s="82"/>
      <c r="G314" s="82"/>
      <c r="H314" s="82"/>
      <c r="I314" s="83"/>
      <c r="J314" s="83"/>
      <c r="K314" s="82"/>
      <c r="L314" s="82"/>
      <c r="M314" s="82"/>
      <c r="N314" s="84"/>
      <c r="P314" s="84"/>
    </row>
    <row r="315" spans="1:16" s="85" customFormat="1" ht="12.75">
      <c r="A315" s="82"/>
      <c r="B315" s="82"/>
      <c r="C315" s="82"/>
      <c r="D315" s="82"/>
      <c r="E315" s="82"/>
      <c r="F315" s="82"/>
      <c r="G315" s="82"/>
      <c r="H315" s="82"/>
      <c r="I315" s="83"/>
      <c r="J315" s="83"/>
      <c r="K315" s="82"/>
      <c r="L315" s="82"/>
      <c r="M315" s="82"/>
      <c r="N315" s="84"/>
      <c r="P315" s="84"/>
    </row>
    <row r="316" spans="1:16" s="85" customFormat="1" ht="12.75">
      <c r="A316" s="82"/>
      <c r="B316" s="82"/>
      <c r="C316" s="82"/>
      <c r="D316" s="82"/>
      <c r="E316" s="82"/>
      <c r="F316" s="82"/>
      <c r="G316" s="82"/>
      <c r="H316" s="82"/>
      <c r="I316" s="83"/>
      <c r="J316" s="83"/>
      <c r="K316" s="82"/>
      <c r="L316" s="82"/>
      <c r="M316" s="82"/>
      <c r="N316" s="84"/>
      <c r="P316" s="84"/>
    </row>
    <row r="317" spans="1:16" s="85" customFormat="1" ht="12.75">
      <c r="A317" s="82"/>
      <c r="B317" s="82"/>
      <c r="C317" s="82"/>
      <c r="D317" s="82"/>
      <c r="E317" s="82"/>
      <c r="F317" s="82"/>
      <c r="G317" s="82"/>
      <c r="H317" s="82"/>
      <c r="I317" s="83"/>
      <c r="J317" s="83"/>
      <c r="K317" s="82"/>
      <c r="L317" s="82"/>
      <c r="M317" s="82"/>
      <c r="N317" s="84"/>
      <c r="P317" s="84"/>
    </row>
    <row r="318" spans="1:16" s="85" customFormat="1" ht="12.75">
      <c r="A318" s="82"/>
      <c r="B318" s="82"/>
      <c r="C318" s="82"/>
      <c r="D318" s="82"/>
      <c r="E318" s="82"/>
      <c r="F318" s="82"/>
      <c r="G318" s="82"/>
      <c r="H318" s="82"/>
      <c r="I318" s="83"/>
      <c r="J318" s="83"/>
      <c r="K318" s="82"/>
      <c r="L318" s="82"/>
      <c r="M318" s="82"/>
      <c r="N318" s="84"/>
      <c r="P318" s="84"/>
    </row>
    <row r="319" spans="1:16" s="85" customFormat="1" ht="12.75">
      <c r="A319" s="82"/>
      <c r="B319" s="82"/>
      <c r="C319" s="82"/>
      <c r="D319" s="82"/>
      <c r="E319" s="82"/>
      <c r="F319" s="82"/>
      <c r="G319" s="82"/>
      <c r="H319" s="82"/>
      <c r="I319" s="83"/>
      <c r="J319" s="83"/>
      <c r="K319" s="82"/>
      <c r="L319" s="82"/>
      <c r="M319" s="82"/>
      <c r="N319" s="84"/>
      <c r="P319" s="84"/>
    </row>
    <row r="320" spans="1:16" s="85" customFormat="1" ht="12.75">
      <c r="A320" s="82"/>
      <c r="B320" s="82"/>
      <c r="C320" s="82"/>
      <c r="D320" s="82"/>
      <c r="E320" s="82"/>
      <c r="F320" s="82"/>
      <c r="G320" s="82"/>
      <c r="H320" s="82"/>
      <c r="I320" s="83"/>
      <c r="J320" s="83"/>
      <c r="K320" s="82"/>
      <c r="L320" s="82"/>
      <c r="M320" s="82"/>
      <c r="N320" s="84"/>
      <c r="P320" s="84"/>
    </row>
    <row r="321" spans="1:16" s="85" customFormat="1" ht="12.75">
      <c r="A321" s="82"/>
      <c r="B321" s="82"/>
      <c r="C321" s="82"/>
      <c r="D321" s="82"/>
      <c r="E321" s="82"/>
      <c r="F321" s="82"/>
      <c r="G321" s="82"/>
      <c r="H321" s="82"/>
      <c r="I321" s="83"/>
      <c r="J321" s="83"/>
      <c r="K321" s="82"/>
      <c r="L321" s="82"/>
      <c r="M321" s="82"/>
      <c r="N321" s="84"/>
      <c r="P321" s="84"/>
    </row>
    <row r="322" spans="1:16" s="85" customFormat="1" ht="12.75">
      <c r="A322" s="82"/>
      <c r="B322" s="82"/>
      <c r="C322" s="82"/>
      <c r="D322" s="82"/>
      <c r="E322" s="82"/>
      <c r="F322" s="82"/>
      <c r="G322" s="82"/>
      <c r="H322" s="82"/>
      <c r="I322" s="83"/>
      <c r="J322" s="83"/>
      <c r="K322" s="82"/>
      <c r="L322" s="82"/>
      <c r="M322" s="82"/>
      <c r="N322" s="84"/>
      <c r="P322" s="84"/>
    </row>
    <row r="323" spans="1:16" s="85" customFormat="1" ht="12.75">
      <c r="A323" s="82"/>
      <c r="B323" s="82"/>
      <c r="C323" s="82"/>
      <c r="D323" s="82"/>
      <c r="E323" s="82"/>
      <c r="F323" s="82"/>
      <c r="G323" s="82"/>
      <c r="H323" s="82"/>
      <c r="I323" s="83"/>
      <c r="J323" s="83"/>
      <c r="K323" s="82"/>
      <c r="L323" s="82"/>
      <c r="M323" s="82"/>
      <c r="N323" s="84"/>
      <c r="P323" s="84"/>
    </row>
    <row r="324" spans="1:16" s="85" customFormat="1" ht="12.75">
      <c r="A324" s="82"/>
      <c r="B324" s="82"/>
      <c r="C324" s="82"/>
      <c r="D324" s="82"/>
      <c r="E324" s="82"/>
      <c r="F324" s="82"/>
      <c r="G324" s="82"/>
      <c r="H324" s="82"/>
      <c r="I324" s="83"/>
      <c r="J324" s="83"/>
      <c r="K324" s="82"/>
      <c r="L324" s="82"/>
      <c r="M324" s="82"/>
      <c r="N324" s="84"/>
      <c r="P324" s="84"/>
    </row>
    <row r="325" spans="1:16" s="85" customFormat="1" ht="12.75">
      <c r="A325" s="82"/>
      <c r="B325" s="82"/>
      <c r="C325" s="82"/>
      <c r="D325" s="82"/>
      <c r="E325" s="82"/>
      <c r="F325" s="82"/>
      <c r="G325" s="82"/>
      <c r="H325" s="82"/>
      <c r="I325" s="83"/>
      <c r="J325" s="83"/>
      <c r="K325" s="82"/>
      <c r="L325" s="82"/>
      <c r="M325" s="82"/>
      <c r="N325" s="84"/>
      <c r="P325" s="84"/>
    </row>
    <row r="326" spans="1:16" s="85" customFormat="1" ht="12.75">
      <c r="A326" s="82"/>
      <c r="B326" s="82"/>
      <c r="C326" s="82"/>
      <c r="D326" s="82"/>
      <c r="E326" s="82"/>
      <c r="F326" s="82"/>
      <c r="G326" s="82"/>
      <c r="H326" s="82"/>
      <c r="I326" s="83"/>
      <c r="J326" s="83"/>
      <c r="K326" s="82"/>
      <c r="L326" s="82"/>
      <c r="M326" s="82"/>
      <c r="N326" s="84"/>
      <c r="P326" s="84"/>
    </row>
    <row r="327" spans="1:16" s="85" customFormat="1" ht="12.75">
      <c r="A327" s="82"/>
      <c r="B327" s="82"/>
      <c r="C327" s="82"/>
      <c r="D327" s="82"/>
      <c r="E327" s="82"/>
      <c r="F327" s="82"/>
      <c r="G327" s="82"/>
      <c r="H327" s="82"/>
      <c r="I327" s="83"/>
      <c r="J327" s="83"/>
      <c r="K327" s="82"/>
      <c r="L327" s="82"/>
      <c r="M327" s="82"/>
      <c r="N327" s="84"/>
      <c r="P327" s="84"/>
    </row>
    <row r="328" spans="1:16" s="85" customFormat="1" ht="12.75">
      <c r="A328" s="82"/>
      <c r="B328" s="82"/>
      <c r="C328" s="82"/>
      <c r="D328" s="82"/>
      <c r="E328" s="82"/>
      <c r="F328" s="82"/>
      <c r="G328" s="82"/>
      <c r="H328" s="82"/>
      <c r="I328" s="83"/>
      <c r="J328" s="83"/>
      <c r="K328" s="82"/>
      <c r="L328" s="82"/>
      <c r="M328" s="82"/>
      <c r="N328" s="84"/>
      <c r="P328" s="84"/>
    </row>
    <row r="329" spans="1:16" s="85" customFormat="1" ht="12.75">
      <c r="A329" s="82"/>
      <c r="B329" s="82"/>
      <c r="C329" s="82"/>
      <c r="D329" s="82"/>
      <c r="E329" s="82"/>
      <c r="F329" s="82"/>
      <c r="G329" s="82"/>
      <c r="H329" s="82"/>
      <c r="I329" s="83"/>
      <c r="J329" s="83"/>
      <c r="K329" s="82"/>
      <c r="L329" s="82"/>
      <c r="M329" s="82"/>
      <c r="N329" s="84"/>
      <c r="P329" s="84"/>
    </row>
    <row r="330" spans="1:16" s="85" customFormat="1" ht="12.75">
      <c r="A330" s="82"/>
      <c r="B330" s="82"/>
      <c r="C330" s="82"/>
      <c r="D330" s="82"/>
      <c r="E330" s="82"/>
      <c r="F330" s="82"/>
      <c r="G330" s="82"/>
      <c r="H330" s="82"/>
      <c r="I330" s="83"/>
      <c r="J330" s="83"/>
      <c r="K330" s="82"/>
      <c r="L330" s="82"/>
      <c r="M330" s="82"/>
      <c r="N330" s="84"/>
      <c r="P330" s="84"/>
    </row>
    <row r="331" spans="1:16" s="85" customFormat="1" ht="12.75">
      <c r="A331" s="82"/>
      <c r="B331" s="82"/>
      <c r="C331" s="82"/>
      <c r="D331" s="82"/>
      <c r="E331" s="82"/>
      <c r="F331" s="82"/>
      <c r="G331" s="82"/>
      <c r="H331" s="82"/>
      <c r="I331" s="83"/>
      <c r="J331" s="83"/>
      <c r="K331" s="82"/>
      <c r="L331" s="82"/>
      <c r="M331" s="82"/>
      <c r="N331" s="84"/>
      <c r="P331" s="84"/>
    </row>
    <row r="332" spans="1:16" s="85" customFormat="1" ht="12.75">
      <c r="A332" s="82"/>
      <c r="B332" s="82"/>
      <c r="C332" s="82"/>
      <c r="D332" s="82"/>
      <c r="E332" s="82"/>
      <c r="F332" s="82"/>
      <c r="G332" s="82"/>
      <c r="H332" s="82"/>
      <c r="I332" s="83"/>
      <c r="J332" s="83"/>
      <c r="K332" s="82"/>
      <c r="L332" s="82"/>
      <c r="M332" s="82"/>
      <c r="N332" s="84"/>
      <c r="P332" s="84"/>
    </row>
    <row r="333" spans="1:16" s="85" customFormat="1" ht="12.75">
      <c r="A333" s="82"/>
      <c r="B333" s="82"/>
      <c r="C333" s="82"/>
      <c r="D333" s="82"/>
      <c r="E333" s="82"/>
      <c r="F333" s="82"/>
      <c r="G333" s="82"/>
      <c r="H333" s="82"/>
      <c r="I333" s="83"/>
      <c r="J333" s="83"/>
      <c r="K333" s="82"/>
      <c r="L333" s="82"/>
      <c r="M333" s="82"/>
      <c r="N333" s="84"/>
      <c r="P333" s="84"/>
    </row>
    <row r="334" spans="1:16" s="85" customFormat="1" ht="12.75">
      <c r="A334" s="82"/>
      <c r="B334" s="82"/>
      <c r="C334" s="82"/>
      <c r="D334" s="82"/>
      <c r="E334" s="82"/>
      <c r="F334" s="82"/>
      <c r="G334" s="82"/>
      <c r="H334" s="82"/>
      <c r="I334" s="83"/>
      <c r="J334" s="83"/>
      <c r="K334" s="82"/>
      <c r="L334" s="82"/>
      <c r="M334" s="82"/>
      <c r="N334" s="84"/>
      <c r="P334" s="84"/>
    </row>
    <row r="335" spans="1:16" s="85" customFormat="1" ht="12.75">
      <c r="A335" s="82"/>
      <c r="B335" s="82"/>
      <c r="C335" s="82"/>
      <c r="D335" s="82"/>
      <c r="E335" s="82"/>
      <c r="F335" s="82"/>
      <c r="G335" s="82"/>
      <c r="H335" s="82"/>
      <c r="I335" s="83"/>
      <c r="J335" s="83"/>
      <c r="K335" s="82"/>
      <c r="L335" s="82"/>
      <c r="M335" s="82"/>
      <c r="N335" s="84"/>
      <c r="P335" s="84"/>
    </row>
    <row r="336" spans="1:16" s="85" customFormat="1" ht="12.75">
      <c r="A336" s="82"/>
      <c r="B336" s="82"/>
      <c r="C336" s="82"/>
      <c r="D336" s="82"/>
      <c r="E336" s="82"/>
      <c r="F336" s="82"/>
      <c r="G336" s="82"/>
      <c r="H336" s="82"/>
      <c r="I336" s="83"/>
      <c r="J336" s="83"/>
      <c r="K336" s="82"/>
      <c r="L336" s="82"/>
      <c r="M336" s="82"/>
      <c r="N336" s="84"/>
      <c r="P336" s="84"/>
    </row>
    <row r="337" spans="1:16" s="85" customFormat="1" ht="12.75">
      <c r="A337" s="82"/>
      <c r="B337" s="82"/>
      <c r="C337" s="82"/>
      <c r="D337" s="82"/>
      <c r="E337" s="82"/>
      <c r="F337" s="82"/>
      <c r="G337" s="82"/>
      <c r="H337" s="82"/>
      <c r="I337" s="83"/>
      <c r="J337" s="83"/>
      <c r="K337" s="82"/>
      <c r="L337" s="82"/>
      <c r="M337" s="82"/>
      <c r="N337" s="84"/>
      <c r="P337" s="84"/>
    </row>
    <row r="338" spans="1:16" s="85" customFormat="1" ht="12.75">
      <c r="A338" s="82"/>
      <c r="B338" s="82"/>
      <c r="C338" s="82"/>
      <c r="D338" s="82"/>
      <c r="E338" s="82"/>
      <c r="F338" s="82"/>
      <c r="G338" s="82"/>
      <c r="H338" s="82"/>
      <c r="I338" s="83"/>
      <c r="J338" s="83"/>
      <c r="K338" s="82"/>
      <c r="L338" s="82"/>
      <c r="M338" s="82"/>
      <c r="N338" s="84"/>
      <c r="P338" s="84"/>
    </row>
    <row r="339" spans="1:16" s="85" customFormat="1" ht="12.75">
      <c r="A339" s="82"/>
      <c r="B339" s="82"/>
      <c r="C339" s="82"/>
      <c r="D339" s="82"/>
      <c r="E339" s="82"/>
      <c r="F339" s="82"/>
      <c r="G339" s="82"/>
      <c r="H339" s="82"/>
      <c r="I339" s="83"/>
      <c r="J339" s="83"/>
      <c r="K339" s="82"/>
      <c r="L339" s="82"/>
      <c r="M339" s="82"/>
      <c r="N339" s="84"/>
      <c r="P339" s="84"/>
    </row>
    <row r="340" spans="1:16" s="85" customFormat="1" ht="12.75">
      <c r="A340" s="82"/>
      <c r="B340" s="82"/>
      <c r="C340" s="82"/>
      <c r="D340" s="82"/>
      <c r="E340" s="82"/>
      <c r="F340" s="82"/>
      <c r="G340" s="82"/>
      <c r="H340" s="82"/>
      <c r="I340" s="83"/>
      <c r="J340" s="83"/>
      <c r="K340" s="82"/>
      <c r="L340" s="82"/>
      <c r="M340" s="82"/>
      <c r="N340" s="84"/>
      <c r="P340" s="84"/>
    </row>
    <row r="341" spans="1:16" s="85" customFormat="1" ht="12.75">
      <c r="A341" s="82"/>
      <c r="B341" s="82"/>
      <c r="C341" s="82"/>
      <c r="D341" s="82"/>
      <c r="E341" s="82"/>
      <c r="F341" s="82"/>
      <c r="G341" s="82"/>
      <c r="H341" s="82"/>
      <c r="I341" s="83"/>
      <c r="J341" s="83"/>
      <c r="K341" s="82"/>
      <c r="L341" s="82"/>
      <c r="M341" s="82"/>
      <c r="N341" s="84"/>
      <c r="P341" s="84"/>
    </row>
    <row r="342" spans="1:16" s="85" customFormat="1" ht="12.75">
      <c r="A342" s="82"/>
      <c r="B342" s="82"/>
      <c r="C342" s="82"/>
      <c r="D342" s="82"/>
      <c r="E342" s="82"/>
      <c r="F342" s="82"/>
      <c r="G342" s="82"/>
      <c r="H342" s="82"/>
      <c r="I342" s="83"/>
      <c r="J342" s="83"/>
      <c r="K342" s="82"/>
      <c r="L342" s="82"/>
      <c r="M342" s="82"/>
      <c r="N342" s="84"/>
      <c r="P342" s="84"/>
    </row>
    <row r="343" spans="1:16" s="85" customFormat="1" ht="12.75">
      <c r="A343" s="82"/>
      <c r="B343" s="82"/>
      <c r="C343" s="82"/>
      <c r="D343" s="82"/>
      <c r="E343" s="82"/>
      <c r="F343" s="82"/>
      <c r="G343" s="82"/>
      <c r="H343" s="82"/>
      <c r="I343" s="83"/>
      <c r="J343" s="83"/>
      <c r="K343" s="82"/>
      <c r="L343" s="82"/>
      <c r="M343" s="82"/>
      <c r="N343" s="84"/>
      <c r="P343" s="84"/>
    </row>
    <row r="344" spans="1:16" s="85" customFormat="1" ht="12.75">
      <c r="A344" s="82"/>
      <c r="B344" s="82"/>
      <c r="C344" s="82"/>
      <c r="D344" s="82"/>
      <c r="E344" s="82"/>
      <c r="F344" s="82"/>
      <c r="G344" s="82"/>
      <c r="H344" s="82"/>
      <c r="I344" s="83"/>
      <c r="J344" s="83"/>
      <c r="K344" s="82"/>
      <c r="L344" s="82"/>
      <c r="M344" s="82"/>
      <c r="N344" s="84"/>
      <c r="P344" s="84"/>
    </row>
    <row r="345" spans="1:16" s="85" customFormat="1" ht="12.75">
      <c r="A345" s="82"/>
      <c r="B345" s="82"/>
      <c r="C345" s="82"/>
      <c r="D345" s="82"/>
      <c r="E345" s="82"/>
      <c r="F345" s="82"/>
      <c r="G345" s="82"/>
      <c r="H345" s="82"/>
      <c r="I345" s="83"/>
      <c r="J345" s="83"/>
      <c r="K345" s="82"/>
      <c r="L345" s="82"/>
      <c r="M345" s="82"/>
      <c r="N345" s="84"/>
      <c r="P345" s="84"/>
    </row>
    <row r="346" spans="1:16" s="85" customFormat="1" ht="12.75">
      <c r="A346" s="82"/>
      <c r="B346" s="82"/>
      <c r="C346" s="82"/>
      <c r="D346" s="82"/>
      <c r="E346" s="82"/>
      <c r="F346" s="82"/>
      <c r="G346" s="82"/>
      <c r="H346" s="82"/>
      <c r="I346" s="83"/>
      <c r="J346" s="83"/>
      <c r="K346" s="82"/>
      <c r="L346" s="82"/>
      <c r="M346" s="82"/>
      <c r="N346" s="84"/>
      <c r="P346" s="84"/>
    </row>
    <row r="347" spans="1:16" s="85" customFormat="1" ht="12.75">
      <c r="A347" s="82"/>
      <c r="B347" s="82"/>
      <c r="C347" s="82"/>
      <c r="D347" s="82"/>
      <c r="E347" s="82"/>
      <c r="F347" s="82"/>
      <c r="G347" s="82"/>
      <c r="H347" s="82"/>
      <c r="I347" s="83"/>
      <c r="J347" s="83"/>
      <c r="K347" s="82"/>
      <c r="L347" s="82"/>
      <c r="M347" s="82"/>
      <c r="N347" s="84"/>
      <c r="P347" s="84"/>
    </row>
    <row r="348" spans="1:16" s="85" customFormat="1" ht="12.75">
      <c r="A348" s="82"/>
      <c r="B348" s="82"/>
      <c r="C348" s="82"/>
      <c r="D348" s="82"/>
      <c r="E348" s="82"/>
      <c r="F348" s="82"/>
      <c r="G348" s="82"/>
      <c r="H348" s="82"/>
      <c r="I348" s="83"/>
      <c r="J348" s="83"/>
      <c r="K348" s="82"/>
      <c r="L348" s="82"/>
      <c r="M348" s="82"/>
      <c r="N348" s="84"/>
      <c r="P348" s="84"/>
    </row>
    <row r="349" spans="1:16" s="85" customFormat="1" ht="12.75">
      <c r="A349" s="82"/>
      <c r="B349" s="82"/>
      <c r="C349" s="82"/>
      <c r="D349" s="82"/>
      <c r="E349" s="82"/>
      <c r="F349" s="82"/>
      <c r="G349" s="82"/>
      <c r="H349" s="82"/>
      <c r="I349" s="83"/>
      <c r="J349" s="83"/>
      <c r="K349" s="82"/>
      <c r="L349" s="82"/>
      <c r="M349" s="82"/>
      <c r="N349" s="84"/>
      <c r="P349" s="84"/>
    </row>
    <row r="350" spans="1:16" s="85" customFormat="1" ht="12.75">
      <c r="A350" s="82"/>
      <c r="B350" s="82"/>
      <c r="C350" s="82"/>
      <c r="D350" s="82"/>
      <c r="E350" s="82"/>
      <c r="F350" s="82"/>
      <c r="G350" s="82"/>
      <c r="H350" s="82"/>
      <c r="I350" s="83"/>
      <c r="J350" s="83"/>
      <c r="K350" s="82"/>
      <c r="L350" s="82"/>
      <c r="M350" s="82"/>
      <c r="N350" s="84"/>
      <c r="P350" s="84"/>
    </row>
    <row r="351" spans="1:16" s="85" customFormat="1" ht="12.75">
      <c r="A351" s="82"/>
      <c r="B351" s="82"/>
      <c r="C351" s="82"/>
      <c r="D351" s="82"/>
      <c r="E351" s="82"/>
      <c r="F351" s="82"/>
      <c r="G351" s="82"/>
      <c r="H351" s="82"/>
      <c r="I351" s="83"/>
      <c r="J351" s="83"/>
      <c r="K351" s="82"/>
      <c r="L351" s="82"/>
      <c r="M351" s="82"/>
      <c r="N351" s="84"/>
      <c r="P351" s="84"/>
    </row>
    <row r="352" spans="1:16" s="85" customFormat="1" ht="12.75">
      <c r="A352" s="82"/>
      <c r="B352" s="82"/>
      <c r="C352" s="82"/>
      <c r="D352" s="82"/>
      <c r="E352" s="82"/>
      <c r="F352" s="82"/>
      <c r="G352" s="82"/>
      <c r="H352" s="82"/>
      <c r="I352" s="83"/>
      <c r="J352" s="83"/>
      <c r="K352" s="82"/>
      <c r="L352" s="82"/>
      <c r="M352" s="82"/>
      <c r="N352" s="84"/>
      <c r="P352" s="84"/>
    </row>
    <row r="353" spans="1:16" s="85" customFormat="1" ht="12.75">
      <c r="A353" s="82"/>
      <c r="B353" s="82"/>
      <c r="C353" s="82"/>
      <c r="D353" s="82"/>
      <c r="E353" s="82"/>
      <c r="F353" s="82"/>
      <c r="G353" s="82"/>
      <c r="H353" s="82"/>
      <c r="I353" s="83"/>
      <c r="J353" s="83"/>
      <c r="K353" s="82"/>
      <c r="L353" s="82"/>
      <c r="M353" s="82"/>
      <c r="N353" s="84"/>
      <c r="P353" s="84"/>
    </row>
    <row r="354" spans="1:16" s="85" customFormat="1" ht="12.75">
      <c r="A354" s="82"/>
      <c r="B354" s="82"/>
      <c r="C354" s="82"/>
      <c r="D354" s="82"/>
      <c r="E354" s="82"/>
      <c r="F354" s="82"/>
      <c r="G354" s="82"/>
      <c r="H354" s="82"/>
      <c r="I354" s="83"/>
      <c r="J354" s="83"/>
      <c r="K354" s="82"/>
      <c r="L354" s="82"/>
      <c r="M354" s="82"/>
      <c r="N354" s="84"/>
      <c r="P354" s="84"/>
    </row>
    <row r="355" spans="1:16" s="85" customFormat="1" ht="12.75">
      <c r="A355" s="82"/>
      <c r="B355" s="82"/>
      <c r="C355" s="82"/>
      <c r="D355" s="82"/>
      <c r="E355" s="82"/>
      <c r="F355" s="82"/>
      <c r="G355" s="82"/>
      <c r="H355" s="82"/>
      <c r="I355" s="83"/>
      <c r="J355" s="83"/>
      <c r="K355" s="82"/>
      <c r="L355" s="82"/>
      <c r="M355" s="82"/>
      <c r="N355" s="84"/>
      <c r="P355" s="84"/>
    </row>
    <row r="356" spans="1:16" s="85" customFormat="1" ht="12.75">
      <c r="A356" s="82"/>
      <c r="B356" s="82"/>
      <c r="C356" s="82"/>
      <c r="D356" s="82"/>
      <c r="E356" s="82"/>
      <c r="F356" s="82"/>
      <c r="G356" s="82"/>
      <c r="H356" s="82"/>
      <c r="I356" s="83"/>
      <c r="J356" s="83"/>
      <c r="K356" s="82"/>
      <c r="L356" s="82"/>
      <c r="M356" s="82"/>
      <c r="N356" s="84"/>
      <c r="P356" s="84"/>
    </row>
    <row r="357" spans="1:16" s="85" customFormat="1" ht="12.75">
      <c r="A357" s="82"/>
      <c r="B357" s="82"/>
      <c r="C357" s="82"/>
      <c r="D357" s="82"/>
      <c r="E357" s="82"/>
      <c r="F357" s="82"/>
      <c r="G357" s="82"/>
      <c r="H357" s="82"/>
      <c r="I357" s="83"/>
      <c r="J357" s="83"/>
      <c r="K357" s="82"/>
      <c r="L357" s="82"/>
      <c r="M357" s="82"/>
      <c r="N357" s="84"/>
      <c r="P357" s="84"/>
    </row>
    <row r="358" spans="1:16" s="85" customFormat="1" ht="12.75">
      <c r="A358" s="82"/>
      <c r="B358" s="82"/>
      <c r="C358" s="82"/>
      <c r="D358" s="82"/>
      <c r="E358" s="82"/>
      <c r="F358" s="82"/>
      <c r="G358" s="82"/>
      <c r="H358" s="82"/>
      <c r="I358" s="83"/>
      <c r="J358" s="83"/>
      <c r="K358" s="82"/>
      <c r="L358" s="82"/>
      <c r="M358" s="82"/>
      <c r="N358" s="84"/>
      <c r="P358" s="84"/>
    </row>
    <row r="359" spans="1:16" s="85" customFormat="1" ht="12.75">
      <c r="A359" s="82"/>
      <c r="B359" s="82"/>
      <c r="C359" s="82"/>
      <c r="D359" s="82"/>
      <c r="E359" s="82"/>
      <c r="F359" s="82"/>
      <c r="G359" s="82"/>
      <c r="H359" s="82"/>
      <c r="I359" s="83"/>
      <c r="J359" s="83"/>
      <c r="K359" s="82"/>
      <c r="L359" s="82"/>
      <c r="M359" s="82"/>
      <c r="N359" s="84"/>
      <c r="P359" s="84"/>
    </row>
    <row r="360" spans="1:16" s="85" customFormat="1" ht="12.75">
      <c r="A360" s="82"/>
      <c r="B360" s="82"/>
      <c r="C360" s="82"/>
      <c r="D360" s="82"/>
      <c r="E360" s="82"/>
      <c r="F360" s="82"/>
      <c r="G360" s="82"/>
      <c r="H360" s="82"/>
      <c r="I360" s="83"/>
      <c r="J360" s="83"/>
      <c r="K360" s="82"/>
      <c r="L360" s="82"/>
      <c r="M360" s="82"/>
      <c r="N360" s="84"/>
      <c r="P360" s="84"/>
    </row>
    <row r="361" spans="1:16" s="85" customFormat="1" ht="12.75">
      <c r="A361" s="82"/>
      <c r="B361" s="82"/>
      <c r="C361" s="82"/>
      <c r="D361" s="82"/>
      <c r="E361" s="82"/>
      <c r="F361" s="82"/>
      <c r="G361" s="82"/>
      <c r="H361" s="82"/>
      <c r="I361" s="83"/>
      <c r="J361" s="83"/>
      <c r="K361" s="82"/>
      <c r="L361" s="82"/>
      <c r="M361" s="82"/>
      <c r="N361" s="84"/>
      <c r="P361" s="84"/>
    </row>
    <row r="362" spans="1:16" s="85" customFormat="1" ht="12.75">
      <c r="A362" s="82"/>
      <c r="B362" s="82"/>
      <c r="C362" s="82"/>
      <c r="D362" s="82"/>
      <c r="E362" s="82"/>
      <c r="F362" s="82"/>
      <c r="G362" s="82"/>
      <c r="H362" s="82"/>
      <c r="I362" s="83"/>
      <c r="J362" s="83"/>
      <c r="K362" s="82"/>
      <c r="L362" s="82"/>
      <c r="M362" s="82"/>
      <c r="N362" s="84"/>
      <c r="P362" s="84"/>
    </row>
    <row r="363" spans="1:16" s="85" customFormat="1" ht="12.75">
      <c r="A363" s="82"/>
      <c r="B363" s="82"/>
      <c r="C363" s="82"/>
      <c r="D363" s="82"/>
      <c r="E363" s="82"/>
      <c r="F363" s="82"/>
      <c r="G363" s="82"/>
      <c r="H363" s="82"/>
      <c r="I363" s="83"/>
      <c r="J363" s="83"/>
      <c r="K363" s="82"/>
      <c r="L363" s="82"/>
      <c r="M363" s="82"/>
      <c r="N363" s="84"/>
      <c r="P363" s="84"/>
    </row>
    <row r="364" spans="1:16" s="85" customFormat="1" ht="12.75">
      <c r="A364" s="82"/>
      <c r="B364" s="82"/>
      <c r="C364" s="82"/>
      <c r="D364" s="82"/>
      <c r="E364" s="82"/>
      <c r="F364" s="82"/>
      <c r="G364" s="82"/>
      <c r="H364" s="82"/>
      <c r="I364" s="83"/>
      <c r="J364" s="83"/>
      <c r="K364" s="82"/>
      <c r="L364" s="82"/>
      <c r="M364" s="82"/>
      <c r="N364" s="84"/>
      <c r="P364" s="84"/>
    </row>
    <row r="365" spans="1:16" s="85" customFormat="1" ht="12.75">
      <c r="A365" s="82"/>
      <c r="B365" s="82"/>
      <c r="C365" s="82"/>
      <c r="D365" s="82"/>
      <c r="E365" s="82"/>
      <c r="F365" s="82"/>
      <c r="G365" s="82"/>
      <c r="H365" s="82"/>
      <c r="I365" s="83"/>
      <c r="J365" s="83"/>
      <c r="K365" s="82"/>
      <c r="L365" s="82"/>
      <c r="M365" s="82"/>
      <c r="N365" s="84"/>
      <c r="P365" s="84"/>
    </row>
    <row r="366" spans="1:16" s="85" customFormat="1" ht="12.75">
      <c r="A366" s="82"/>
      <c r="B366" s="82"/>
      <c r="C366" s="82"/>
      <c r="D366" s="82"/>
      <c r="E366" s="82"/>
      <c r="F366" s="82"/>
      <c r="G366" s="82"/>
      <c r="H366" s="82"/>
      <c r="I366" s="83"/>
      <c r="J366" s="83"/>
      <c r="K366" s="82"/>
      <c r="L366" s="82"/>
      <c r="M366" s="82"/>
      <c r="N366" s="84"/>
      <c r="P366" s="84"/>
    </row>
    <row r="367" spans="1:16" s="85" customFormat="1" ht="12.75">
      <c r="A367" s="82"/>
      <c r="B367" s="82"/>
      <c r="C367" s="82"/>
      <c r="D367" s="82"/>
      <c r="E367" s="82"/>
      <c r="F367" s="82"/>
      <c r="G367" s="82"/>
      <c r="H367" s="82"/>
      <c r="I367" s="83"/>
      <c r="J367" s="83"/>
      <c r="K367" s="82"/>
      <c r="L367" s="82"/>
      <c r="M367" s="82"/>
      <c r="N367" s="84"/>
      <c r="P367" s="84"/>
    </row>
    <row r="368" spans="1:16" s="85" customFormat="1" ht="12.75">
      <c r="A368" s="82"/>
      <c r="B368" s="82"/>
      <c r="C368" s="82"/>
      <c r="D368" s="82"/>
      <c r="E368" s="82"/>
      <c r="F368" s="82"/>
      <c r="G368" s="82"/>
      <c r="H368" s="82"/>
      <c r="I368" s="83"/>
      <c r="J368" s="83"/>
      <c r="K368" s="82"/>
      <c r="L368" s="82"/>
      <c r="M368" s="82"/>
      <c r="N368" s="84"/>
      <c r="P368" s="84"/>
    </row>
    <row r="369" spans="1:16" s="85" customFormat="1" ht="12.75">
      <c r="A369" s="82"/>
      <c r="B369" s="82"/>
      <c r="C369" s="82"/>
      <c r="D369" s="82"/>
      <c r="E369" s="82"/>
      <c r="F369" s="82"/>
      <c r="G369" s="82"/>
      <c r="H369" s="82"/>
      <c r="I369" s="83"/>
      <c r="J369" s="83"/>
      <c r="K369" s="82"/>
      <c r="L369" s="82"/>
      <c r="M369" s="82"/>
      <c r="N369" s="84"/>
      <c r="P369" s="84"/>
    </row>
    <row r="370" spans="1:16" s="85" customFormat="1" ht="12.75">
      <c r="A370" s="82"/>
      <c r="B370" s="82"/>
      <c r="C370" s="82"/>
      <c r="D370" s="82"/>
      <c r="E370" s="82"/>
      <c r="F370" s="82"/>
      <c r="G370" s="82"/>
      <c r="H370" s="82"/>
      <c r="I370" s="83"/>
      <c r="J370" s="83"/>
      <c r="K370" s="82"/>
      <c r="L370" s="82"/>
      <c r="M370" s="82"/>
      <c r="N370" s="84"/>
      <c r="P370" s="84"/>
    </row>
    <row r="371" spans="1:16" s="85" customFormat="1" ht="12.75">
      <c r="A371" s="82"/>
      <c r="B371" s="82"/>
      <c r="C371" s="82"/>
      <c r="D371" s="82"/>
      <c r="E371" s="82"/>
      <c r="F371" s="82"/>
      <c r="G371" s="82"/>
      <c r="H371" s="82"/>
      <c r="I371" s="83"/>
      <c r="J371" s="83"/>
      <c r="K371" s="82"/>
      <c r="L371" s="82"/>
      <c r="M371" s="82"/>
      <c r="N371" s="84"/>
      <c r="P371" s="84"/>
    </row>
    <row r="372" spans="1:16" s="85" customFormat="1" ht="12.75">
      <c r="A372" s="82"/>
      <c r="B372" s="82"/>
      <c r="C372" s="82"/>
      <c r="D372" s="82"/>
      <c r="E372" s="82"/>
      <c r="F372" s="82"/>
      <c r="G372" s="82"/>
      <c r="H372" s="82"/>
      <c r="I372" s="83"/>
      <c r="J372" s="83"/>
      <c r="K372" s="82"/>
      <c r="L372" s="82"/>
      <c r="M372" s="82"/>
      <c r="N372" s="84"/>
      <c r="P372" s="84"/>
    </row>
    <row r="373" spans="1:16" s="85" customFormat="1" ht="12.75">
      <c r="A373" s="82"/>
      <c r="B373" s="82"/>
      <c r="C373" s="82"/>
      <c r="D373" s="82"/>
      <c r="E373" s="82"/>
      <c r="F373" s="82"/>
      <c r="G373" s="82"/>
      <c r="H373" s="82"/>
      <c r="I373" s="83"/>
      <c r="J373" s="83"/>
      <c r="K373" s="82"/>
      <c r="L373" s="82"/>
      <c r="M373" s="82"/>
      <c r="N373" s="84"/>
      <c r="P373" s="84"/>
    </row>
    <row r="374" spans="1:16" s="85" customFormat="1" ht="12.75">
      <c r="A374" s="82"/>
      <c r="B374" s="82"/>
      <c r="C374" s="82"/>
      <c r="D374" s="82"/>
      <c r="E374" s="82"/>
      <c r="F374" s="82"/>
      <c r="G374" s="82"/>
      <c r="H374" s="82"/>
      <c r="I374" s="83"/>
      <c r="J374" s="83"/>
      <c r="K374" s="82"/>
      <c r="L374" s="82"/>
      <c r="M374" s="82"/>
      <c r="N374" s="84"/>
      <c r="P374" s="84"/>
    </row>
    <row r="375" spans="1:16" s="85" customFormat="1" ht="12.75">
      <c r="A375" s="82"/>
      <c r="B375" s="82"/>
      <c r="C375" s="82"/>
      <c r="D375" s="82"/>
      <c r="E375" s="82"/>
      <c r="F375" s="82"/>
      <c r="G375" s="82"/>
      <c r="H375" s="82"/>
      <c r="I375" s="83"/>
      <c r="J375" s="83"/>
      <c r="K375" s="82"/>
      <c r="L375" s="82"/>
      <c r="M375" s="82"/>
      <c r="N375" s="84"/>
      <c r="P375" s="84"/>
    </row>
    <row r="376" spans="1:16" s="85" customFormat="1" ht="12.75">
      <c r="A376" s="82"/>
      <c r="B376" s="82"/>
      <c r="C376" s="82"/>
      <c r="D376" s="82"/>
      <c r="E376" s="82"/>
      <c r="F376" s="82"/>
      <c r="G376" s="82"/>
      <c r="H376" s="82"/>
      <c r="I376" s="83"/>
      <c r="J376" s="83"/>
      <c r="K376" s="82"/>
      <c r="L376" s="82"/>
      <c r="M376" s="82"/>
      <c r="N376" s="84"/>
      <c r="P376" s="84"/>
    </row>
    <row r="377" spans="1:16" s="85" customFormat="1" ht="12.75">
      <c r="A377" s="82"/>
      <c r="B377" s="82"/>
      <c r="C377" s="82"/>
      <c r="D377" s="82"/>
      <c r="E377" s="82"/>
      <c r="F377" s="82"/>
      <c r="G377" s="82"/>
      <c r="H377" s="82"/>
      <c r="I377" s="83"/>
      <c r="J377" s="83"/>
      <c r="K377" s="82"/>
      <c r="L377" s="82"/>
      <c r="M377" s="82"/>
      <c r="N377" s="84"/>
      <c r="P377" s="84"/>
    </row>
    <row r="378" spans="1:16" s="85" customFormat="1" ht="12.75">
      <c r="A378" s="82"/>
      <c r="B378" s="82"/>
      <c r="C378" s="82"/>
      <c r="D378" s="82"/>
      <c r="E378" s="82"/>
      <c r="F378" s="82"/>
      <c r="G378" s="82"/>
      <c r="H378" s="82"/>
      <c r="I378" s="83"/>
      <c r="J378" s="83"/>
      <c r="K378" s="82"/>
      <c r="L378" s="82"/>
      <c r="M378" s="82"/>
      <c r="N378" s="84"/>
      <c r="P378" s="84"/>
    </row>
    <row r="379" spans="1:16" s="85" customFormat="1" ht="12.75">
      <c r="A379" s="82"/>
      <c r="B379" s="82"/>
      <c r="C379" s="82"/>
      <c r="D379" s="82"/>
      <c r="E379" s="82"/>
      <c r="F379" s="82"/>
      <c r="G379" s="82"/>
      <c r="H379" s="82"/>
      <c r="I379" s="83"/>
      <c r="J379" s="83"/>
      <c r="K379" s="82"/>
      <c r="L379" s="82"/>
      <c r="M379" s="82"/>
      <c r="N379" s="84"/>
      <c r="P379" s="84"/>
    </row>
    <row r="380" spans="1:16" s="85" customFormat="1" ht="12.75">
      <c r="A380" s="82"/>
      <c r="B380" s="82"/>
      <c r="C380" s="82"/>
      <c r="D380" s="82"/>
      <c r="E380" s="82"/>
      <c r="F380" s="82"/>
      <c r="G380" s="82"/>
      <c r="H380" s="82"/>
      <c r="I380" s="83"/>
      <c r="J380" s="83"/>
      <c r="K380" s="82"/>
      <c r="L380" s="82"/>
      <c r="M380" s="82"/>
      <c r="N380" s="84"/>
      <c r="P380" s="84"/>
    </row>
    <row r="381" spans="1:16" s="85" customFormat="1" ht="12.75">
      <c r="A381" s="82"/>
      <c r="B381" s="82"/>
      <c r="C381" s="82"/>
      <c r="D381" s="82"/>
      <c r="E381" s="82"/>
      <c r="F381" s="82"/>
      <c r="G381" s="82"/>
      <c r="H381" s="82"/>
      <c r="I381" s="83"/>
      <c r="J381" s="83"/>
      <c r="K381" s="82"/>
      <c r="L381" s="82"/>
      <c r="M381" s="82"/>
      <c r="N381" s="84"/>
      <c r="P381" s="84"/>
    </row>
    <row r="382" spans="1:16" s="85" customFormat="1" ht="12.75">
      <c r="A382" s="82"/>
      <c r="B382" s="82"/>
      <c r="C382" s="82"/>
      <c r="D382" s="82"/>
      <c r="E382" s="82"/>
      <c r="F382" s="82"/>
      <c r="G382" s="82"/>
      <c r="H382" s="82"/>
      <c r="I382" s="83"/>
      <c r="J382" s="83"/>
      <c r="K382" s="82"/>
      <c r="L382" s="82"/>
      <c r="M382" s="82"/>
      <c r="N382" s="84"/>
      <c r="P382" s="84"/>
    </row>
    <row r="383" spans="1:16" s="85" customFormat="1" ht="12.75">
      <c r="A383" s="82"/>
      <c r="B383" s="82"/>
      <c r="C383" s="82"/>
      <c r="D383" s="82"/>
      <c r="E383" s="82"/>
      <c r="F383" s="82"/>
      <c r="G383" s="82"/>
      <c r="H383" s="82"/>
      <c r="I383" s="83"/>
      <c r="J383" s="83"/>
      <c r="K383" s="82"/>
      <c r="L383" s="82"/>
      <c r="M383" s="82"/>
      <c r="N383" s="84"/>
      <c r="P383" s="84"/>
    </row>
    <row r="384" spans="1:16" s="85" customFormat="1" ht="12.75">
      <c r="A384" s="82"/>
      <c r="B384" s="82"/>
      <c r="C384" s="82"/>
      <c r="D384" s="82"/>
      <c r="E384" s="82"/>
      <c r="F384" s="82"/>
      <c r="G384" s="82"/>
      <c r="H384" s="82"/>
      <c r="I384" s="83"/>
      <c r="J384" s="83"/>
      <c r="K384" s="82"/>
      <c r="L384" s="82"/>
      <c r="M384" s="82"/>
      <c r="N384" s="84"/>
      <c r="P384" s="84"/>
    </row>
    <row r="385" spans="1:16" s="85" customFormat="1" ht="12.75">
      <c r="A385" s="82"/>
      <c r="B385" s="82"/>
      <c r="C385" s="82"/>
      <c r="D385" s="82"/>
      <c r="E385" s="82"/>
      <c r="F385" s="82"/>
      <c r="G385" s="82"/>
      <c r="H385" s="82"/>
      <c r="I385" s="83"/>
      <c r="J385" s="83"/>
      <c r="K385" s="82"/>
      <c r="L385" s="82"/>
      <c r="M385" s="82"/>
      <c r="N385" s="84"/>
      <c r="P385" s="84"/>
    </row>
    <row r="386" spans="1:16" s="85" customFormat="1" ht="12.75">
      <c r="A386" s="82"/>
      <c r="B386" s="82"/>
      <c r="C386" s="82"/>
      <c r="D386" s="82"/>
      <c r="E386" s="82"/>
      <c r="F386" s="82"/>
      <c r="G386" s="82"/>
      <c r="H386" s="82"/>
      <c r="I386" s="83"/>
      <c r="J386" s="83"/>
      <c r="K386" s="82"/>
      <c r="L386" s="82"/>
      <c r="M386" s="82"/>
      <c r="N386" s="84"/>
      <c r="P386" s="84"/>
    </row>
    <row r="387" spans="1:16" s="85" customFormat="1" ht="12.75">
      <c r="A387" s="82"/>
      <c r="B387" s="82"/>
      <c r="C387" s="82"/>
      <c r="D387" s="82"/>
      <c r="E387" s="82"/>
      <c r="F387" s="82"/>
      <c r="G387" s="82"/>
      <c r="H387" s="82"/>
      <c r="I387" s="83"/>
      <c r="J387" s="83"/>
      <c r="K387" s="82"/>
      <c r="L387" s="82"/>
      <c r="M387" s="82"/>
      <c r="N387" s="84"/>
      <c r="P387" s="84"/>
    </row>
    <row r="388" spans="1:16" s="85" customFormat="1" ht="12.75">
      <c r="A388" s="82"/>
      <c r="B388" s="82"/>
      <c r="C388" s="82"/>
      <c r="D388" s="82"/>
      <c r="E388" s="82"/>
      <c r="F388" s="82"/>
      <c r="G388" s="82"/>
      <c r="H388" s="82"/>
      <c r="I388" s="83"/>
      <c r="J388" s="83"/>
      <c r="K388" s="82"/>
      <c r="L388" s="82"/>
      <c r="M388" s="82"/>
      <c r="N388" s="84"/>
      <c r="P388" s="84"/>
    </row>
    <row r="389" spans="1:16" s="85" customFormat="1" ht="12.75">
      <c r="A389" s="82"/>
      <c r="B389" s="82"/>
      <c r="C389" s="82"/>
      <c r="D389" s="82"/>
      <c r="E389" s="82"/>
      <c r="F389" s="82"/>
      <c r="G389" s="82"/>
      <c r="H389" s="82"/>
      <c r="I389" s="83"/>
      <c r="J389" s="83"/>
      <c r="K389" s="82"/>
      <c r="L389" s="82"/>
      <c r="M389" s="82"/>
      <c r="N389" s="84"/>
      <c r="P389" s="84"/>
    </row>
    <row r="390" spans="1:16" s="85" customFormat="1" ht="12.75">
      <c r="A390" s="82"/>
      <c r="B390" s="82"/>
      <c r="C390" s="82"/>
      <c r="D390" s="82"/>
      <c r="E390" s="82"/>
      <c r="F390" s="82"/>
      <c r="G390" s="82"/>
      <c r="H390" s="82"/>
      <c r="I390" s="83"/>
      <c r="J390" s="83"/>
      <c r="K390" s="82"/>
      <c r="L390" s="82"/>
      <c r="M390" s="82"/>
      <c r="N390" s="84"/>
      <c r="P390" s="84"/>
    </row>
    <row r="391" spans="1:16" s="85" customFormat="1" ht="12.75">
      <c r="A391" s="82"/>
      <c r="B391" s="82"/>
      <c r="C391" s="82"/>
      <c r="D391" s="82"/>
      <c r="E391" s="82"/>
      <c r="F391" s="82"/>
      <c r="G391" s="82"/>
      <c r="H391" s="82"/>
      <c r="I391" s="83"/>
      <c r="J391" s="83"/>
      <c r="K391" s="82"/>
      <c r="L391" s="82"/>
      <c r="M391" s="82"/>
      <c r="N391" s="84"/>
      <c r="P391" s="84"/>
    </row>
    <row r="392" spans="1:16" s="85" customFormat="1" ht="12.75">
      <c r="A392" s="82"/>
      <c r="B392" s="82"/>
      <c r="C392" s="82"/>
      <c r="D392" s="82"/>
      <c r="E392" s="82"/>
      <c r="F392" s="82"/>
      <c r="G392" s="82"/>
      <c r="H392" s="82"/>
      <c r="I392" s="83"/>
      <c r="J392" s="83"/>
      <c r="K392" s="82"/>
      <c r="L392" s="82"/>
      <c r="M392" s="82"/>
      <c r="N392" s="84"/>
      <c r="P392" s="84"/>
    </row>
    <row r="393" spans="1:16" s="85" customFormat="1" ht="12.75">
      <c r="A393" s="82"/>
      <c r="B393" s="82"/>
      <c r="C393" s="82"/>
      <c r="D393" s="82"/>
      <c r="E393" s="82"/>
      <c r="F393" s="82"/>
      <c r="G393" s="82"/>
      <c r="H393" s="82"/>
      <c r="I393" s="83"/>
      <c r="J393" s="83"/>
      <c r="K393" s="82"/>
      <c r="L393" s="82"/>
      <c r="M393" s="82"/>
      <c r="N393" s="84"/>
      <c r="P393" s="84"/>
    </row>
    <row r="394" spans="1:16" s="85" customFormat="1" ht="12.75">
      <c r="A394" s="82"/>
      <c r="B394" s="82"/>
      <c r="C394" s="82"/>
      <c r="D394" s="82"/>
      <c r="E394" s="82"/>
      <c r="F394" s="82"/>
      <c r="G394" s="82"/>
      <c r="H394" s="82"/>
      <c r="I394" s="83"/>
      <c r="J394" s="83"/>
      <c r="K394" s="82"/>
      <c r="L394" s="82"/>
      <c r="M394" s="82"/>
      <c r="N394" s="84"/>
      <c r="P394" s="84"/>
    </row>
    <row r="395" spans="1:16" s="85" customFormat="1" ht="12.75">
      <c r="A395" s="82"/>
      <c r="B395" s="82"/>
      <c r="C395" s="82"/>
      <c r="D395" s="82"/>
      <c r="E395" s="82"/>
      <c r="F395" s="82"/>
      <c r="G395" s="82"/>
      <c r="H395" s="82"/>
      <c r="I395" s="83"/>
      <c r="J395" s="83"/>
      <c r="K395" s="82"/>
      <c r="L395" s="82"/>
      <c r="M395" s="82"/>
      <c r="N395" s="84"/>
      <c r="P395" s="84"/>
    </row>
    <row r="396" spans="1:16" s="85" customFormat="1" ht="12.75">
      <c r="A396" s="82"/>
      <c r="B396" s="82"/>
      <c r="C396" s="82"/>
      <c r="D396" s="82"/>
      <c r="E396" s="82"/>
      <c r="F396" s="82"/>
      <c r="G396" s="82"/>
      <c r="H396" s="82"/>
      <c r="I396" s="83"/>
      <c r="J396" s="83"/>
      <c r="K396" s="82"/>
      <c r="L396" s="82"/>
      <c r="M396" s="82"/>
      <c r="N396" s="84"/>
      <c r="P396" s="84"/>
    </row>
    <row r="397" spans="1:16" s="85" customFormat="1" ht="12.75">
      <c r="A397" s="82"/>
      <c r="B397" s="82"/>
      <c r="C397" s="82"/>
      <c r="D397" s="82"/>
      <c r="E397" s="82"/>
      <c r="F397" s="82"/>
      <c r="G397" s="82"/>
      <c r="H397" s="82"/>
      <c r="I397" s="83"/>
      <c r="J397" s="83"/>
      <c r="K397" s="82"/>
      <c r="L397" s="82"/>
      <c r="M397" s="82"/>
      <c r="N397" s="84"/>
      <c r="P397" s="84"/>
    </row>
    <row r="398" spans="1:16" s="85" customFormat="1" ht="12.75">
      <c r="A398" s="82"/>
      <c r="B398" s="82"/>
      <c r="C398" s="82"/>
      <c r="D398" s="82"/>
      <c r="E398" s="82"/>
      <c r="F398" s="82"/>
      <c r="G398" s="82"/>
      <c r="H398" s="82"/>
      <c r="I398" s="83"/>
      <c r="J398" s="83"/>
      <c r="K398" s="82"/>
      <c r="L398" s="82"/>
      <c r="M398" s="82"/>
      <c r="N398" s="84"/>
      <c r="P398" s="84"/>
    </row>
    <row r="399" spans="1:16" s="85" customFormat="1" ht="12.75">
      <c r="A399" s="82"/>
      <c r="B399" s="82"/>
      <c r="C399" s="82"/>
      <c r="D399" s="82"/>
      <c r="E399" s="82"/>
      <c r="F399" s="82"/>
      <c r="G399" s="82"/>
      <c r="H399" s="82"/>
      <c r="I399" s="83"/>
      <c r="J399" s="83"/>
      <c r="K399" s="82"/>
      <c r="L399" s="82"/>
      <c r="M399" s="82"/>
      <c r="N399" s="84"/>
      <c r="P399" s="84"/>
    </row>
    <row r="400" spans="1:16" s="85" customFormat="1" ht="12.75">
      <c r="A400" s="82"/>
      <c r="B400" s="82"/>
      <c r="C400" s="82"/>
      <c r="D400" s="82"/>
      <c r="E400" s="82"/>
      <c r="F400" s="82"/>
      <c r="G400" s="82"/>
      <c r="H400" s="82"/>
      <c r="I400" s="83"/>
      <c r="J400" s="83"/>
      <c r="K400" s="82"/>
      <c r="L400" s="82"/>
      <c r="M400" s="82"/>
      <c r="N400" s="84"/>
      <c r="P400" s="84"/>
    </row>
    <row r="401" spans="1:16" s="85" customFormat="1" ht="12.75">
      <c r="A401" s="82"/>
      <c r="B401" s="82"/>
      <c r="C401" s="82"/>
      <c r="D401" s="82"/>
      <c r="E401" s="82"/>
      <c r="F401" s="82"/>
      <c r="G401" s="82"/>
      <c r="H401" s="82"/>
      <c r="I401" s="83"/>
      <c r="J401" s="83"/>
      <c r="K401" s="82"/>
      <c r="L401" s="82"/>
      <c r="M401" s="82"/>
      <c r="N401" s="84"/>
      <c r="P401" s="84"/>
    </row>
    <row r="402" spans="1:16" s="85" customFormat="1" ht="12.75">
      <c r="A402" s="82"/>
      <c r="B402" s="82"/>
      <c r="C402" s="82"/>
      <c r="D402" s="82"/>
      <c r="E402" s="82"/>
      <c r="F402" s="82"/>
      <c r="G402" s="82"/>
      <c r="H402" s="82"/>
      <c r="I402" s="83"/>
      <c r="J402" s="83"/>
      <c r="K402" s="82"/>
      <c r="L402" s="82"/>
      <c r="M402" s="82"/>
      <c r="N402" s="84"/>
      <c r="P402" s="84"/>
    </row>
    <row r="403" spans="1:16" s="85" customFormat="1" ht="12.75">
      <c r="A403" s="82"/>
      <c r="B403" s="82"/>
      <c r="C403" s="82"/>
      <c r="D403" s="82"/>
      <c r="E403" s="82"/>
      <c r="F403" s="82"/>
      <c r="G403" s="82"/>
      <c r="H403" s="82"/>
      <c r="I403" s="83"/>
      <c r="J403" s="83"/>
      <c r="K403" s="82"/>
      <c r="L403" s="82"/>
      <c r="M403" s="82"/>
      <c r="N403" s="84"/>
      <c r="P403" s="84"/>
    </row>
    <row r="404" spans="1:16" s="85" customFormat="1" ht="12.75">
      <c r="A404" s="82"/>
      <c r="B404" s="82"/>
      <c r="C404" s="82"/>
      <c r="D404" s="82"/>
      <c r="E404" s="82"/>
      <c r="F404" s="82"/>
      <c r="G404" s="82"/>
      <c r="H404" s="82"/>
      <c r="I404" s="83"/>
      <c r="J404" s="83"/>
      <c r="K404" s="82"/>
      <c r="L404" s="82"/>
      <c r="M404" s="82"/>
      <c r="N404" s="84"/>
      <c r="P404" s="84"/>
    </row>
    <row r="405" spans="1:16" s="85" customFormat="1" ht="12.75">
      <c r="A405" s="82"/>
      <c r="B405" s="82"/>
      <c r="C405" s="82"/>
      <c r="D405" s="82"/>
      <c r="E405" s="82"/>
      <c r="F405" s="82"/>
      <c r="G405" s="82"/>
      <c r="H405" s="82"/>
      <c r="I405" s="83"/>
      <c r="J405" s="83"/>
      <c r="K405" s="82"/>
      <c r="L405" s="82"/>
      <c r="M405" s="82"/>
      <c r="N405" s="84"/>
      <c r="P405" s="84"/>
    </row>
    <row r="406" spans="1:16" s="85" customFormat="1" ht="12.75">
      <c r="A406" s="82"/>
      <c r="B406" s="82"/>
      <c r="C406" s="82"/>
      <c r="D406" s="82"/>
      <c r="E406" s="82"/>
      <c r="F406" s="82"/>
      <c r="G406" s="82"/>
      <c r="H406" s="82"/>
      <c r="I406" s="83"/>
      <c r="J406" s="83"/>
      <c r="K406" s="82"/>
      <c r="L406" s="82"/>
      <c r="M406" s="82"/>
      <c r="N406" s="84"/>
      <c r="P406" s="84"/>
    </row>
    <row r="407" spans="1:16" s="85" customFormat="1" ht="12.75">
      <c r="A407" s="82"/>
      <c r="B407" s="82"/>
      <c r="C407" s="82"/>
      <c r="D407" s="82"/>
      <c r="E407" s="82"/>
      <c r="F407" s="82"/>
      <c r="G407" s="82"/>
      <c r="H407" s="82"/>
      <c r="I407" s="83"/>
      <c r="J407" s="83"/>
      <c r="K407" s="82"/>
      <c r="L407" s="82"/>
      <c r="M407" s="82"/>
      <c r="N407" s="84"/>
      <c r="P407" s="84"/>
    </row>
    <row r="408" spans="1:16" s="85" customFormat="1" ht="12.75">
      <c r="A408" s="82"/>
      <c r="B408" s="82"/>
      <c r="C408" s="82"/>
      <c r="D408" s="82"/>
      <c r="E408" s="82"/>
      <c r="F408" s="82"/>
      <c r="G408" s="82"/>
      <c r="H408" s="82"/>
      <c r="I408" s="83"/>
      <c r="J408" s="83"/>
      <c r="K408" s="82"/>
      <c r="L408" s="82"/>
      <c r="M408" s="82"/>
      <c r="N408" s="84"/>
      <c r="P408" s="84"/>
    </row>
    <row r="409" spans="1:16" s="85" customFormat="1" ht="12.75">
      <c r="A409" s="82"/>
      <c r="B409" s="82"/>
      <c r="C409" s="82"/>
      <c r="D409" s="82"/>
      <c r="E409" s="82"/>
      <c r="F409" s="82"/>
      <c r="G409" s="82"/>
      <c r="H409" s="82"/>
      <c r="I409" s="83"/>
      <c r="J409" s="83"/>
      <c r="K409" s="82"/>
      <c r="L409" s="82"/>
      <c r="M409" s="82"/>
      <c r="N409" s="84"/>
      <c r="P409" s="84"/>
    </row>
    <row r="410" spans="1:16" s="85" customFormat="1" ht="12.75">
      <c r="A410" s="82"/>
      <c r="B410" s="82"/>
      <c r="C410" s="82"/>
      <c r="D410" s="82"/>
      <c r="E410" s="82"/>
      <c r="F410" s="82"/>
      <c r="G410" s="82"/>
      <c r="H410" s="82"/>
      <c r="I410" s="83"/>
      <c r="J410" s="83"/>
      <c r="K410" s="82"/>
      <c r="L410" s="82"/>
      <c r="M410" s="82"/>
      <c r="N410" s="84"/>
      <c r="P410" s="84"/>
    </row>
    <row r="411" spans="1:16" s="85" customFormat="1" ht="12.75">
      <c r="A411" s="82"/>
      <c r="B411" s="82"/>
      <c r="C411" s="82"/>
      <c r="D411" s="82"/>
      <c r="E411" s="82"/>
      <c r="F411" s="82"/>
      <c r="G411" s="82"/>
      <c r="H411" s="82"/>
      <c r="I411" s="83"/>
      <c r="J411" s="83"/>
      <c r="K411" s="82"/>
      <c r="L411" s="82"/>
      <c r="M411" s="82"/>
      <c r="N411" s="84"/>
      <c r="P411" s="84"/>
    </row>
    <row r="412" spans="1:16" s="85" customFormat="1" ht="12.75">
      <c r="A412" s="82"/>
      <c r="B412" s="82"/>
      <c r="C412" s="82"/>
      <c r="D412" s="82"/>
      <c r="E412" s="82"/>
      <c r="F412" s="82"/>
      <c r="G412" s="82"/>
      <c r="H412" s="82"/>
      <c r="I412" s="83"/>
      <c r="J412" s="83"/>
      <c r="K412" s="82"/>
      <c r="L412" s="82"/>
      <c r="M412" s="82"/>
      <c r="N412" s="84"/>
      <c r="P412" s="84"/>
    </row>
    <row r="413" spans="1:16" s="85" customFormat="1" ht="12.75">
      <c r="A413" s="82"/>
      <c r="B413" s="82"/>
      <c r="C413" s="82"/>
      <c r="D413" s="82"/>
      <c r="E413" s="82"/>
      <c r="F413" s="82"/>
      <c r="G413" s="82"/>
      <c r="H413" s="82"/>
      <c r="I413" s="83"/>
      <c r="J413" s="83"/>
      <c r="K413" s="82"/>
      <c r="L413" s="82"/>
      <c r="M413" s="82"/>
      <c r="N413" s="84"/>
      <c r="P413" s="84"/>
    </row>
    <row r="414" spans="1:16" s="85" customFormat="1" ht="12.75">
      <c r="A414" s="82"/>
      <c r="B414" s="82"/>
      <c r="C414" s="82"/>
      <c r="D414" s="82"/>
      <c r="E414" s="82"/>
      <c r="F414" s="82"/>
      <c r="G414" s="82"/>
      <c r="H414" s="82"/>
      <c r="I414" s="83"/>
      <c r="J414" s="83"/>
      <c r="K414" s="82"/>
      <c r="L414" s="82"/>
      <c r="M414" s="82"/>
      <c r="N414" s="84"/>
      <c r="P414" s="84"/>
    </row>
    <row r="415" spans="1:16" s="85" customFormat="1" ht="12.75">
      <c r="A415" s="82"/>
      <c r="B415" s="82"/>
      <c r="C415" s="82"/>
      <c r="D415" s="82"/>
      <c r="E415" s="82"/>
      <c r="F415" s="82"/>
      <c r="G415" s="82"/>
      <c r="H415" s="82"/>
      <c r="I415" s="83"/>
      <c r="J415" s="83"/>
      <c r="K415" s="82"/>
      <c r="L415" s="82"/>
      <c r="M415" s="82"/>
      <c r="N415" s="84"/>
      <c r="P415" s="84"/>
    </row>
    <row r="416" spans="1:16" s="85" customFormat="1" ht="12.75">
      <c r="A416" s="82"/>
      <c r="B416" s="82"/>
      <c r="C416" s="82"/>
      <c r="D416" s="82"/>
      <c r="E416" s="82"/>
      <c r="F416" s="82"/>
      <c r="G416" s="82"/>
      <c r="H416" s="82"/>
      <c r="I416" s="83"/>
      <c r="J416" s="83"/>
      <c r="K416" s="82"/>
      <c r="L416" s="82"/>
      <c r="M416" s="82"/>
      <c r="N416" s="84"/>
      <c r="P416" s="84"/>
    </row>
    <row r="417" spans="1:16" s="85" customFormat="1" ht="12.75">
      <c r="A417" s="82"/>
      <c r="B417" s="82"/>
      <c r="C417" s="82"/>
      <c r="D417" s="82"/>
      <c r="E417" s="82"/>
      <c r="F417" s="82"/>
      <c r="G417" s="82"/>
      <c r="H417" s="82"/>
      <c r="I417" s="83"/>
      <c r="J417" s="83"/>
      <c r="K417" s="82"/>
      <c r="L417" s="82"/>
      <c r="M417" s="82"/>
      <c r="N417" s="84"/>
      <c r="P417" s="84"/>
    </row>
    <row r="418" spans="1:16" s="85" customFormat="1" ht="12.75">
      <c r="A418" s="82"/>
      <c r="B418" s="82"/>
      <c r="C418" s="82"/>
      <c r="D418" s="82"/>
      <c r="E418" s="82"/>
      <c r="F418" s="82"/>
      <c r="G418" s="82"/>
      <c r="H418" s="82"/>
      <c r="I418" s="83"/>
      <c r="J418" s="83"/>
      <c r="K418" s="82"/>
      <c r="L418" s="82"/>
      <c r="M418" s="82"/>
      <c r="N418" s="84"/>
      <c r="P418" s="84"/>
    </row>
    <row r="419" spans="1:16" s="85" customFormat="1" ht="12.75">
      <c r="A419" s="82"/>
      <c r="B419" s="82"/>
      <c r="C419" s="82"/>
      <c r="D419" s="82"/>
      <c r="E419" s="82"/>
      <c r="F419" s="82"/>
      <c r="G419" s="82"/>
      <c r="H419" s="82"/>
      <c r="I419" s="83"/>
      <c r="J419" s="83"/>
      <c r="K419" s="82"/>
      <c r="L419" s="82"/>
      <c r="M419" s="82"/>
      <c r="N419" s="84"/>
      <c r="P419" s="84"/>
    </row>
    <row r="420" spans="1:16" s="85" customFormat="1" ht="12.75">
      <c r="A420" s="82"/>
      <c r="B420" s="82"/>
      <c r="C420" s="82"/>
      <c r="D420" s="82"/>
      <c r="E420" s="82"/>
      <c r="F420" s="82"/>
      <c r="G420" s="82"/>
      <c r="H420" s="82"/>
      <c r="I420" s="83"/>
      <c r="J420" s="83"/>
      <c r="K420" s="82"/>
      <c r="L420" s="82"/>
      <c r="M420" s="82"/>
      <c r="N420" s="84"/>
      <c r="P420" s="84"/>
    </row>
    <row r="421" spans="1:16" s="85" customFormat="1" ht="12.75">
      <c r="A421" s="82"/>
      <c r="B421" s="82"/>
      <c r="C421" s="82"/>
      <c r="D421" s="82"/>
      <c r="E421" s="82"/>
      <c r="F421" s="82"/>
      <c r="G421" s="82"/>
      <c r="H421" s="82"/>
      <c r="I421" s="83"/>
      <c r="J421" s="83"/>
      <c r="K421" s="82"/>
      <c r="L421" s="82"/>
      <c r="M421" s="82"/>
      <c r="N421" s="84"/>
      <c r="P421" s="84"/>
    </row>
    <row r="422" spans="1:16" s="85" customFormat="1" ht="12.75">
      <c r="A422" s="82"/>
      <c r="B422" s="82"/>
      <c r="C422" s="82"/>
      <c r="D422" s="82"/>
      <c r="E422" s="82"/>
      <c r="F422" s="82"/>
      <c r="G422" s="82"/>
      <c r="H422" s="82"/>
      <c r="I422" s="83"/>
      <c r="J422" s="83"/>
      <c r="K422" s="82"/>
      <c r="L422" s="82"/>
      <c r="M422" s="82"/>
      <c r="N422" s="84"/>
      <c r="P422" s="84"/>
    </row>
    <row r="423" spans="1:16" s="85" customFormat="1" ht="12.75">
      <c r="A423" s="82"/>
      <c r="B423" s="82"/>
      <c r="C423" s="82"/>
      <c r="D423" s="82"/>
      <c r="E423" s="82"/>
      <c r="F423" s="82"/>
      <c r="G423" s="82"/>
      <c r="H423" s="82"/>
      <c r="I423" s="83"/>
      <c r="J423" s="83"/>
      <c r="K423" s="82"/>
      <c r="L423" s="82"/>
      <c r="M423" s="82"/>
      <c r="N423" s="84"/>
      <c r="P423" s="84"/>
    </row>
    <row r="424" spans="1:16" s="85" customFormat="1" ht="12.75">
      <c r="A424" s="82"/>
      <c r="B424" s="82"/>
      <c r="C424" s="82"/>
      <c r="D424" s="82"/>
      <c r="E424" s="82"/>
      <c r="F424" s="82"/>
      <c r="G424" s="82"/>
      <c r="H424" s="82"/>
      <c r="I424" s="83"/>
      <c r="J424" s="83"/>
      <c r="K424" s="82"/>
      <c r="L424" s="82"/>
      <c r="M424" s="82"/>
      <c r="N424" s="84"/>
      <c r="P424" s="84"/>
    </row>
    <row r="425" spans="1:16" s="85" customFormat="1" ht="12.75">
      <c r="A425" s="82"/>
      <c r="B425" s="82"/>
      <c r="C425" s="82"/>
      <c r="D425" s="82"/>
      <c r="E425" s="82"/>
      <c r="F425" s="82"/>
      <c r="G425" s="82"/>
      <c r="H425" s="82"/>
      <c r="I425" s="83"/>
      <c r="J425" s="83"/>
      <c r="K425" s="82"/>
      <c r="L425" s="82"/>
      <c r="M425" s="82"/>
      <c r="N425" s="84"/>
      <c r="P425" s="84"/>
    </row>
    <row r="426" spans="1:16" s="85" customFormat="1" ht="12.75">
      <c r="A426" s="82"/>
      <c r="B426" s="82"/>
      <c r="C426" s="82"/>
      <c r="D426" s="82"/>
      <c r="E426" s="82"/>
      <c r="F426" s="82"/>
      <c r="G426" s="82"/>
      <c r="H426" s="82"/>
      <c r="I426" s="83"/>
      <c r="J426" s="83"/>
      <c r="K426" s="82"/>
      <c r="L426" s="82"/>
      <c r="M426" s="82"/>
      <c r="N426" s="84"/>
      <c r="P426" s="84"/>
    </row>
    <row r="427" spans="1:16" s="85" customFormat="1" ht="12.75">
      <c r="A427" s="82"/>
      <c r="B427" s="82"/>
      <c r="C427" s="82"/>
      <c r="D427" s="82"/>
      <c r="E427" s="82"/>
      <c r="F427" s="82"/>
      <c r="G427" s="82"/>
      <c r="H427" s="82"/>
      <c r="I427" s="83"/>
      <c r="J427" s="83"/>
      <c r="K427" s="82"/>
      <c r="L427" s="82"/>
      <c r="M427" s="82"/>
      <c r="N427" s="84"/>
      <c r="P427" s="84"/>
    </row>
    <row r="428" spans="1:16" s="85" customFormat="1" ht="12.75">
      <c r="A428" s="82"/>
      <c r="B428" s="82"/>
      <c r="C428" s="82"/>
      <c r="D428" s="82"/>
      <c r="E428" s="82"/>
      <c r="F428" s="82"/>
      <c r="G428" s="82"/>
      <c r="H428" s="82"/>
      <c r="I428" s="83"/>
      <c r="J428" s="83"/>
      <c r="K428" s="82"/>
      <c r="L428" s="82"/>
      <c r="M428" s="82"/>
      <c r="N428" s="84"/>
      <c r="P428" s="84"/>
    </row>
    <row r="429" spans="1:16" s="85" customFormat="1" ht="12.75">
      <c r="A429" s="82"/>
      <c r="B429" s="82"/>
      <c r="C429" s="82"/>
      <c r="D429" s="82"/>
      <c r="E429" s="82"/>
      <c r="F429" s="82"/>
      <c r="G429" s="82"/>
      <c r="H429" s="82"/>
      <c r="I429" s="83"/>
      <c r="J429" s="83"/>
      <c r="K429" s="82"/>
      <c r="L429" s="82"/>
      <c r="M429" s="82"/>
      <c r="N429" s="84"/>
      <c r="P429" s="84"/>
    </row>
    <row r="430" spans="1:16" s="85" customFormat="1" ht="12.75">
      <c r="A430" s="82"/>
      <c r="B430" s="82"/>
      <c r="C430" s="82"/>
      <c r="D430" s="82"/>
      <c r="E430" s="82"/>
      <c r="F430" s="82"/>
      <c r="G430" s="82"/>
      <c r="H430" s="82"/>
      <c r="I430" s="83"/>
      <c r="J430" s="83"/>
      <c r="K430" s="82"/>
      <c r="L430" s="82"/>
      <c r="M430" s="82"/>
      <c r="N430" s="84"/>
      <c r="P430" s="84"/>
    </row>
    <row r="431" spans="1:16" s="85" customFormat="1" ht="12.75">
      <c r="A431" s="82"/>
      <c r="B431" s="82"/>
      <c r="C431" s="82"/>
      <c r="D431" s="82"/>
      <c r="E431" s="82"/>
      <c r="F431" s="82"/>
      <c r="G431" s="82"/>
      <c r="H431" s="82"/>
      <c r="I431" s="83"/>
      <c r="J431" s="83"/>
      <c r="K431" s="82"/>
      <c r="L431" s="82"/>
      <c r="M431" s="82"/>
      <c r="N431" s="84"/>
      <c r="P431" s="84"/>
    </row>
    <row r="432" spans="1:16" s="85" customFormat="1" ht="12.75">
      <c r="A432" s="82"/>
      <c r="B432" s="82"/>
      <c r="C432" s="82"/>
      <c r="D432" s="82"/>
      <c r="E432" s="82"/>
      <c r="F432" s="82"/>
      <c r="G432" s="82"/>
      <c r="H432" s="82"/>
      <c r="I432" s="83"/>
      <c r="J432" s="83"/>
      <c r="K432" s="82"/>
      <c r="L432" s="82"/>
      <c r="M432" s="82"/>
      <c r="N432" s="84"/>
      <c r="P432" s="84"/>
    </row>
    <row r="433" spans="1:16" s="85" customFormat="1" ht="12.75">
      <c r="A433" s="82"/>
      <c r="B433" s="82"/>
      <c r="C433" s="82"/>
      <c r="D433" s="82"/>
      <c r="E433" s="82"/>
      <c r="F433" s="82"/>
      <c r="G433" s="82"/>
      <c r="H433" s="82"/>
      <c r="I433" s="83"/>
      <c r="J433" s="83"/>
      <c r="K433" s="82"/>
      <c r="L433" s="82"/>
      <c r="M433" s="82"/>
      <c r="N433" s="84"/>
      <c r="P433" s="84"/>
    </row>
    <row r="434" spans="1:16" s="85" customFormat="1" ht="12.75">
      <c r="A434" s="82"/>
      <c r="B434" s="82"/>
      <c r="C434" s="82"/>
      <c r="D434" s="82"/>
      <c r="E434" s="82"/>
      <c r="F434" s="82"/>
      <c r="G434" s="82"/>
      <c r="H434" s="82"/>
      <c r="I434" s="83"/>
      <c r="J434" s="83"/>
      <c r="K434" s="82"/>
      <c r="L434" s="82"/>
      <c r="M434" s="82"/>
      <c r="N434" s="84"/>
      <c r="P434" s="84"/>
    </row>
    <row r="435" spans="1:16" s="85" customFormat="1" ht="12.75">
      <c r="A435" s="82"/>
      <c r="B435" s="82"/>
      <c r="C435" s="82"/>
      <c r="D435" s="82"/>
      <c r="E435" s="82"/>
      <c r="F435" s="82"/>
      <c r="G435" s="82"/>
      <c r="H435" s="82"/>
      <c r="I435" s="83"/>
      <c r="J435" s="83"/>
      <c r="K435" s="82"/>
      <c r="L435" s="82"/>
      <c r="M435" s="82"/>
      <c r="N435" s="84"/>
      <c r="P435" s="84"/>
    </row>
    <row r="436" spans="1:16" s="85" customFormat="1" ht="12.75">
      <c r="A436" s="82"/>
      <c r="B436" s="82"/>
      <c r="C436" s="82"/>
      <c r="D436" s="82"/>
      <c r="E436" s="82"/>
      <c r="F436" s="82"/>
      <c r="G436" s="82"/>
      <c r="H436" s="82"/>
      <c r="I436" s="83"/>
      <c r="J436" s="83"/>
      <c r="K436" s="82"/>
      <c r="L436" s="82"/>
      <c r="M436" s="82"/>
      <c r="N436" s="84"/>
      <c r="P436" s="84"/>
    </row>
    <row r="437" spans="1:16" s="85" customFormat="1" ht="12.75">
      <c r="A437" s="82"/>
      <c r="B437" s="82"/>
      <c r="C437" s="82"/>
      <c r="D437" s="82"/>
      <c r="E437" s="82"/>
      <c r="F437" s="82"/>
      <c r="G437" s="82"/>
      <c r="H437" s="82"/>
      <c r="I437" s="83"/>
      <c r="J437" s="83"/>
      <c r="K437" s="82"/>
      <c r="L437" s="82"/>
      <c r="M437" s="82"/>
      <c r="N437" s="84"/>
      <c r="P437" s="84"/>
    </row>
    <row r="438" spans="1:16" s="85" customFormat="1" ht="12.75">
      <c r="A438" s="82"/>
      <c r="B438" s="82"/>
      <c r="C438" s="82"/>
      <c r="D438" s="82"/>
      <c r="E438" s="82"/>
      <c r="F438" s="82"/>
      <c r="G438" s="82"/>
      <c r="H438" s="82"/>
      <c r="I438" s="83"/>
      <c r="J438" s="83"/>
      <c r="K438" s="82"/>
      <c r="L438" s="82"/>
      <c r="M438" s="82"/>
      <c r="N438" s="84"/>
      <c r="P438" s="84"/>
    </row>
    <row r="439" spans="1:16" s="85" customFormat="1" ht="12.75">
      <c r="A439" s="82"/>
      <c r="B439" s="82"/>
      <c r="C439" s="82"/>
      <c r="D439" s="82"/>
      <c r="E439" s="82"/>
      <c r="F439" s="82"/>
      <c r="G439" s="82"/>
      <c r="H439" s="82"/>
      <c r="I439" s="83"/>
      <c r="J439" s="83"/>
      <c r="K439" s="82"/>
      <c r="L439" s="82"/>
      <c r="M439" s="82"/>
      <c r="N439" s="84"/>
      <c r="P439" s="84"/>
    </row>
    <row r="440" spans="1:16" s="85" customFormat="1" ht="12.75">
      <c r="A440" s="82"/>
      <c r="B440" s="82"/>
      <c r="C440" s="82"/>
      <c r="D440" s="82"/>
      <c r="E440" s="82"/>
      <c r="F440" s="82"/>
      <c r="G440" s="82"/>
      <c r="H440" s="82"/>
      <c r="I440" s="83"/>
      <c r="J440" s="83"/>
      <c r="K440" s="82"/>
      <c r="L440" s="82"/>
      <c r="M440" s="82"/>
      <c r="N440" s="84"/>
      <c r="P440" s="84"/>
    </row>
    <row r="441" spans="1:16" s="85" customFormat="1" ht="12.75">
      <c r="A441" s="82"/>
      <c r="B441" s="82"/>
      <c r="C441" s="82"/>
      <c r="D441" s="82"/>
      <c r="E441" s="82"/>
      <c r="F441" s="82"/>
      <c r="G441" s="82"/>
      <c r="H441" s="82"/>
      <c r="I441" s="83"/>
      <c r="J441" s="83"/>
      <c r="K441" s="82"/>
      <c r="L441" s="82"/>
      <c r="M441" s="82"/>
      <c r="N441" s="84"/>
      <c r="P441" s="84"/>
    </row>
    <row r="442" spans="1:16" s="85" customFormat="1" ht="12.75">
      <c r="A442" s="82"/>
      <c r="B442" s="82"/>
      <c r="C442" s="82"/>
      <c r="D442" s="82"/>
      <c r="E442" s="82"/>
      <c r="F442" s="82"/>
      <c r="G442" s="82"/>
      <c r="H442" s="82"/>
      <c r="I442" s="83"/>
      <c r="J442" s="83"/>
      <c r="K442" s="82"/>
      <c r="L442" s="82"/>
      <c r="M442" s="82"/>
      <c r="N442" s="84"/>
      <c r="P442" s="84"/>
    </row>
    <row r="443" spans="1:16" s="85" customFormat="1" ht="12.75">
      <c r="A443" s="82"/>
      <c r="B443" s="82"/>
      <c r="C443" s="82"/>
      <c r="D443" s="82"/>
      <c r="E443" s="82"/>
      <c r="F443" s="82"/>
      <c r="G443" s="82"/>
      <c r="H443" s="82"/>
      <c r="I443" s="83"/>
      <c r="J443" s="83"/>
      <c r="K443" s="82"/>
      <c r="L443" s="82"/>
      <c r="M443" s="82"/>
      <c r="N443" s="84"/>
      <c r="P443" s="84"/>
    </row>
    <row r="444" spans="1:16" s="85" customFormat="1" ht="12.75">
      <c r="A444" s="82"/>
      <c r="B444" s="82"/>
      <c r="C444" s="82"/>
      <c r="D444" s="82"/>
      <c r="E444" s="82"/>
      <c r="F444" s="82"/>
      <c r="G444" s="82"/>
      <c r="H444" s="82"/>
      <c r="I444" s="83"/>
      <c r="J444" s="83"/>
      <c r="K444" s="82"/>
      <c r="L444" s="82"/>
      <c r="M444" s="82"/>
      <c r="N444" s="84"/>
      <c r="P444" s="84"/>
    </row>
    <row r="445" spans="1:16" s="85" customFormat="1" ht="12.75">
      <c r="A445" s="82"/>
      <c r="B445" s="82"/>
      <c r="C445" s="82"/>
      <c r="D445" s="82"/>
      <c r="E445" s="82"/>
      <c r="F445" s="82"/>
      <c r="G445" s="82"/>
      <c r="H445" s="82"/>
      <c r="I445" s="83"/>
      <c r="J445" s="83"/>
      <c r="K445" s="82"/>
      <c r="L445" s="82"/>
      <c r="M445" s="82"/>
      <c r="N445" s="84"/>
      <c r="P445" s="84"/>
    </row>
    <row r="446" spans="1:16" s="85" customFormat="1" ht="12.75">
      <c r="A446" s="82"/>
      <c r="B446" s="82"/>
      <c r="C446" s="82"/>
      <c r="D446" s="82"/>
      <c r="E446" s="82"/>
      <c r="F446" s="82"/>
      <c r="G446" s="82"/>
      <c r="H446" s="82"/>
      <c r="I446" s="83"/>
      <c r="J446" s="83"/>
      <c r="K446" s="82"/>
      <c r="L446" s="82"/>
      <c r="M446" s="82"/>
      <c r="N446" s="84"/>
      <c r="P446" s="84"/>
    </row>
    <row r="447" spans="1:16" s="85" customFormat="1" ht="12.75">
      <c r="A447" s="82"/>
      <c r="B447" s="82"/>
      <c r="C447" s="82"/>
      <c r="D447" s="82"/>
      <c r="E447" s="82"/>
      <c r="F447" s="82"/>
      <c r="G447" s="82"/>
      <c r="H447" s="82"/>
      <c r="I447" s="83"/>
      <c r="J447" s="83"/>
      <c r="K447" s="82"/>
      <c r="L447" s="82"/>
      <c r="M447" s="82"/>
      <c r="N447" s="84"/>
      <c r="P447" s="84"/>
    </row>
    <row r="448" spans="1:16" s="85" customFormat="1" ht="12.75">
      <c r="A448" s="82"/>
      <c r="B448" s="82"/>
      <c r="C448" s="82"/>
      <c r="D448" s="82"/>
      <c r="E448" s="82"/>
      <c r="F448" s="82"/>
      <c r="G448" s="82"/>
      <c r="H448" s="82"/>
      <c r="I448" s="83"/>
      <c r="J448" s="83"/>
      <c r="K448" s="82"/>
      <c r="L448" s="82"/>
      <c r="M448" s="82"/>
      <c r="N448" s="84"/>
      <c r="P448" s="84"/>
    </row>
    <row r="449" spans="1:16" s="85" customFormat="1" ht="12.75">
      <c r="A449" s="82"/>
      <c r="B449" s="82"/>
      <c r="C449" s="82"/>
      <c r="D449" s="82"/>
      <c r="E449" s="82"/>
      <c r="F449" s="82"/>
      <c r="G449" s="82"/>
      <c r="H449" s="82"/>
      <c r="I449" s="83"/>
      <c r="J449" s="83"/>
      <c r="K449" s="82"/>
      <c r="L449" s="82"/>
      <c r="M449" s="82"/>
      <c r="N449" s="84"/>
      <c r="P449" s="84"/>
    </row>
    <row r="450" spans="1:16" s="85" customFormat="1" ht="12.75">
      <c r="A450" s="82"/>
      <c r="B450" s="82"/>
      <c r="C450" s="82"/>
      <c r="D450" s="82"/>
      <c r="E450" s="82"/>
      <c r="F450" s="82"/>
      <c r="G450" s="82"/>
      <c r="H450" s="82"/>
      <c r="I450" s="83"/>
      <c r="J450" s="83"/>
      <c r="K450" s="82"/>
      <c r="L450" s="82"/>
      <c r="M450" s="82"/>
      <c r="N450" s="84"/>
      <c r="P450" s="84"/>
    </row>
    <row r="451" spans="1:16" s="85" customFormat="1" ht="12.75">
      <c r="A451" s="82"/>
      <c r="B451" s="82"/>
      <c r="C451" s="82"/>
      <c r="D451" s="82"/>
      <c r="E451" s="82"/>
      <c r="F451" s="82"/>
      <c r="G451" s="82"/>
      <c r="H451" s="82"/>
      <c r="I451" s="83"/>
      <c r="J451" s="83"/>
      <c r="K451" s="82"/>
      <c r="L451" s="82"/>
      <c r="M451" s="82"/>
      <c r="N451" s="84"/>
      <c r="P451" s="84"/>
    </row>
    <row r="452" spans="1:16" s="85" customFormat="1" ht="12.75">
      <c r="A452" s="82"/>
      <c r="B452" s="82"/>
      <c r="C452" s="82"/>
      <c r="D452" s="82"/>
      <c r="E452" s="82"/>
      <c r="F452" s="82"/>
      <c r="G452" s="82"/>
      <c r="H452" s="82"/>
      <c r="I452" s="83"/>
      <c r="J452" s="83"/>
      <c r="K452" s="82"/>
      <c r="L452" s="82"/>
      <c r="M452" s="82"/>
      <c r="N452" s="84"/>
      <c r="P452" s="84"/>
    </row>
    <row r="453" spans="1:16" s="85" customFormat="1" ht="12.75">
      <c r="A453" s="82"/>
      <c r="B453" s="82"/>
      <c r="C453" s="82"/>
      <c r="D453" s="82"/>
      <c r="E453" s="82"/>
      <c r="F453" s="82"/>
      <c r="G453" s="82"/>
      <c r="H453" s="82"/>
      <c r="I453" s="83"/>
      <c r="J453" s="83"/>
      <c r="K453" s="82"/>
      <c r="L453" s="82"/>
      <c r="M453" s="82"/>
      <c r="N453" s="84"/>
      <c r="P453" s="84"/>
    </row>
    <row r="454" spans="1:16" s="85" customFormat="1" ht="12.75">
      <c r="A454" s="82"/>
      <c r="B454" s="82"/>
      <c r="C454" s="82"/>
      <c r="D454" s="82"/>
      <c r="E454" s="82"/>
      <c r="F454" s="82"/>
      <c r="G454" s="82"/>
      <c r="H454" s="82"/>
      <c r="I454" s="83"/>
      <c r="J454" s="83"/>
      <c r="K454" s="82"/>
      <c r="L454" s="82"/>
      <c r="M454" s="82"/>
      <c r="N454" s="84"/>
      <c r="P454" s="84"/>
    </row>
    <row r="455" spans="1:16" s="85" customFormat="1" ht="12.75">
      <c r="A455" s="82"/>
      <c r="B455" s="82"/>
      <c r="C455" s="82"/>
      <c r="D455" s="82"/>
      <c r="E455" s="82"/>
      <c r="F455" s="82"/>
      <c r="G455" s="82"/>
      <c r="H455" s="82"/>
      <c r="I455" s="83"/>
      <c r="J455" s="83"/>
      <c r="K455" s="82"/>
      <c r="L455" s="82"/>
      <c r="M455" s="82"/>
      <c r="N455" s="84"/>
      <c r="P455" s="84"/>
    </row>
    <row r="456" spans="1:16" s="85" customFormat="1" ht="12.75">
      <c r="A456" s="82"/>
      <c r="B456" s="82"/>
      <c r="C456" s="82"/>
      <c r="D456" s="82"/>
      <c r="E456" s="82"/>
      <c r="F456" s="82"/>
      <c r="G456" s="82"/>
      <c r="H456" s="82"/>
      <c r="I456" s="83"/>
      <c r="J456" s="83"/>
      <c r="K456" s="82"/>
      <c r="L456" s="82"/>
      <c r="M456" s="82"/>
      <c r="N456" s="84"/>
      <c r="P456" s="84"/>
    </row>
    <row r="457" spans="1:16" s="85" customFormat="1" ht="12.75">
      <c r="A457" s="82"/>
      <c r="B457" s="82"/>
      <c r="C457" s="82"/>
      <c r="D457" s="82"/>
      <c r="E457" s="82"/>
      <c r="F457" s="82"/>
      <c r="G457" s="82"/>
      <c r="H457" s="82"/>
      <c r="I457" s="83"/>
      <c r="J457" s="83"/>
      <c r="K457" s="82"/>
      <c r="L457" s="82"/>
      <c r="M457" s="82"/>
      <c r="N457" s="84"/>
      <c r="P457" s="84"/>
    </row>
    <row r="458" spans="1:16" s="85" customFormat="1" ht="12.75">
      <c r="A458" s="82"/>
      <c r="B458" s="82"/>
      <c r="C458" s="82"/>
      <c r="D458" s="82"/>
      <c r="E458" s="82"/>
      <c r="F458" s="82"/>
      <c r="G458" s="82"/>
      <c r="H458" s="82"/>
      <c r="I458" s="83"/>
      <c r="J458" s="83"/>
      <c r="K458" s="82"/>
      <c r="L458" s="82"/>
      <c r="M458" s="82"/>
      <c r="N458" s="84"/>
      <c r="P458" s="84"/>
    </row>
    <row r="459" spans="1:16" s="85" customFormat="1" ht="12.75">
      <c r="A459" s="82"/>
      <c r="B459" s="82"/>
      <c r="C459" s="82"/>
      <c r="D459" s="82"/>
      <c r="E459" s="82"/>
      <c r="F459" s="82"/>
      <c r="G459" s="82"/>
      <c r="H459" s="82"/>
      <c r="I459" s="83"/>
      <c r="J459" s="83"/>
      <c r="K459" s="82"/>
      <c r="L459" s="82"/>
      <c r="M459" s="82"/>
      <c r="N459" s="84"/>
      <c r="P459" s="84"/>
    </row>
    <row r="460" spans="1:16" s="85" customFormat="1" ht="12.75">
      <c r="A460" s="82"/>
      <c r="B460" s="82"/>
      <c r="C460" s="82"/>
      <c r="D460" s="82"/>
      <c r="E460" s="82"/>
      <c r="F460" s="82"/>
      <c r="G460" s="82"/>
      <c r="H460" s="82"/>
      <c r="I460" s="83"/>
      <c r="J460" s="83"/>
      <c r="K460" s="82"/>
      <c r="L460" s="82"/>
      <c r="M460" s="82"/>
      <c r="N460" s="84"/>
      <c r="P460" s="84"/>
    </row>
    <row r="461" spans="1:16" s="85" customFormat="1" ht="12.75">
      <c r="A461" s="82"/>
      <c r="B461" s="82"/>
      <c r="C461" s="82"/>
      <c r="D461" s="82"/>
      <c r="E461" s="82"/>
      <c r="F461" s="82"/>
      <c r="G461" s="82"/>
      <c r="H461" s="82"/>
      <c r="I461" s="83"/>
      <c r="J461" s="83"/>
      <c r="K461" s="82"/>
      <c r="L461" s="82"/>
      <c r="M461" s="82"/>
      <c r="N461" s="84"/>
      <c r="P461" s="84"/>
    </row>
    <row r="462" spans="1:16" s="85" customFormat="1" ht="12.75">
      <c r="A462" s="82"/>
      <c r="B462" s="82"/>
      <c r="C462" s="82"/>
      <c r="D462" s="82"/>
      <c r="E462" s="82"/>
      <c r="F462" s="82"/>
      <c r="G462" s="82"/>
      <c r="H462" s="82"/>
      <c r="I462" s="83"/>
      <c r="J462" s="83"/>
      <c r="K462" s="82"/>
      <c r="L462" s="82"/>
      <c r="M462" s="82"/>
      <c r="N462" s="84"/>
      <c r="P462" s="84"/>
    </row>
    <row r="463" spans="1:16" s="85" customFormat="1" ht="12.75">
      <c r="A463" s="82"/>
      <c r="B463" s="82"/>
      <c r="C463" s="82"/>
      <c r="D463" s="82"/>
      <c r="E463" s="82"/>
      <c r="F463" s="82"/>
      <c r="G463" s="82"/>
      <c r="H463" s="82"/>
      <c r="I463" s="83"/>
      <c r="J463" s="83"/>
      <c r="K463" s="82"/>
      <c r="L463" s="82"/>
      <c r="M463" s="82"/>
      <c r="N463" s="84"/>
      <c r="P463" s="84"/>
    </row>
    <row r="464" spans="1:16" s="85" customFormat="1" ht="12.75">
      <c r="A464" s="82"/>
      <c r="B464" s="82"/>
      <c r="C464" s="82"/>
      <c r="D464" s="82"/>
      <c r="E464" s="82"/>
      <c r="F464" s="82"/>
      <c r="G464" s="82"/>
      <c r="H464" s="82"/>
      <c r="I464" s="83"/>
      <c r="J464" s="83"/>
      <c r="K464" s="82"/>
      <c r="L464" s="82"/>
      <c r="M464" s="82"/>
      <c r="N464" s="84"/>
      <c r="P464" s="84"/>
    </row>
    <row r="465" spans="1:16" s="85" customFormat="1" ht="12.75">
      <c r="A465" s="82"/>
      <c r="B465" s="82"/>
      <c r="C465" s="82"/>
      <c r="D465" s="82"/>
      <c r="E465" s="82"/>
      <c r="F465" s="82"/>
      <c r="G465" s="82"/>
      <c r="H465" s="82"/>
      <c r="I465" s="83"/>
      <c r="J465" s="83"/>
      <c r="K465" s="82"/>
      <c r="L465" s="82"/>
      <c r="M465" s="82"/>
      <c r="N465" s="84"/>
      <c r="P465" s="84"/>
    </row>
    <row r="466" spans="1:16" s="85" customFormat="1" ht="12.75">
      <c r="A466" s="82"/>
      <c r="B466" s="82"/>
      <c r="C466" s="82"/>
      <c r="D466" s="82"/>
      <c r="E466" s="82"/>
      <c r="F466" s="82"/>
      <c r="G466" s="82"/>
      <c r="H466" s="82"/>
      <c r="I466" s="83"/>
      <c r="J466" s="83"/>
      <c r="K466" s="82"/>
      <c r="L466" s="82"/>
      <c r="M466" s="82"/>
      <c r="N466" s="84"/>
      <c r="P466" s="84"/>
    </row>
    <row r="467" spans="1:16" s="85" customFormat="1" ht="12.75">
      <c r="A467" s="82"/>
      <c r="B467" s="82"/>
      <c r="C467" s="82"/>
      <c r="D467" s="82"/>
      <c r="E467" s="82"/>
      <c r="F467" s="82"/>
      <c r="G467" s="82"/>
      <c r="H467" s="82"/>
      <c r="I467" s="83"/>
      <c r="J467" s="83"/>
      <c r="K467" s="82"/>
      <c r="L467" s="82"/>
      <c r="M467" s="82"/>
      <c r="N467" s="84"/>
      <c r="P467" s="84"/>
    </row>
    <row r="468" spans="1:16" s="85" customFormat="1" ht="12.75">
      <c r="A468" s="82"/>
      <c r="B468" s="82"/>
      <c r="C468" s="82"/>
      <c r="D468" s="82"/>
      <c r="E468" s="82"/>
      <c r="F468" s="82"/>
      <c r="G468" s="82"/>
      <c r="H468" s="82"/>
      <c r="I468" s="83"/>
      <c r="J468" s="83"/>
      <c r="K468" s="82"/>
      <c r="L468" s="82"/>
      <c r="M468" s="82"/>
      <c r="N468" s="84"/>
      <c r="P468" s="84"/>
    </row>
    <row r="469" spans="1:16" s="85" customFormat="1" ht="12.75">
      <c r="A469" s="82"/>
      <c r="B469" s="82"/>
      <c r="C469" s="82"/>
      <c r="D469" s="82"/>
      <c r="E469" s="82"/>
      <c r="F469" s="82"/>
      <c r="G469" s="82"/>
      <c r="H469" s="82"/>
      <c r="I469" s="83"/>
      <c r="J469" s="83"/>
      <c r="K469" s="82"/>
      <c r="L469" s="82"/>
      <c r="M469" s="82"/>
      <c r="N469" s="84"/>
      <c r="P469" s="84"/>
    </row>
    <row r="470" spans="1:16" s="85" customFormat="1" ht="12.75">
      <c r="A470" s="82"/>
      <c r="B470" s="82"/>
      <c r="C470" s="82"/>
      <c r="D470" s="82"/>
      <c r="E470" s="82"/>
      <c r="F470" s="82"/>
      <c r="G470" s="82"/>
      <c r="H470" s="82"/>
      <c r="I470" s="83"/>
      <c r="J470" s="83"/>
      <c r="K470" s="82"/>
      <c r="L470" s="82"/>
      <c r="M470" s="82"/>
      <c r="N470" s="84"/>
      <c r="P470" s="84"/>
    </row>
    <row r="471" spans="1:16" s="85" customFormat="1" ht="12.75">
      <c r="A471" s="82"/>
      <c r="B471" s="82"/>
      <c r="C471" s="82"/>
      <c r="D471" s="82"/>
      <c r="E471" s="82"/>
      <c r="F471" s="82"/>
      <c r="G471" s="82"/>
      <c r="H471" s="82"/>
      <c r="I471" s="83"/>
      <c r="J471" s="83"/>
      <c r="K471" s="82"/>
      <c r="L471" s="82"/>
      <c r="M471" s="82"/>
      <c r="N471" s="84"/>
      <c r="P471" s="84"/>
    </row>
    <row r="472" spans="1:16" s="85" customFormat="1" ht="12.75">
      <c r="A472" s="82"/>
      <c r="B472" s="82"/>
      <c r="C472" s="82"/>
      <c r="D472" s="82"/>
      <c r="E472" s="82"/>
      <c r="F472" s="82"/>
      <c r="G472" s="82"/>
      <c r="H472" s="82"/>
      <c r="I472" s="83"/>
      <c r="J472" s="83"/>
      <c r="K472" s="82"/>
      <c r="L472" s="82"/>
      <c r="M472" s="82"/>
      <c r="N472" s="84"/>
      <c r="P472" s="84"/>
    </row>
    <row r="473" spans="1:16" s="85" customFormat="1" ht="12.75">
      <c r="A473" s="82"/>
      <c r="B473" s="82"/>
      <c r="C473" s="82"/>
      <c r="D473" s="82"/>
      <c r="E473" s="82"/>
      <c r="F473" s="82"/>
      <c r="G473" s="82"/>
      <c r="H473" s="82"/>
      <c r="I473" s="83"/>
      <c r="J473" s="83"/>
      <c r="K473" s="82"/>
      <c r="L473" s="82"/>
      <c r="M473" s="82"/>
      <c r="N473" s="84"/>
      <c r="P473" s="84"/>
    </row>
    <row r="474" spans="1:16" s="85" customFormat="1" ht="12.75">
      <c r="A474" s="82"/>
      <c r="B474" s="82"/>
      <c r="C474" s="82"/>
      <c r="D474" s="82"/>
      <c r="E474" s="82"/>
      <c r="F474" s="82"/>
      <c r="G474" s="82"/>
      <c r="H474" s="82"/>
      <c r="I474" s="83"/>
      <c r="J474" s="83"/>
      <c r="K474" s="82"/>
      <c r="L474" s="82"/>
      <c r="M474" s="82"/>
      <c r="N474" s="84"/>
      <c r="P474" s="84"/>
    </row>
    <row r="475" spans="1:16" s="85" customFormat="1" ht="12.75">
      <c r="A475" s="82"/>
      <c r="B475" s="82"/>
      <c r="C475" s="82"/>
      <c r="D475" s="82"/>
      <c r="E475" s="82"/>
      <c r="F475" s="82"/>
      <c r="G475" s="82"/>
      <c r="H475" s="82"/>
      <c r="I475" s="83"/>
      <c r="J475" s="83"/>
      <c r="K475" s="82"/>
      <c r="L475" s="82"/>
      <c r="M475" s="82"/>
      <c r="N475" s="84"/>
      <c r="P475" s="84"/>
    </row>
    <row r="476" spans="1:16" s="85" customFormat="1" ht="12.75">
      <c r="A476" s="82"/>
      <c r="B476" s="82"/>
      <c r="C476" s="82"/>
      <c r="D476" s="82"/>
      <c r="E476" s="82"/>
      <c r="F476" s="82"/>
      <c r="G476" s="82"/>
      <c r="H476" s="82"/>
      <c r="I476" s="83"/>
      <c r="J476" s="83"/>
      <c r="K476" s="82"/>
      <c r="L476" s="82"/>
      <c r="M476" s="82"/>
      <c r="N476" s="84"/>
      <c r="P476" s="84"/>
    </row>
    <row r="477" spans="1:16" s="85" customFormat="1" ht="12.75">
      <c r="A477" s="82"/>
      <c r="B477" s="82"/>
      <c r="C477" s="82"/>
      <c r="D477" s="82"/>
      <c r="E477" s="82"/>
      <c r="F477" s="82"/>
      <c r="G477" s="82"/>
      <c r="H477" s="82"/>
      <c r="I477" s="83"/>
      <c r="J477" s="83"/>
      <c r="K477" s="82"/>
      <c r="L477" s="82"/>
      <c r="M477" s="82"/>
      <c r="N477" s="84"/>
      <c r="P477" s="84"/>
    </row>
    <row r="478" spans="1:16" s="85" customFormat="1" ht="12.75">
      <c r="A478" s="82"/>
      <c r="B478" s="82"/>
      <c r="C478" s="82"/>
      <c r="D478" s="82"/>
      <c r="E478" s="82"/>
      <c r="F478" s="82"/>
      <c r="G478" s="82"/>
      <c r="H478" s="82"/>
      <c r="I478" s="83"/>
      <c r="J478" s="83"/>
      <c r="K478" s="82"/>
      <c r="L478" s="82"/>
      <c r="M478" s="82"/>
      <c r="N478" s="84"/>
      <c r="P478" s="84"/>
    </row>
    <row r="479" spans="1:16" s="85" customFormat="1" ht="12.75">
      <c r="A479" s="82"/>
      <c r="B479" s="82"/>
      <c r="C479" s="82"/>
      <c r="D479" s="82"/>
      <c r="E479" s="82"/>
      <c r="F479" s="82"/>
      <c r="G479" s="82"/>
      <c r="H479" s="82"/>
      <c r="I479" s="83"/>
      <c r="J479" s="83"/>
      <c r="K479" s="82"/>
      <c r="L479" s="82"/>
      <c r="M479" s="82"/>
      <c r="N479" s="84"/>
      <c r="P479" s="84"/>
    </row>
    <row r="480" spans="1:16" s="85" customFormat="1" ht="12.75">
      <c r="A480" s="82"/>
      <c r="B480" s="82"/>
      <c r="C480" s="82"/>
      <c r="D480" s="82"/>
      <c r="E480" s="82"/>
      <c r="F480" s="82"/>
      <c r="G480" s="82"/>
      <c r="H480" s="82"/>
      <c r="I480" s="83"/>
      <c r="J480" s="83"/>
      <c r="K480" s="82"/>
      <c r="L480" s="82"/>
      <c r="M480" s="82"/>
      <c r="N480" s="84"/>
      <c r="P480" s="84"/>
    </row>
    <row r="481" spans="1:16" s="85" customFormat="1" ht="12.75">
      <c r="A481" s="82"/>
      <c r="B481" s="82"/>
      <c r="C481" s="82"/>
      <c r="D481" s="82"/>
      <c r="E481" s="82"/>
      <c r="F481" s="82"/>
      <c r="G481" s="82"/>
      <c r="H481" s="82"/>
      <c r="I481" s="83"/>
      <c r="J481" s="83"/>
      <c r="K481" s="82"/>
      <c r="L481" s="82"/>
      <c r="M481" s="82"/>
      <c r="N481" s="84"/>
      <c r="P481" s="84"/>
    </row>
    <row r="482" spans="1:16" s="85" customFormat="1" ht="12.75">
      <c r="A482" s="82"/>
      <c r="B482" s="82"/>
      <c r="C482" s="82"/>
      <c r="D482" s="82"/>
      <c r="E482" s="82"/>
      <c r="F482" s="82"/>
      <c r="G482" s="82"/>
      <c r="H482" s="82"/>
      <c r="I482" s="83"/>
      <c r="J482" s="83"/>
      <c r="K482" s="82"/>
      <c r="L482" s="82"/>
      <c r="M482" s="82"/>
      <c r="N482" s="84"/>
      <c r="P482" s="84"/>
    </row>
    <row r="483" spans="1:16" s="85" customFormat="1" ht="12.75">
      <c r="A483" s="82"/>
      <c r="B483" s="82"/>
      <c r="C483" s="82"/>
      <c r="D483" s="82"/>
      <c r="E483" s="82"/>
      <c r="F483" s="82"/>
      <c r="G483" s="82"/>
      <c r="H483" s="82"/>
      <c r="I483" s="83"/>
      <c r="J483" s="83"/>
      <c r="K483" s="82"/>
      <c r="L483" s="82"/>
      <c r="M483" s="82"/>
      <c r="N483" s="84"/>
      <c r="P483" s="84"/>
    </row>
    <row r="484" spans="1:16" s="85" customFormat="1" ht="12.75">
      <c r="A484" s="82"/>
      <c r="B484" s="82"/>
      <c r="C484" s="82"/>
      <c r="D484" s="82"/>
      <c r="E484" s="82"/>
      <c r="F484" s="82"/>
      <c r="G484" s="82"/>
      <c r="H484" s="82"/>
      <c r="I484" s="83"/>
      <c r="J484" s="83"/>
      <c r="K484" s="82"/>
      <c r="L484" s="82"/>
      <c r="M484" s="82"/>
      <c r="N484" s="84"/>
      <c r="P484" s="84"/>
    </row>
    <row r="485" spans="1:16" s="85" customFormat="1" ht="12.75">
      <c r="A485" s="82"/>
      <c r="B485" s="82"/>
      <c r="C485" s="82"/>
      <c r="D485" s="82"/>
      <c r="E485" s="82"/>
      <c r="F485" s="82"/>
      <c r="G485" s="82"/>
      <c r="H485" s="82"/>
      <c r="I485" s="83"/>
      <c r="J485" s="83"/>
      <c r="K485" s="82"/>
      <c r="L485" s="82"/>
      <c r="M485" s="82"/>
      <c r="N485" s="84"/>
      <c r="P485" s="84"/>
    </row>
    <row r="486" spans="1:16" s="85" customFormat="1" ht="12.75">
      <c r="A486" s="82"/>
      <c r="B486" s="82"/>
      <c r="C486" s="82"/>
      <c r="D486" s="82"/>
      <c r="E486" s="82"/>
      <c r="F486" s="82"/>
      <c r="G486" s="82"/>
      <c r="H486" s="82"/>
      <c r="I486" s="83"/>
      <c r="J486" s="83"/>
      <c r="K486" s="82"/>
      <c r="L486" s="82"/>
      <c r="M486" s="82"/>
      <c r="N486" s="84"/>
      <c r="P486" s="84"/>
    </row>
    <row r="487" spans="1:16" s="85" customFormat="1" ht="12.75">
      <c r="A487" s="82"/>
      <c r="B487" s="82"/>
      <c r="C487" s="82"/>
      <c r="D487" s="82"/>
      <c r="E487" s="82"/>
      <c r="F487" s="82"/>
      <c r="G487" s="82"/>
      <c r="H487" s="82"/>
      <c r="I487" s="83"/>
      <c r="J487" s="83"/>
      <c r="K487" s="82"/>
      <c r="L487" s="82"/>
      <c r="M487" s="82"/>
      <c r="N487" s="84"/>
      <c r="P487" s="84"/>
    </row>
    <row r="488" spans="1:16" s="85" customFormat="1" ht="12.75">
      <c r="A488" s="82"/>
      <c r="B488" s="82"/>
      <c r="C488" s="82"/>
      <c r="D488" s="82"/>
      <c r="E488" s="82"/>
      <c r="F488" s="82"/>
      <c r="G488" s="82"/>
      <c r="H488" s="82"/>
      <c r="I488" s="83"/>
      <c r="J488" s="83"/>
      <c r="K488" s="82"/>
      <c r="L488" s="82"/>
      <c r="M488" s="82"/>
      <c r="N488" s="84"/>
      <c r="P488" s="84"/>
    </row>
    <row r="489" spans="1:16" s="85" customFormat="1" ht="12.75">
      <c r="A489" s="82"/>
      <c r="B489" s="82"/>
      <c r="C489" s="82"/>
      <c r="D489" s="82"/>
      <c r="E489" s="82"/>
      <c r="F489" s="82"/>
      <c r="G489" s="82"/>
      <c r="H489" s="82"/>
      <c r="I489" s="83"/>
      <c r="J489" s="83"/>
      <c r="K489" s="82"/>
      <c r="L489" s="82"/>
      <c r="M489" s="82"/>
      <c r="N489" s="84"/>
      <c r="P489" s="84"/>
    </row>
    <row r="490" spans="1:16" s="85" customFormat="1" ht="12.75">
      <c r="A490" s="82"/>
      <c r="B490" s="82"/>
      <c r="C490" s="82"/>
      <c r="D490" s="82"/>
      <c r="E490" s="82"/>
      <c r="F490" s="82"/>
      <c r="G490" s="82"/>
      <c r="H490" s="82"/>
      <c r="I490" s="83"/>
      <c r="J490" s="83"/>
      <c r="K490" s="82"/>
      <c r="L490" s="82"/>
      <c r="M490" s="82"/>
      <c r="N490" s="84"/>
      <c r="P490" s="84"/>
    </row>
    <row r="491" spans="1:16" s="85" customFormat="1" ht="12.75">
      <c r="A491" s="82"/>
      <c r="B491" s="82"/>
      <c r="C491" s="82"/>
      <c r="D491" s="82"/>
      <c r="E491" s="82"/>
      <c r="F491" s="82"/>
      <c r="G491" s="82"/>
      <c r="H491" s="82"/>
      <c r="I491" s="83"/>
      <c r="J491" s="83"/>
      <c r="K491" s="82"/>
      <c r="L491" s="82"/>
      <c r="M491" s="82"/>
      <c r="N491" s="84"/>
      <c r="P491" s="84"/>
    </row>
    <row r="492" spans="1:16" s="85" customFormat="1" ht="12.75">
      <c r="A492" s="82"/>
      <c r="B492" s="82"/>
      <c r="C492" s="82"/>
      <c r="D492" s="82"/>
      <c r="E492" s="82"/>
      <c r="F492" s="82"/>
      <c r="G492" s="82"/>
      <c r="H492" s="82"/>
      <c r="I492" s="83"/>
      <c r="J492" s="83"/>
      <c r="K492" s="82"/>
      <c r="L492" s="82"/>
      <c r="M492" s="82"/>
      <c r="N492" s="84"/>
      <c r="P492" s="84"/>
    </row>
    <row r="493" spans="1:16" s="85" customFormat="1" ht="12.75">
      <c r="A493" s="82"/>
      <c r="B493" s="82"/>
      <c r="C493" s="82"/>
      <c r="D493" s="82"/>
      <c r="E493" s="82"/>
      <c r="F493" s="82"/>
      <c r="G493" s="82"/>
      <c r="H493" s="82"/>
      <c r="I493" s="83"/>
      <c r="J493" s="83"/>
      <c r="K493" s="82"/>
      <c r="L493" s="82"/>
      <c r="M493" s="82"/>
      <c r="N493" s="84"/>
      <c r="P493" s="84"/>
    </row>
    <row r="494" spans="1:16" s="85" customFormat="1" ht="12.75">
      <c r="A494" s="82"/>
      <c r="B494" s="82"/>
      <c r="C494" s="82"/>
      <c r="D494" s="82"/>
      <c r="E494" s="82"/>
      <c r="F494" s="82"/>
      <c r="G494" s="82"/>
      <c r="H494" s="82"/>
      <c r="I494" s="83"/>
      <c r="J494" s="83"/>
      <c r="K494" s="82"/>
      <c r="L494" s="82"/>
      <c r="M494" s="82"/>
      <c r="N494" s="84"/>
      <c r="P494" s="84"/>
    </row>
    <row r="495" spans="1:16" s="85" customFormat="1" ht="12.75">
      <c r="A495" s="82"/>
      <c r="B495" s="82"/>
      <c r="C495" s="82"/>
      <c r="D495" s="82"/>
      <c r="E495" s="82"/>
      <c r="F495" s="82"/>
      <c r="G495" s="82"/>
      <c r="H495" s="82"/>
      <c r="I495" s="83"/>
      <c r="J495" s="83"/>
      <c r="K495" s="82"/>
      <c r="L495" s="82"/>
      <c r="M495" s="82"/>
      <c r="N495" s="84"/>
      <c r="P495" s="84"/>
    </row>
    <row r="496" spans="1:16" s="85" customFormat="1" ht="12.75">
      <c r="A496" s="82"/>
      <c r="B496" s="82"/>
      <c r="C496" s="82"/>
      <c r="D496" s="82"/>
      <c r="E496" s="82"/>
      <c r="F496" s="82"/>
      <c r="G496" s="82"/>
      <c r="H496" s="82"/>
      <c r="I496" s="83"/>
      <c r="J496" s="83"/>
      <c r="K496" s="82"/>
      <c r="L496" s="82"/>
      <c r="M496" s="82"/>
      <c r="N496" s="84"/>
      <c r="P496" s="84"/>
    </row>
    <row r="497" spans="1:16" s="85" customFormat="1" ht="12.75">
      <c r="A497" s="82"/>
      <c r="B497" s="82"/>
      <c r="C497" s="82"/>
      <c r="D497" s="82"/>
      <c r="E497" s="82"/>
      <c r="F497" s="82"/>
      <c r="G497" s="82"/>
      <c r="H497" s="82"/>
      <c r="I497" s="83"/>
      <c r="J497" s="83"/>
      <c r="K497" s="82"/>
      <c r="L497" s="82"/>
      <c r="M497" s="82"/>
      <c r="N497" s="84"/>
      <c r="P497" s="84"/>
    </row>
    <row r="498" spans="1:16" s="85" customFormat="1" ht="12.75">
      <c r="A498" s="82"/>
      <c r="B498" s="82"/>
      <c r="C498" s="82"/>
      <c r="D498" s="82"/>
      <c r="E498" s="82"/>
      <c r="F498" s="82"/>
      <c r="G498" s="82"/>
      <c r="H498" s="82"/>
      <c r="I498" s="83"/>
      <c r="J498" s="83"/>
      <c r="K498" s="82"/>
      <c r="L498" s="82"/>
      <c r="M498" s="82"/>
      <c r="N498" s="84"/>
      <c r="P498" s="84"/>
    </row>
    <row r="499" spans="1:16" s="85" customFormat="1" ht="12.75">
      <c r="A499" s="82"/>
      <c r="B499" s="82"/>
      <c r="C499" s="82"/>
      <c r="D499" s="82"/>
      <c r="E499" s="82"/>
      <c r="F499" s="82"/>
      <c r="G499" s="82"/>
      <c r="H499" s="82"/>
      <c r="I499" s="83"/>
      <c r="J499" s="83"/>
      <c r="K499" s="82"/>
      <c r="L499" s="82"/>
      <c r="M499" s="82"/>
      <c r="N499" s="84"/>
      <c r="P499" s="84"/>
    </row>
    <row r="500" spans="1:16" s="85" customFormat="1" ht="12.75">
      <c r="A500" s="82"/>
      <c r="B500" s="82"/>
      <c r="C500" s="82"/>
      <c r="D500" s="82"/>
      <c r="E500" s="82"/>
      <c r="F500" s="82"/>
      <c r="G500" s="82"/>
      <c r="H500" s="82"/>
      <c r="I500" s="83"/>
      <c r="J500" s="83"/>
      <c r="K500" s="82"/>
      <c r="L500" s="82"/>
      <c r="M500" s="82"/>
      <c r="N500" s="84"/>
      <c r="P500" s="84"/>
    </row>
    <row r="501" spans="1:16" s="85" customFormat="1" ht="12.75">
      <c r="A501" s="82"/>
      <c r="B501" s="82"/>
      <c r="C501" s="82"/>
      <c r="D501" s="82"/>
      <c r="E501" s="82"/>
      <c r="F501" s="82"/>
      <c r="G501" s="82"/>
      <c r="H501" s="82"/>
      <c r="I501" s="83"/>
      <c r="J501" s="83"/>
      <c r="K501" s="82"/>
      <c r="L501" s="82"/>
      <c r="M501" s="82"/>
      <c r="N501" s="84"/>
      <c r="P501" s="84"/>
    </row>
    <row r="502" spans="1:16" s="85" customFormat="1" ht="12.75">
      <c r="A502" s="82"/>
      <c r="B502" s="82"/>
      <c r="C502" s="82"/>
      <c r="D502" s="82"/>
      <c r="E502" s="82"/>
      <c r="F502" s="82"/>
      <c r="G502" s="82"/>
      <c r="H502" s="82"/>
      <c r="I502" s="83"/>
      <c r="J502" s="83"/>
      <c r="K502" s="82"/>
      <c r="L502" s="82"/>
      <c r="M502" s="82"/>
      <c r="N502" s="84"/>
      <c r="P502" s="84"/>
    </row>
    <row r="503" spans="1:16" s="85" customFormat="1" ht="12.75">
      <c r="A503" s="82"/>
      <c r="B503" s="82"/>
      <c r="C503" s="82"/>
      <c r="D503" s="82"/>
      <c r="E503" s="82"/>
      <c r="F503" s="82"/>
      <c r="G503" s="82"/>
      <c r="H503" s="82"/>
      <c r="I503" s="83"/>
      <c r="J503" s="83"/>
      <c r="K503" s="82"/>
      <c r="L503" s="82"/>
      <c r="M503" s="82"/>
      <c r="N503" s="84"/>
      <c r="P503" s="84"/>
    </row>
    <row r="504" spans="1:16" s="85" customFormat="1" ht="12.75">
      <c r="A504" s="82"/>
      <c r="B504" s="82"/>
      <c r="C504" s="82"/>
      <c r="D504" s="82"/>
      <c r="E504" s="82"/>
      <c r="F504" s="82"/>
      <c r="G504" s="82"/>
      <c r="H504" s="82"/>
      <c r="I504" s="83"/>
      <c r="J504" s="83"/>
      <c r="K504" s="82"/>
      <c r="L504" s="82"/>
      <c r="M504" s="82"/>
      <c r="N504" s="84"/>
      <c r="P504" s="84"/>
    </row>
    <row r="505" spans="1:16" s="85" customFormat="1" ht="12.75">
      <c r="A505" s="82"/>
      <c r="B505" s="82"/>
      <c r="C505" s="82"/>
      <c r="D505" s="82"/>
      <c r="E505" s="82"/>
      <c r="F505" s="82"/>
      <c r="G505" s="82"/>
      <c r="H505" s="82"/>
      <c r="I505" s="83"/>
      <c r="J505" s="83"/>
      <c r="K505" s="82"/>
      <c r="L505" s="82"/>
      <c r="M505" s="82"/>
      <c r="N505" s="84"/>
      <c r="P505" s="84"/>
    </row>
    <row r="506" spans="1:16" s="85" customFormat="1" ht="12.75">
      <c r="A506" s="82"/>
      <c r="B506" s="82"/>
      <c r="C506" s="82"/>
      <c r="D506" s="82"/>
      <c r="E506" s="82"/>
      <c r="F506" s="82"/>
      <c r="G506" s="82"/>
      <c r="H506" s="82"/>
      <c r="I506" s="83"/>
      <c r="J506" s="83"/>
      <c r="K506" s="82"/>
      <c r="L506" s="82"/>
      <c r="M506" s="82"/>
      <c r="N506" s="84"/>
      <c r="P506" s="84"/>
    </row>
    <row r="507" spans="1:16" s="85" customFormat="1" ht="12.75">
      <c r="A507" s="82"/>
      <c r="B507" s="82"/>
      <c r="C507" s="82"/>
      <c r="D507" s="82"/>
      <c r="E507" s="82"/>
      <c r="F507" s="82"/>
      <c r="G507" s="82"/>
      <c r="H507" s="82"/>
      <c r="I507" s="83"/>
      <c r="J507" s="83"/>
      <c r="K507" s="82"/>
      <c r="L507" s="82"/>
      <c r="M507" s="82"/>
      <c r="N507" s="84"/>
      <c r="P507" s="84"/>
    </row>
    <row r="508" spans="1:16" s="85" customFormat="1" ht="12.75">
      <c r="A508" s="82"/>
      <c r="B508" s="82"/>
      <c r="C508" s="82"/>
      <c r="D508" s="82"/>
      <c r="E508" s="82"/>
      <c r="F508" s="82"/>
      <c r="G508" s="82"/>
      <c r="H508" s="82"/>
      <c r="I508" s="83"/>
      <c r="J508" s="83"/>
      <c r="K508" s="82"/>
      <c r="L508" s="82"/>
      <c r="M508" s="82"/>
      <c r="N508" s="84"/>
      <c r="P508" s="84"/>
    </row>
    <row r="509" spans="1:16" s="85" customFormat="1" ht="12.75">
      <c r="A509" s="82"/>
      <c r="B509" s="82"/>
      <c r="C509" s="82"/>
      <c r="D509" s="82"/>
      <c r="E509" s="82"/>
      <c r="F509" s="82"/>
      <c r="G509" s="82"/>
      <c r="H509" s="82"/>
      <c r="I509" s="83"/>
      <c r="J509" s="83"/>
      <c r="K509" s="82"/>
      <c r="L509" s="82"/>
      <c r="M509" s="82"/>
      <c r="N509" s="84"/>
      <c r="P509" s="84"/>
    </row>
    <row r="510" spans="1:16" s="85" customFormat="1" ht="12.75">
      <c r="A510" s="82"/>
      <c r="B510" s="82"/>
      <c r="C510" s="82"/>
      <c r="D510" s="82"/>
      <c r="E510" s="82"/>
      <c r="F510" s="82"/>
      <c r="G510" s="82"/>
      <c r="H510" s="82"/>
      <c r="I510" s="83"/>
      <c r="J510" s="83"/>
      <c r="K510" s="82"/>
      <c r="L510" s="82"/>
      <c r="M510" s="82"/>
      <c r="N510" s="84"/>
      <c r="P510" s="84"/>
    </row>
    <row r="511" spans="1:16" s="85" customFormat="1" ht="12.75">
      <c r="A511" s="82"/>
      <c r="B511" s="82"/>
      <c r="C511" s="82"/>
      <c r="D511" s="82"/>
      <c r="E511" s="82"/>
      <c r="F511" s="82"/>
      <c r="G511" s="82"/>
      <c r="H511" s="82"/>
      <c r="I511" s="83"/>
      <c r="J511" s="83"/>
      <c r="K511" s="82"/>
      <c r="L511" s="82"/>
      <c r="M511" s="82"/>
      <c r="N511" s="84"/>
      <c r="P511" s="84"/>
    </row>
    <row r="512" spans="1:16" s="85" customFormat="1" ht="12.75">
      <c r="A512" s="82"/>
      <c r="B512" s="82"/>
      <c r="C512" s="82"/>
      <c r="D512" s="82"/>
      <c r="E512" s="82"/>
      <c r="F512" s="82"/>
      <c r="G512" s="82"/>
      <c r="H512" s="82"/>
      <c r="I512" s="83"/>
      <c r="J512" s="83"/>
      <c r="K512" s="82"/>
      <c r="L512" s="82"/>
      <c r="M512" s="82"/>
      <c r="N512" s="84"/>
      <c r="P512" s="84"/>
    </row>
    <row r="513" spans="1:16" s="85" customFormat="1" ht="12.75">
      <c r="A513" s="82"/>
      <c r="B513" s="82"/>
      <c r="C513" s="82"/>
      <c r="D513" s="82"/>
      <c r="E513" s="82"/>
      <c r="F513" s="82"/>
      <c r="G513" s="82"/>
      <c r="H513" s="82"/>
      <c r="I513" s="83"/>
      <c r="J513" s="83"/>
      <c r="K513" s="82"/>
      <c r="L513" s="82"/>
      <c r="M513" s="82"/>
      <c r="N513" s="84"/>
      <c r="P513" s="84"/>
    </row>
    <row r="514" spans="1:16" s="85" customFormat="1" ht="12.75">
      <c r="A514" s="82"/>
      <c r="B514" s="82"/>
      <c r="C514" s="82"/>
      <c r="D514" s="82"/>
      <c r="E514" s="82"/>
      <c r="F514" s="82"/>
      <c r="G514" s="82"/>
      <c r="H514" s="82"/>
      <c r="I514" s="83"/>
      <c r="J514" s="83"/>
      <c r="K514" s="82"/>
      <c r="L514" s="82"/>
      <c r="M514" s="82"/>
      <c r="N514" s="84"/>
      <c r="P514" s="84"/>
    </row>
    <row r="515" spans="1:16" s="85" customFormat="1" ht="12.75">
      <c r="A515" s="82"/>
      <c r="B515" s="82"/>
      <c r="C515" s="82"/>
      <c r="D515" s="82"/>
      <c r="E515" s="82"/>
      <c r="F515" s="82"/>
      <c r="G515" s="82"/>
      <c r="H515" s="82"/>
      <c r="I515" s="83"/>
      <c r="J515" s="83"/>
      <c r="K515" s="82"/>
      <c r="L515" s="82"/>
      <c r="M515" s="82"/>
      <c r="N515" s="84"/>
      <c r="P515" s="84"/>
    </row>
    <row r="516" spans="1:16" s="85" customFormat="1" ht="12.75">
      <c r="A516" s="82"/>
      <c r="B516" s="82"/>
      <c r="C516" s="82"/>
      <c r="D516" s="82"/>
      <c r="E516" s="82"/>
      <c r="F516" s="82"/>
      <c r="G516" s="82"/>
      <c r="H516" s="82"/>
      <c r="I516" s="83"/>
      <c r="J516" s="83"/>
      <c r="K516" s="82"/>
      <c r="L516" s="82"/>
      <c r="M516" s="82"/>
      <c r="N516" s="84"/>
      <c r="P516" s="84"/>
    </row>
    <row r="517" spans="1:16" s="85" customFormat="1" ht="12.75">
      <c r="A517" s="82"/>
      <c r="B517" s="82"/>
      <c r="C517" s="82"/>
      <c r="D517" s="82"/>
      <c r="E517" s="82"/>
      <c r="F517" s="82"/>
      <c r="G517" s="82"/>
      <c r="H517" s="82"/>
      <c r="I517" s="83"/>
      <c r="J517" s="83"/>
      <c r="K517" s="82"/>
      <c r="L517" s="82"/>
      <c r="M517" s="82"/>
      <c r="N517" s="84"/>
      <c r="P517" s="84"/>
    </row>
    <row r="518" spans="1:16" s="85" customFormat="1" ht="12.75">
      <c r="A518" s="82"/>
      <c r="B518" s="82"/>
      <c r="C518" s="82"/>
      <c r="D518" s="82"/>
      <c r="E518" s="82"/>
      <c r="F518" s="82"/>
      <c r="G518" s="82"/>
      <c r="H518" s="82"/>
      <c r="I518" s="83"/>
      <c r="J518" s="83"/>
      <c r="K518" s="82"/>
      <c r="L518" s="82"/>
      <c r="M518" s="82"/>
      <c r="N518" s="84"/>
      <c r="P518" s="84"/>
    </row>
    <row r="519" spans="1:16" s="85" customFormat="1" ht="12.75">
      <c r="A519" s="82"/>
      <c r="B519" s="82"/>
      <c r="C519" s="82"/>
      <c r="D519" s="82"/>
      <c r="E519" s="82"/>
      <c r="F519" s="82"/>
      <c r="G519" s="82"/>
      <c r="H519" s="82"/>
      <c r="I519" s="83"/>
      <c r="J519" s="83"/>
      <c r="K519" s="82"/>
      <c r="L519" s="82"/>
      <c r="M519" s="82"/>
      <c r="N519" s="84"/>
      <c r="P519" s="84"/>
    </row>
    <row r="520" spans="1:16" s="85" customFormat="1" ht="12.75">
      <c r="A520" s="82"/>
      <c r="B520" s="82"/>
      <c r="C520" s="82"/>
      <c r="D520" s="82"/>
      <c r="E520" s="82"/>
      <c r="F520" s="82"/>
      <c r="G520" s="82"/>
      <c r="H520" s="82"/>
      <c r="I520" s="83"/>
      <c r="J520" s="83"/>
      <c r="K520" s="82"/>
      <c r="L520" s="82"/>
      <c r="M520" s="82"/>
      <c r="N520" s="84"/>
      <c r="P520" s="84"/>
    </row>
    <row r="521" spans="1:16" s="85" customFormat="1" ht="12.75">
      <c r="A521" s="82"/>
      <c r="B521" s="82"/>
      <c r="C521" s="82"/>
      <c r="D521" s="82"/>
      <c r="E521" s="82"/>
      <c r="F521" s="82"/>
      <c r="G521" s="82"/>
      <c r="H521" s="82"/>
      <c r="I521" s="83"/>
      <c r="J521" s="83"/>
      <c r="K521" s="82"/>
      <c r="L521" s="82"/>
      <c r="M521" s="82"/>
      <c r="N521" s="84"/>
      <c r="P521" s="84"/>
    </row>
    <row r="522" spans="1:16" s="85" customFormat="1" ht="12.75">
      <c r="A522" s="82"/>
      <c r="B522" s="82"/>
      <c r="C522" s="82"/>
      <c r="D522" s="82"/>
      <c r="E522" s="82"/>
      <c r="F522" s="82"/>
      <c r="G522" s="82"/>
      <c r="H522" s="82"/>
      <c r="I522" s="83"/>
      <c r="J522" s="83"/>
      <c r="K522" s="82"/>
      <c r="L522" s="82"/>
      <c r="M522" s="82"/>
      <c r="N522" s="84"/>
      <c r="P522" s="84"/>
    </row>
    <row r="523" spans="1:16" s="85" customFormat="1" ht="12.75">
      <c r="A523" s="82"/>
      <c r="B523" s="82"/>
      <c r="C523" s="82"/>
      <c r="D523" s="82"/>
      <c r="E523" s="82"/>
      <c r="F523" s="82"/>
      <c r="G523" s="82"/>
      <c r="H523" s="82"/>
      <c r="I523" s="83"/>
      <c r="J523" s="83"/>
      <c r="K523" s="82"/>
      <c r="L523" s="82"/>
      <c r="M523" s="82"/>
      <c r="N523" s="84"/>
      <c r="P523" s="84"/>
    </row>
    <row r="524" spans="1:16" s="85" customFormat="1" ht="12.75">
      <c r="A524" s="82"/>
      <c r="B524" s="82"/>
      <c r="C524" s="82"/>
      <c r="D524" s="82"/>
      <c r="E524" s="82"/>
      <c r="F524" s="82"/>
      <c r="G524" s="82"/>
      <c r="H524" s="82"/>
      <c r="I524" s="83"/>
      <c r="J524" s="83"/>
      <c r="K524" s="82"/>
      <c r="L524" s="82"/>
      <c r="M524" s="82"/>
      <c r="N524" s="84"/>
      <c r="P524" s="84"/>
    </row>
    <row r="525" spans="1:16" s="85" customFormat="1" ht="12.75">
      <c r="A525" s="82"/>
      <c r="B525" s="82"/>
      <c r="C525" s="82"/>
      <c r="D525" s="82"/>
      <c r="E525" s="82"/>
      <c r="F525" s="82"/>
      <c r="G525" s="82"/>
      <c r="H525" s="82"/>
      <c r="I525" s="83"/>
      <c r="J525" s="83"/>
      <c r="K525" s="82"/>
      <c r="L525" s="82"/>
      <c r="M525" s="82"/>
      <c r="N525" s="84"/>
      <c r="P525" s="84"/>
    </row>
    <row r="526" spans="1:16" s="85" customFormat="1" ht="12.75">
      <c r="A526" s="82"/>
      <c r="B526" s="82"/>
      <c r="C526" s="82"/>
      <c r="D526" s="82"/>
      <c r="E526" s="82"/>
      <c r="F526" s="82"/>
      <c r="G526" s="82"/>
      <c r="H526" s="82"/>
      <c r="I526" s="83"/>
      <c r="J526" s="83"/>
      <c r="K526" s="82"/>
      <c r="L526" s="82"/>
      <c r="M526" s="82"/>
      <c r="N526" s="84"/>
      <c r="P526" s="84"/>
    </row>
    <row r="527" spans="1:16" s="85" customFormat="1" ht="12.75">
      <c r="A527" s="82"/>
      <c r="B527" s="82"/>
      <c r="C527" s="82"/>
      <c r="D527" s="82"/>
      <c r="E527" s="82"/>
      <c r="F527" s="82"/>
      <c r="G527" s="82"/>
      <c r="H527" s="82"/>
      <c r="I527" s="83"/>
      <c r="J527" s="83"/>
      <c r="K527" s="82"/>
      <c r="L527" s="82"/>
      <c r="M527" s="82"/>
      <c r="N527" s="84"/>
      <c r="P527" s="84"/>
    </row>
    <row r="528" spans="1:16" s="85" customFormat="1" ht="12.75">
      <c r="A528" s="82"/>
      <c r="B528" s="82"/>
      <c r="C528" s="82"/>
      <c r="D528" s="82"/>
      <c r="E528" s="82"/>
      <c r="F528" s="82"/>
      <c r="G528" s="82"/>
      <c r="H528" s="82"/>
      <c r="I528" s="83"/>
      <c r="J528" s="83"/>
      <c r="K528" s="82"/>
      <c r="L528" s="82"/>
      <c r="M528" s="82"/>
      <c r="N528" s="84"/>
      <c r="P528" s="84"/>
    </row>
    <row r="529" spans="1:16" s="85" customFormat="1" ht="12.75">
      <c r="A529" s="82"/>
      <c r="B529" s="82"/>
      <c r="C529" s="82"/>
      <c r="D529" s="82"/>
      <c r="E529" s="82"/>
      <c r="F529" s="82"/>
      <c r="G529" s="82"/>
      <c r="H529" s="82"/>
      <c r="I529" s="83"/>
      <c r="J529" s="83"/>
      <c r="K529" s="82"/>
      <c r="L529" s="82"/>
      <c r="M529" s="82"/>
      <c r="N529" s="84"/>
      <c r="P529" s="84"/>
    </row>
    <row r="530" spans="1:16" s="85" customFormat="1" ht="12.75">
      <c r="A530" s="82"/>
      <c r="B530" s="82"/>
      <c r="C530" s="82"/>
      <c r="D530" s="82"/>
      <c r="E530" s="82"/>
      <c r="F530" s="82"/>
      <c r="G530" s="82"/>
      <c r="H530" s="82"/>
      <c r="I530" s="83"/>
      <c r="J530" s="83"/>
      <c r="K530" s="82"/>
      <c r="L530" s="82"/>
      <c r="M530" s="82"/>
      <c r="N530" s="84"/>
      <c r="P530" s="84"/>
    </row>
    <row r="531" spans="1:16" s="85" customFormat="1" ht="12.75">
      <c r="A531" s="82"/>
      <c r="B531" s="82"/>
      <c r="C531" s="82"/>
      <c r="D531" s="82"/>
      <c r="E531" s="82"/>
      <c r="F531" s="82"/>
      <c r="G531" s="82"/>
      <c r="H531" s="82"/>
      <c r="I531" s="83"/>
      <c r="J531" s="83"/>
      <c r="K531" s="82"/>
      <c r="L531" s="82"/>
      <c r="M531" s="82"/>
      <c r="N531" s="84"/>
      <c r="P531" s="84"/>
    </row>
    <row r="532" spans="1:16" s="85" customFormat="1" ht="12.75">
      <c r="A532" s="82"/>
      <c r="B532" s="82"/>
      <c r="C532" s="82"/>
      <c r="D532" s="82"/>
      <c r="E532" s="82"/>
      <c r="F532" s="82"/>
      <c r="G532" s="82"/>
      <c r="H532" s="82"/>
      <c r="I532" s="83"/>
      <c r="J532" s="83"/>
      <c r="K532" s="82"/>
      <c r="L532" s="82"/>
      <c r="M532" s="82"/>
      <c r="N532" s="84"/>
      <c r="P532" s="84"/>
    </row>
    <row r="533" spans="1:16" s="85" customFormat="1" ht="12.75">
      <c r="A533" s="82"/>
      <c r="B533" s="82"/>
      <c r="C533" s="82"/>
      <c r="D533" s="82"/>
      <c r="E533" s="82"/>
      <c r="F533" s="82"/>
      <c r="G533" s="82"/>
      <c r="H533" s="82"/>
      <c r="I533" s="83"/>
      <c r="J533" s="83"/>
      <c r="K533" s="82"/>
      <c r="L533" s="82"/>
      <c r="M533" s="82"/>
      <c r="N533" s="84"/>
      <c r="P533" s="84"/>
    </row>
    <row r="534" spans="1:16" s="85" customFormat="1" ht="12.75">
      <c r="A534" s="82"/>
      <c r="B534" s="82"/>
      <c r="C534" s="82"/>
      <c r="D534" s="82"/>
      <c r="E534" s="82"/>
      <c r="F534" s="82"/>
      <c r="G534" s="82"/>
      <c r="H534" s="82"/>
      <c r="I534" s="83"/>
      <c r="J534" s="83"/>
      <c r="K534" s="82"/>
      <c r="L534" s="82"/>
      <c r="M534" s="82"/>
      <c r="N534" s="84"/>
      <c r="P534" s="84"/>
    </row>
    <row r="535" spans="1:16" s="85" customFormat="1" ht="12.75">
      <c r="A535" s="82"/>
      <c r="B535" s="82"/>
      <c r="C535" s="82"/>
      <c r="D535" s="82"/>
      <c r="E535" s="82"/>
      <c r="F535" s="82"/>
      <c r="G535" s="82"/>
      <c r="H535" s="82"/>
      <c r="I535" s="83"/>
      <c r="J535" s="83"/>
      <c r="K535" s="82"/>
      <c r="L535" s="82"/>
      <c r="M535" s="82"/>
      <c r="N535" s="84"/>
      <c r="P535" s="84"/>
    </row>
    <row r="536" spans="1:16" s="85" customFormat="1" ht="12.75">
      <c r="A536" s="82"/>
      <c r="B536" s="82"/>
      <c r="C536" s="82"/>
      <c r="D536" s="82"/>
      <c r="E536" s="82"/>
      <c r="F536" s="82"/>
      <c r="G536" s="82"/>
      <c r="H536" s="82"/>
      <c r="I536" s="83"/>
      <c r="J536" s="83"/>
      <c r="K536" s="82"/>
      <c r="L536" s="82"/>
      <c r="M536" s="82"/>
      <c r="N536" s="84"/>
      <c r="P536" s="84"/>
    </row>
    <row r="537" spans="1:16" s="85" customFormat="1" ht="12.75">
      <c r="A537" s="82"/>
      <c r="B537" s="82"/>
      <c r="C537" s="82"/>
      <c r="D537" s="82"/>
      <c r="E537" s="82"/>
      <c r="F537" s="82"/>
      <c r="G537" s="82"/>
      <c r="H537" s="82"/>
      <c r="I537" s="83"/>
      <c r="J537" s="83"/>
      <c r="K537" s="82"/>
      <c r="L537" s="82"/>
      <c r="M537" s="82"/>
      <c r="N537" s="84"/>
      <c r="P537" s="84"/>
    </row>
    <row r="538" spans="1:16" s="85" customFormat="1" ht="12.75">
      <c r="A538" s="82"/>
      <c r="B538" s="82"/>
      <c r="C538" s="82"/>
      <c r="D538" s="82"/>
      <c r="E538" s="82"/>
      <c r="F538" s="82"/>
      <c r="G538" s="82"/>
      <c r="H538" s="82"/>
      <c r="I538" s="83"/>
      <c r="J538" s="83"/>
      <c r="K538" s="82"/>
      <c r="L538" s="82"/>
      <c r="M538" s="82"/>
      <c r="N538" s="84"/>
      <c r="P538" s="84"/>
    </row>
    <row r="539" spans="1:16" s="85" customFormat="1" ht="12.75">
      <c r="A539" s="82"/>
      <c r="B539" s="82"/>
      <c r="C539" s="82"/>
      <c r="D539" s="82"/>
      <c r="E539" s="82"/>
      <c r="F539" s="82"/>
      <c r="G539" s="82"/>
      <c r="H539" s="82"/>
      <c r="I539" s="83"/>
      <c r="J539" s="83"/>
      <c r="K539" s="82"/>
      <c r="L539" s="82"/>
      <c r="M539" s="82"/>
      <c r="N539" s="84"/>
      <c r="P539" s="84"/>
    </row>
    <row r="540" spans="1:16" s="85" customFormat="1" ht="12.75">
      <c r="A540" s="82"/>
      <c r="B540" s="82"/>
      <c r="C540" s="82"/>
      <c r="D540" s="82"/>
      <c r="E540" s="82"/>
      <c r="F540" s="82"/>
      <c r="G540" s="82"/>
      <c r="H540" s="82"/>
      <c r="I540" s="83"/>
      <c r="J540" s="83"/>
      <c r="K540" s="82"/>
      <c r="L540" s="82"/>
      <c r="M540" s="82"/>
      <c r="N540" s="84"/>
      <c r="P540" s="84"/>
    </row>
    <row r="541" spans="1:16" s="85" customFormat="1" ht="12.75">
      <c r="A541" s="82"/>
      <c r="B541" s="82"/>
      <c r="C541" s="82"/>
      <c r="D541" s="82"/>
      <c r="E541" s="82"/>
      <c r="F541" s="82"/>
      <c r="G541" s="82"/>
      <c r="H541" s="82"/>
      <c r="I541" s="83"/>
      <c r="J541" s="83"/>
      <c r="K541" s="82"/>
      <c r="L541" s="82"/>
      <c r="M541" s="82"/>
      <c r="N541" s="84"/>
      <c r="P541" s="84"/>
    </row>
    <row r="542" spans="1:16" s="85" customFormat="1" ht="12.75">
      <c r="A542" s="82"/>
      <c r="B542" s="82"/>
      <c r="C542" s="82"/>
      <c r="D542" s="82"/>
      <c r="E542" s="82"/>
      <c r="F542" s="82"/>
      <c r="G542" s="82"/>
      <c r="H542" s="82"/>
      <c r="I542" s="83"/>
      <c r="J542" s="83"/>
      <c r="K542" s="82"/>
      <c r="L542" s="82"/>
      <c r="M542" s="82"/>
      <c r="N542" s="84"/>
      <c r="P542" s="84"/>
    </row>
    <row r="543" spans="1:16" s="85" customFormat="1" ht="12.75">
      <c r="A543" s="82"/>
      <c r="B543" s="82"/>
      <c r="C543" s="82"/>
      <c r="D543" s="82"/>
      <c r="E543" s="82"/>
      <c r="F543" s="82"/>
      <c r="G543" s="82"/>
      <c r="H543" s="82"/>
      <c r="I543" s="83"/>
      <c r="J543" s="83"/>
      <c r="K543" s="82"/>
      <c r="L543" s="82"/>
      <c r="M543" s="82"/>
      <c r="N543" s="84"/>
      <c r="P543" s="84"/>
    </row>
  </sheetData>
  <sheetProtection password="CB4D" sheet="1" formatCells="0"/>
  <mergeCells count="15">
    <mergeCell ref="C26:F26"/>
    <mergeCell ref="C22:F22"/>
    <mergeCell ref="C25:G25"/>
    <mergeCell ref="B5:G5"/>
    <mergeCell ref="D13:G13"/>
    <mergeCell ref="C20:G20"/>
    <mergeCell ref="C21:G21"/>
    <mergeCell ref="C24:G24"/>
    <mergeCell ref="E7:G7"/>
    <mergeCell ref="E8:G8"/>
    <mergeCell ref="E9:G9"/>
    <mergeCell ref="B3:G3"/>
    <mergeCell ref="B19:G19"/>
    <mergeCell ref="A1:G2"/>
    <mergeCell ref="A4:G4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8"/>
  <sheetViews>
    <sheetView workbookViewId="0" topLeftCell="A1">
      <selection activeCell="B1" sqref="B1:L1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15.7109375" style="5" customWidth="1"/>
    <col min="4" max="5" width="13.57421875" style="5" customWidth="1"/>
    <col min="6" max="8" width="11.8515625" style="5" customWidth="1"/>
    <col min="9" max="9" width="11.421875" style="5" customWidth="1"/>
    <col min="10" max="10" width="11.7109375" style="5" bestFit="1" customWidth="1"/>
    <col min="11" max="11" width="11.28125" style="5" customWidth="1"/>
    <col min="12" max="12" width="12.7109375" style="5" customWidth="1"/>
    <col min="13" max="80" width="9.140625" style="96" customWidth="1"/>
    <col min="81" max="16384" width="9.140625" style="2" customWidth="1"/>
  </cols>
  <sheetData>
    <row r="1" spans="1:12" s="96" customFormat="1" ht="85.5" customHeight="1" thickTop="1">
      <c r="A1" s="197"/>
      <c r="B1" s="728" t="s">
        <v>173</v>
      </c>
      <c r="C1" s="729"/>
      <c r="D1" s="729"/>
      <c r="E1" s="729"/>
      <c r="F1" s="729"/>
      <c r="G1" s="729"/>
      <c r="H1" s="729"/>
      <c r="I1" s="729"/>
      <c r="J1" s="729"/>
      <c r="K1" s="729"/>
      <c r="L1" s="730"/>
    </row>
    <row r="2" spans="1:12" s="96" customFormat="1" ht="29.25" customHeight="1">
      <c r="A2" s="198"/>
      <c r="B2" s="711" t="s">
        <v>174</v>
      </c>
      <c r="C2" s="711"/>
      <c r="D2" s="711"/>
      <c r="E2" s="711"/>
      <c r="F2" s="711"/>
      <c r="G2" s="711"/>
      <c r="H2" s="711"/>
      <c r="I2" s="711"/>
      <c r="J2" s="711"/>
      <c r="K2" s="711"/>
      <c r="L2" s="712"/>
    </row>
    <row r="3" spans="1:12" s="96" customFormat="1" ht="15.75" customHeight="1">
      <c r="A3" s="198"/>
      <c r="B3" s="711" t="s">
        <v>175</v>
      </c>
      <c r="C3" s="711"/>
      <c r="D3" s="711"/>
      <c r="E3" s="711"/>
      <c r="F3" s="711"/>
      <c r="G3" s="711"/>
      <c r="H3" s="711"/>
      <c r="I3" s="711"/>
      <c r="J3" s="711"/>
      <c r="K3" s="711"/>
      <c r="L3" s="712"/>
    </row>
    <row r="4" spans="1:12" ht="11.25" customHeight="1">
      <c r="A4" s="90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4"/>
    </row>
    <row r="5" spans="1:12" ht="15.75" customHeight="1">
      <c r="A5" s="90"/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4"/>
    </row>
    <row r="6" spans="1:12" ht="12">
      <c r="A6" s="90"/>
      <c r="B6" s="715"/>
      <c r="C6" s="715"/>
      <c r="D6" s="715"/>
      <c r="E6" s="715"/>
      <c r="F6" s="715"/>
      <c r="G6" s="715"/>
      <c r="H6" s="715"/>
      <c r="I6" s="715"/>
      <c r="J6" s="715"/>
      <c r="K6" s="117"/>
      <c r="L6" s="91"/>
    </row>
    <row r="7" spans="1:12" ht="21" customHeight="1">
      <c r="A7" s="90"/>
      <c r="B7" s="488"/>
      <c r="C7" s="716"/>
      <c r="D7" s="717"/>
      <c r="E7" s="717"/>
      <c r="F7" s="718"/>
      <c r="G7" s="718"/>
      <c r="H7" s="718"/>
      <c r="I7" s="718"/>
      <c r="J7" s="719"/>
      <c r="K7" s="489"/>
      <c r="L7" s="490"/>
    </row>
    <row r="8" spans="1:12" ht="48.75" customHeight="1">
      <c r="A8" s="90"/>
      <c r="B8" s="491" t="s">
        <v>176</v>
      </c>
      <c r="C8" s="492" t="s">
        <v>54</v>
      </c>
      <c r="D8" s="492" t="s">
        <v>180</v>
      </c>
      <c r="E8" s="493" t="s">
        <v>181</v>
      </c>
      <c r="F8" s="494" t="s">
        <v>182</v>
      </c>
      <c r="G8" s="495" t="s">
        <v>183</v>
      </c>
      <c r="H8" s="495" t="s">
        <v>184</v>
      </c>
      <c r="I8" s="495" t="s">
        <v>202</v>
      </c>
      <c r="J8" s="496" t="s">
        <v>185</v>
      </c>
      <c r="K8" s="497" t="s">
        <v>186</v>
      </c>
      <c r="L8" s="497" t="s">
        <v>203</v>
      </c>
    </row>
    <row r="9" spans="1:12" ht="20.25" customHeight="1">
      <c r="A9" s="90"/>
      <c r="B9" s="498" t="s">
        <v>177</v>
      </c>
      <c r="C9" s="499">
        <f>C10+C21</f>
        <v>0</v>
      </c>
      <c r="D9" s="499">
        <f aca="true" t="shared" si="0" ref="D9:J9">D10+D21</f>
        <v>0</v>
      </c>
      <c r="E9" s="499">
        <f t="shared" si="0"/>
        <v>0</v>
      </c>
      <c r="F9" s="499">
        <f t="shared" si="0"/>
        <v>0</v>
      </c>
      <c r="G9" s="499">
        <f t="shared" si="0"/>
        <v>0</v>
      </c>
      <c r="H9" s="499">
        <f t="shared" si="0"/>
        <v>0</v>
      </c>
      <c r="I9" s="499">
        <f t="shared" si="0"/>
        <v>0</v>
      </c>
      <c r="J9" s="499">
        <f t="shared" si="0"/>
        <v>0</v>
      </c>
      <c r="K9" s="500" t="e">
        <f>+J9/(C9+F9)</f>
        <v>#DIV/0!</v>
      </c>
      <c r="L9" s="500" t="e">
        <f>G9/D9</f>
        <v>#DIV/0!</v>
      </c>
    </row>
    <row r="10" spans="1:12" ht="21" customHeight="1">
      <c r="A10" s="90"/>
      <c r="B10" s="501" t="s">
        <v>58</v>
      </c>
      <c r="C10" s="502">
        <f>SUM(C11:C20)</f>
        <v>0</v>
      </c>
      <c r="D10" s="502">
        <f aca="true" t="shared" si="1" ref="D10:J10">SUM(D11:D20)</f>
        <v>0</v>
      </c>
      <c r="E10" s="502">
        <f t="shared" si="1"/>
        <v>0</v>
      </c>
      <c r="F10" s="502">
        <f t="shared" si="1"/>
        <v>0</v>
      </c>
      <c r="G10" s="502">
        <f t="shared" si="1"/>
        <v>0</v>
      </c>
      <c r="H10" s="502">
        <f t="shared" si="1"/>
        <v>0</v>
      </c>
      <c r="I10" s="502">
        <f t="shared" si="1"/>
        <v>0</v>
      </c>
      <c r="J10" s="502">
        <f t="shared" si="1"/>
        <v>0</v>
      </c>
      <c r="K10" s="503" t="e">
        <f>+J10/(C10+F10)</f>
        <v>#DIV/0!</v>
      </c>
      <c r="L10" s="503" t="e">
        <f aca="true" t="shared" si="2" ref="L10:L28">G10/D10</f>
        <v>#DIV/0!</v>
      </c>
    </row>
    <row r="11" spans="1:12" ht="21" customHeight="1">
      <c r="A11" s="90"/>
      <c r="B11" s="504" t="s">
        <v>59</v>
      </c>
      <c r="C11" s="505">
        <v>0</v>
      </c>
      <c r="D11" s="505">
        <v>0</v>
      </c>
      <c r="E11" s="505">
        <v>0</v>
      </c>
      <c r="F11" s="505">
        <v>0</v>
      </c>
      <c r="G11" s="164">
        <f>Anexo4A!L26+Anexo4B!T25</f>
        <v>0</v>
      </c>
      <c r="H11" s="164">
        <f>Anexo4A!L30+Anexo4B!T29</f>
        <v>0</v>
      </c>
      <c r="I11" s="164">
        <f>Anexo4A!L34+Anexo4B!T33</f>
        <v>0</v>
      </c>
      <c r="J11" s="506">
        <f aca="true" t="shared" si="3" ref="J11:J20">SUM(G11:I11)</f>
        <v>0</v>
      </c>
      <c r="K11" s="507" t="e">
        <f>+J11/(C11+F11)</f>
        <v>#DIV/0!</v>
      </c>
      <c r="L11" s="508" t="e">
        <f t="shared" si="2"/>
        <v>#DIV/0!</v>
      </c>
    </row>
    <row r="12" spans="1:12" ht="21" customHeight="1">
      <c r="A12" s="90"/>
      <c r="B12" s="504" t="s">
        <v>60</v>
      </c>
      <c r="C12" s="505">
        <v>0</v>
      </c>
      <c r="D12" s="505">
        <v>0</v>
      </c>
      <c r="E12" s="505">
        <v>0</v>
      </c>
      <c r="F12" s="505">
        <v>0</v>
      </c>
      <c r="G12" s="164">
        <f>Anexo4A!L39+Anexo4B!T38</f>
        <v>0</v>
      </c>
      <c r="H12" s="164">
        <f>Anexo4A!L43+Anexo4B!T42</f>
        <v>0</v>
      </c>
      <c r="I12" s="164">
        <f>Anexo4A!L47+Anexo4B!T46</f>
        <v>0</v>
      </c>
      <c r="J12" s="506">
        <f t="shared" si="3"/>
        <v>0</v>
      </c>
      <c r="K12" s="508" t="e">
        <f aca="true" t="shared" si="4" ref="K12:K28">+J12/(C12+F12)</f>
        <v>#DIV/0!</v>
      </c>
      <c r="L12" s="508" t="e">
        <f t="shared" si="2"/>
        <v>#DIV/0!</v>
      </c>
    </row>
    <row r="13" spans="1:12" ht="21" customHeight="1">
      <c r="A13" s="90"/>
      <c r="B13" s="504" t="s">
        <v>61</v>
      </c>
      <c r="C13" s="505">
        <v>0</v>
      </c>
      <c r="D13" s="505">
        <v>0</v>
      </c>
      <c r="E13" s="505">
        <v>0</v>
      </c>
      <c r="F13" s="505">
        <v>0</v>
      </c>
      <c r="G13" s="164">
        <f>Anexo4A!L52+Anexo4B!T51</f>
        <v>0</v>
      </c>
      <c r="H13" s="164">
        <f>Anexo4A!L56+Anexo4B!T55</f>
        <v>0</v>
      </c>
      <c r="I13" s="164">
        <f>Anexo4A!L60+Anexo4B!T59</f>
        <v>0</v>
      </c>
      <c r="J13" s="506">
        <f t="shared" si="3"/>
        <v>0</v>
      </c>
      <c r="K13" s="508" t="e">
        <f t="shared" si="4"/>
        <v>#DIV/0!</v>
      </c>
      <c r="L13" s="508" t="e">
        <f t="shared" si="2"/>
        <v>#DIV/0!</v>
      </c>
    </row>
    <row r="14" spans="1:12" ht="21" customHeight="1">
      <c r="A14" s="90"/>
      <c r="B14" s="504" t="s">
        <v>62</v>
      </c>
      <c r="C14" s="505">
        <v>0</v>
      </c>
      <c r="D14" s="505">
        <v>0</v>
      </c>
      <c r="E14" s="505">
        <v>0</v>
      </c>
      <c r="F14" s="505">
        <v>0</v>
      </c>
      <c r="G14" s="164">
        <f>Anexo4A!L65+Anexo4B!T64</f>
        <v>0</v>
      </c>
      <c r="H14" s="164">
        <f>Anexo4A!L69+Anexo4B!T68</f>
        <v>0</v>
      </c>
      <c r="I14" s="164">
        <f>Anexo4A!L73+Anexo4B!T72</f>
        <v>0</v>
      </c>
      <c r="J14" s="506">
        <f t="shared" si="3"/>
        <v>0</v>
      </c>
      <c r="K14" s="508" t="e">
        <f t="shared" si="4"/>
        <v>#DIV/0!</v>
      </c>
      <c r="L14" s="508" t="e">
        <f t="shared" si="2"/>
        <v>#DIV/0!</v>
      </c>
    </row>
    <row r="15" spans="1:12" ht="21" customHeight="1">
      <c r="A15" s="90"/>
      <c r="B15" s="504" t="s">
        <v>63</v>
      </c>
      <c r="C15" s="505">
        <v>0</v>
      </c>
      <c r="D15" s="505">
        <v>0</v>
      </c>
      <c r="E15" s="505">
        <v>0</v>
      </c>
      <c r="F15" s="505">
        <v>0</v>
      </c>
      <c r="G15" s="164">
        <f>Anexo4A!L78+Anexo4B!T77</f>
        <v>0</v>
      </c>
      <c r="H15" s="164">
        <f>Anexo4A!L82+Anexo4B!T81</f>
        <v>0</v>
      </c>
      <c r="I15" s="164">
        <f>Anexo4A!L86+Anexo4B!T85</f>
        <v>0</v>
      </c>
      <c r="J15" s="506">
        <f t="shared" si="3"/>
        <v>0</v>
      </c>
      <c r="K15" s="508" t="e">
        <f t="shared" si="4"/>
        <v>#DIV/0!</v>
      </c>
      <c r="L15" s="508" t="e">
        <f t="shared" si="2"/>
        <v>#DIV/0!</v>
      </c>
    </row>
    <row r="16" spans="1:12" ht="21" customHeight="1">
      <c r="A16" s="90"/>
      <c r="B16" s="509" t="s">
        <v>0</v>
      </c>
      <c r="C16" s="505">
        <v>0</v>
      </c>
      <c r="D16" s="505">
        <v>0</v>
      </c>
      <c r="E16" s="505">
        <v>0</v>
      </c>
      <c r="F16" s="505">
        <v>0</v>
      </c>
      <c r="G16" s="164">
        <f>Anexo4A!L91+Anexo4B!T90</f>
        <v>0</v>
      </c>
      <c r="H16" s="164">
        <f>Anexo4A!L95+Anexo4B!T94</f>
        <v>0</v>
      </c>
      <c r="I16" s="164">
        <f>Anexo4A!L99+Anexo4B!T98</f>
        <v>0</v>
      </c>
      <c r="J16" s="506">
        <f t="shared" si="3"/>
        <v>0</v>
      </c>
      <c r="K16" s="508" t="e">
        <f t="shared" si="4"/>
        <v>#DIV/0!</v>
      </c>
      <c r="L16" s="508" t="e">
        <f t="shared" si="2"/>
        <v>#DIV/0!</v>
      </c>
    </row>
    <row r="17" spans="1:12" ht="21" customHeight="1">
      <c r="A17" s="90"/>
      <c r="B17" s="509" t="s">
        <v>64</v>
      </c>
      <c r="C17" s="505">
        <v>0</v>
      </c>
      <c r="D17" s="505">
        <v>0</v>
      </c>
      <c r="E17" s="505">
        <v>0</v>
      </c>
      <c r="F17" s="505">
        <v>0</v>
      </c>
      <c r="G17" s="164">
        <f>Anexo4A!L104+Anexo4B!T103</f>
        <v>0</v>
      </c>
      <c r="H17" s="164">
        <f>Anexo4A!L108+Anexo4B!T107</f>
        <v>0</v>
      </c>
      <c r="I17" s="164">
        <f>Anexo4A!L112+Anexo4B!T111</f>
        <v>0</v>
      </c>
      <c r="J17" s="506">
        <f t="shared" si="3"/>
        <v>0</v>
      </c>
      <c r="K17" s="508" t="e">
        <f t="shared" si="4"/>
        <v>#DIV/0!</v>
      </c>
      <c r="L17" s="508" t="e">
        <f t="shared" si="2"/>
        <v>#DIV/0!</v>
      </c>
    </row>
    <row r="18" spans="1:12" ht="21" customHeight="1">
      <c r="A18" s="90"/>
      <c r="B18" s="509" t="s">
        <v>65</v>
      </c>
      <c r="C18" s="505">
        <v>0</v>
      </c>
      <c r="D18" s="505">
        <v>0</v>
      </c>
      <c r="E18" s="505">
        <v>0</v>
      </c>
      <c r="F18" s="505">
        <v>0</v>
      </c>
      <c r="G18" s="164">
        <f>Anexo4A!L117+Anexo4B!T116</f>
        <v>0</v>
      </c>
      <c r="H18" s="164">
        <f>Anexo4A!L121+Anexo4B!T120</f>
        <v>0</v>
      </c>
      <c r="I18" s="164">
        <f>Anexo4A!L125+Anexo4B!T124</f>
        <v>0</v>
      </c>
      <c r="J18" s="506">
        <f t="shared" si="3"/>
        <v>0</v>
      </c>
      <c r="K18" s="508" t="e">
        <f t="shared" si="4"/>
        <v>#DIV/0!</v>
      </c>
      <c r="L18" s="508" t="e">
        <f t="shared" si="2"/>
        <v>#DIV/0!</v>
      </c>
    </row>
    <row r="19" spans="1:12" ht="21" customHeight="1">
      <c r="A19" s="90"/>
      <c r="B19" s="509" t="s">
        <v>66</v>
      </c>
      <c r="C19" s="505">
        <v>0</v>
      </c>
      <c r="D19" s="505">
        <v>0</v>
      </c>
      <c r="E19" s="505">
        <v>0</v>
      </c>
      <c r="F19" s="505">
        <v>0</v>
      </c>
      <c r="G19" s="164">
        <f>Anexo4A!L130+Anexo4B!T129</f>
        <v>0</v>
      </c>
      <c r="H19" s="164">
        <f>Anexo4A!L134+Anexo4B!T133</f>
        <v>0</v>
      </c>
      <c r="I19" s="164">
        <f>Anexo4A!L138+Anexo4B!T137</f>
        <v>0</v>
      </c>
      <c r="J19" s="506">
        <f t="shared" si="3"/>
        <v>0</v>
      </c>
      <c r="K19" s="508" t="e">
        <f t="shared" si="4"/>
        <v>#DIV/0!</v>
      </c>
      <c r="L19" s="508" t="e">
        <f t="shared" si="2"/>
        <v>#DIV/0!</v>
      </c>
    </row>
    <row r="20" spans="1:12" ht="21" customHeight="1">
      <c r="A20" s="90"/>
      <c r="B20" s="509" t="s">
        <v>67</v>
      </c>
      <c r="C20" s="505">
        <v>0</v>
      </c>
      <c r="D20" s="505">
        <v>0</v>
      </c>
      <c r="E20" s="505">
        <v>0</v>
      </c>
      <c r="F20" s="505">
        <v>0</v>
      </c>
      <c r="G20" s="165">
        <f>Anexo4A!L143+Anexo4B!T142</f>
        <v>0</v>
      </c>
      <c r="H20" s="165">
        <f>Anexo4A!L147+Anexo4B!T146</f>
        <v>0</v>
      </c>
      <c r="I20" s="165">
        <f>Anexo4A!L151+Anexo4B!T150</f>
        <v>0</v>
      </c>
      <c r="J20" s="506">
        <f t="shared" si="3"/>
        <v>0</v>
      </c>
      <c r="K20" s="508" t="e">
        <f t="shared" si="4"/>
        <v>#DIV/0!</v>
      </c>
      <c r="L20" s="508" t="e">
        <f t="shared" si="2"/>
        <v>#DIV/0!</v>
      </c>
    </row>
    <row r="21" spans="1:12" ht="21" customHeight="1">
      <c r="A21" s="90"/>
      <c r="B21" s="510" t="s">
        <v>68</v>
      </c>
      <c r="C21" s="511">
        <f>SUM(C22:C24)</f>
        <v>0</v>
      </c>
      <c r="D21" s="511">
        <f aca="true" t="shared" si="5" ref="D21:J21">SUM(D22:D24)</f>
        <v>0</v>
      </c>
      <c r="E21" s="511">
        <f t="shared" si="5"/>
        <v>0</v>
      </c>
      <c r="F21" s="511">
        <f t="shared" si="5"/>
        <v>0</v>
      </c>
      <c r="G21" s="511">
        <f t="shared" si="5"/>
        <v>0</v>
      </c>
      <c r="H21" s="511">
        <f t="shared" si="5"/>
        <v>0</v>
      </c>
      <c r="I21" s="511">
        <f t="shared" si="5"/>
        <v>0</v>
      </c>
      <c r="J21" s="511">
        <f t="shared" si="5"/>
        <v>0</v>
      </c>
      <c r="K21" s="503" t="e">
        <f t="shared" si="4"/>
        <v>#DIV/0!</v>
      </c>
      <c r="L21" s="503" t="e">
        <f t="shared" si="2"/>
        <v>#DIV/0!</v>
      </c>
    </row>
    <row r="22" spans="1:12" ht="21" customHeight="1">
      <c r="A22" s="90"/>
      <c r="B22" s="504" t="s">
        <v>69</v>
      </c>
      <c r="C22" s="512">
        <v>0</v>
      </c>
      <c r="D22" s="512">
        <v>0</v>
      </c>
      <c r="E22" s="512">
        <v>0</v>
      </c>
      <c r="F22" s="512">
        <v>0</v>
      </c>
      <c r="G22" s="165">
        <f>Anexo4A!L157+Anexo4B!T156</f>
        <v>0</v>
      </c>
      <c r="H22" s="165">
        <f>Anexo4A!L161+Anexo4B!T160</f>
        <v>0</v>
      </c>
      <c r="I22" s="165">
        <f>Anexo4A!L165+Anexo4B!T164</f>
        <v>0</v>
      </c>
      <c r="J22" s="506">
        <f>SUM(G22:I22)</f>
        <v>0</v>
      </c>
      <c r="K22" s="508" t="e">
        <f t="shared" si="4"/>
        <v>#DIV/0!</v>
      </c>
      <c r="L22" s="508" t="e">
        <f t="shared" si="2"/>
        <v>#DIV/0!</v>
      </c>
    </row>
    <row r="23" spans="1:12" ht="22.5" customHeight="1">
      <c r="A23" s="90"/>
      <c r="B23" s="504" t="s">
        <v>178</v>
      </c>
      <c r="C23" s="512">
        <v>0</v>
      </c>
      <c r="D23" s="512">
        <v>0</v>
      </c>
      <c r="E23" s="512">
        <v>0</v>
      </c>
      <c r="F23" s="512">
        <v>0</v>
      </c>
      <c r="G23" s="165">
        <f>Anexo4A!L170+Anexo4B!T169</f>
        <v>0</v>
      </c>
      <c r="H23" s="165">
        <f>Anexo4A!L174+Anexo4B!T173</f>
        <v>0</v>
      </c>
      <c r="I23" s="165">
        <f>Anexo4A!L178+Anexo4B!T177</f>
        <v>0</v>
      </c>
      <c r="J23" s="506">
        <f>SUM(G23:I23)</f>
        <v>0</v>
      </c>
      <c r="K23" s="508" t="e">
        <f t="shared" si="4"/>
        <v>#DIV/0!</v>
      </c>
      <c r="L23" s="508" t="e">
        <f t="shared" si="2"/>
        <v>#DIV/0!</v>
      </c>
    </row>
    <row r="24" spans="1:12" ht="21" customHeight="1">
      <c r="A24" s="90"/>
      <c r="B24" s="504" t="s">
        <v>71</v>
      </c>
      <c r="C24" s="512">
        <v>0</v>
      </c>
      <c r="D24" s="512">
        <v>0</v>
      </c>
      <c r="E24" s="512">
        <v>0</v>
      </c>
      <c r="F24" s="512">
        <v>0</v>
      </c>
      <c r="G24" s="165">
        <f>Anexo4A!L183+Anexo4B!T182</f>
        <v>0</v>
      </c>
      <c r="H24" s="165">
        <f>Anexo4A!L187+Anexo4B!T186</f>
        <v>0</v>
      </c>
      <c r="I24" s="165">
        <f>Anexo4A!L191+Anexo4B!T190</f>
        <v>0</v>
      </c>
      <c r="J24" s="506">
        <f>SUM(G24:I24)</f>
        <v>0</v>
      </c>
      <c r="K24" s="508" t="e">
        <f t="shared" si="4"/>
        <v>#DIV/0!</v>
      </c>
      <c r="L24" s="508" t="e">
        <f t="shared" si="2"/>
        <v>#DIV/0!</v>
      </c>
    </row>
    <row r="25" spans="1:12" ht="21" customHeight="1">
      <c r="A25" s="90"/>
      <c r="B25" s="498" t="s">
        <v>72</v>
      </c>
      <c r="C25" s="499">
        <f>C26+C27</f>
        <v>0</v>
      </c>
      <c r="D25" s="499">
        <f aca="true" t="shared" si="6" ref="D25:J25">D26+D27</f>
        <v>0</v>
      </c>
      <c r="E25" s="499">
        <f t="shared" si="6"/>
        <v>0</v>
      </c>
      <c r="F25" s="499">
        <f t="shared" si="6"/>
        <v>0</v>
      </c>
      <c r="G25" s="499">
        <f t="shared" si="6"/>
        <v>0</v>
      </c>
      <c r="H25" s="499">
        <f t="shared" si="6"/>
        <v>0</v>
      </c>
      <c r="I25" s="499">
        <f t="shared" si="6"/>
        <v>0</v>
      </c>
      <c r="J25" s="499">
        <f t="shared" si="6"/>
        <v>0</v>
      </c>
      <c r="K25" s="500" t="e">
        <f t="shared" si="4"/>
        <v>#DIV/0!</v>
      </c>
      <c r="L25" s="500" t="e">
        <f t="shared" si="2"/>
        <v>#DIV/0!</v>
      </c>
    </row>
    <row r="26" spans="1:12" ht="21" customHeight="1">
      <c r="A26" s="90"/>
      <c r="B26" s="504" t="s">
        <v>73</v>
      </c>
      <c r="C26" s="512">
        <v>0</v>
      </c>
      <c r="D26" s="512">
        <v>0</v>
      </c>
      <c r="E26" s="512">
        <v>0</v>
      </c>
      <c r="F26" s="512">
        <v>0</v>
      </c>
      <c r="G26" s="165">
        <f>Anexo4A!L197+Anexo4B!T196</f>
        <v>0</v>
      </c>
      <c r="H26" s="165">
        <f>Anexo4A!L201+Anexo4B!T196</f>
        <v>0</v>
      </c>
      <c r="I26" s="165">
        <f>Anexo4A!L205+Anexo4B!T204</f>
        <v>0</v>
      </c>
      <c r="J26" s="506">
        <f>SUM(G26:I26)</f>
        <v>0</v>
      </c>
      <c r="K26" s="508" t="e">
        <f t="shared" si="4"/>
        <v>#DIV/0!</v>
      </c>
      <c r="L26" s="508" t="e">
        <f t="shared" si="2"/>
        <v>#DIV/0!</v>
      </c>
    </row>
    <row r="27" spans="1:12" ht="21" customHeight="1">
      <c r="A27" s="90"/>
      <c r="B27" s="504" t="s">
        <v>74</v>
      </c>
      <c r="C27" s="512">
        <v>0</v>
      </c>
      <c r="D27" s="512">
        <v>0</v>
      </c>
      <c r="E27" s="512">
        <v>0</v>
      </c>
      <c r="F27" s="512">
        <v>0</v>
      </c>
      <c r="G27" s="165">
        <f>Anexo4A!L210+Anexo4B!T209</f>
        <v>0</v>
      </c>
      <c r="H27" s="165">
        <f>Anexo4A!L214+Anexo4B!T213</f>
        <v>0</v>
      </c>
      <c r="I27" s="165">
        <f>Anexo4A!L218+Anexo4B!T217</f>
        <v>0</v>
      </c>
      <c r="J27" s="506">
        <f>SUM(G27:I27)</f>
        <v>0</v>
      </c>
      <c r="K27" s="508" t="e">
        <f t="shared" si="4"/>
        <v>#DIV/0!</v>
      </c>
      <c r="L27" s="508" t="e">
        <f t="shared" si="2"/>
        <v>#DIV/0!</v>
      </c>
    </row>
    <row r="28" spans="1:12" ht="21" customHeight="1">
      <c r="A28" s="90"/>
      <c r="B28" s="513" t="s">
        <v>179</v>
      </c>
      <c r="C28" s="514">
        <f>C9+C25</f>
        <v>0</v>
      </c>
      <c r="D28" s="514">
        <f aca="true" t="shared" si="7" ref="D28:J28">D9+D25</f>
        <v>0</v>
      </c>
      <c r="E28" s="514">
        <f t="shared" si="7"/>
        <v>0</v>
      </c>
      <c r="F28" s="514">
        <f t="shared" si="7"/>
        <v>0</v>
      </c>
      <c r="G28" s="514">
        <f t="shared" si="7"/>
        <v>0</v>
      </c>
      <c r="H28" s="514">
        <f t="shared" si="7"/>
        <v>0</v>
      </c>
      <c r="I28" s="514">
        <f t="shared" si="7"/>
        <v>0</v>
      </c>
      <c r="J28" s="514">
        <f t="shared" si="7"/>
        <v>0</v>
      </c>
      <c r="K28" s="515" t="e">
        <f t="shared" si="4"/>
        <v>#DIV/0!</v>
      </c>
      <c r="L28" s="515" t="e">
        <f t="shared" si="2"/>
        <v>#DIV/0!</v>
      </c>
    </row>
    <row r="29" spans="1:12" ht="11.25">
      <c r="A29" s="90"/>
      <c r="B29" s="232"/>
      <c r="C29" s="486"/>
      <c r="D29" s="486"/>
      <c r="E29" s="486"/>
      <c r="F29" s="486"/>
      <c r="G29" s="486"/>
      <c r="H29" s="486"/>
      <c r="I29" s="486"/>
      <c r="J29" s="486"/>
      <c r="K29" s="486"/>
      <c r="L29" s="487"/>
    </row>
    <row r="30" spans="1:12" s="96" customFormat="1" ht="24.75" customHeight="1">
      <c r="A30" s="198"/>
      <c r="B30" s="731" t="s">
        <v>204</v>
      </c>
      <c r="C30" s="731"/>
      <c r="D30" s="731"/>
      <c r="E30" s="731"/>
      <c r="F30" s="731"/>
      <c r="G30" s="731"/>
      <c r="H30" s="731"/>
      <c r="I30" s="731"/>
      <c r="J30" s="731"/>
      <c r="K30" s="731"/>
      <c r="L30" s="732"/>
    </row>
    <row r="31" spans="1:12" s="96" customFormat="1" ht="24.75" customHeight="1">
      <c r="A31" s="198"/>
      <c r="B31" s="123"/>
      <c r="C31" s="211"/>
      <c r="D31" s="211"/>
      <c r="E31" s="211"/>
      <c r="F31" s="211"/>
      <c r="G31" s="211"/>
      <c r="H31" s="211"/>
      <c r="I31" s="211"/>
      <c r="J31" s="211"/>
      <c r="K31" s="211"/>
      <c r="L31" s="212"/>
    </row>
    <row r="32" spans="1:12" s="96" customFormat="1" ht="24.75" customHeight="1">
      <c r="A32" s="198"/>
      <c r="B32" s="731" t="s">
        <v>187</v>
      </c>
      <c r="C32" s="731"/>
      <c r="D32" s="731"/>
      <c r="E32" s="731"/>
      <c r="F32" s="731"/>
      <c r="G32" s="731"/>
      <c r="H32" s="731"/>
      <c r="I32" s="731"/>
      <c r="J32" s="731"/>
      <c r="K32" s="731"/>
      <c r="L32" s="732"/>
    </row>
    <row r="33" spans="1:12" s="96" customFormat="1" ht="24.75" customHeight="1">
      <c r="A33" s="198"/>
      <c r="B33" s="731" t="s">
        <v>188</v>
      </c>
      <c r="C33" s="731"/>
      <c r="D33" s="731"/>
      <c r="E33" s="731"/>
      <c r="F33" s="731"/>
      <c r="G33" s="731"/>
      <c r="H33" s="731"/>
      <c r="I33" s="731"/>
      <c r="J33" s="731"/>
      <c r="K33" s="731"/>
      <c r="L33" s="732"/>
    </row>
    <row r="34" spans="1:12" s="96" customFormat="1" ht="12" thickBot="1">
      <c r="A34" s="198"/>
      <c r="B34" s="199"/>
      <c r="C34" s="200"/>
      <c r="D34" s="200"/>
      <c r="E34" s="200"/>
      <c r="F34" s="200"/>
      <c r="G34" s="200"/>
      <c r="H34" s="200"/>
      <c r="I34" s="200"/>
      <c r="J34" s="200"/>
      <c r="K34" s="200"/>
      <c r="L34" s="201"/>
    </row>
    <row r="35" spans="1:12" s="96" customFormat="1" ht="27" customHeight="1" thickBot="1">
      <c r="A35" s="202"/>
      <c r="B35" s="720" t="s">
        <v>207</v>
      </c>
      <c r="C35" s="721"/>
      <c r="D35" s="721"/>
      <c r="E35" s="721"/>
      <c r="F35" s="721"/>
      <c r="G35" s="721"/>
      <c r="H35" s="721"/>
      <c r="I35" s="721"/>
      <c r="J35" s="721"/>
      <c r="K35" s="721"/>
      <c r="L35" s="722"/>
    </row>
    <row r="36" spans="1:12" ht="28.5" customHeight="1" thickTop="1">
      <c r="A36" s="90"/>
      <c r="B36" s="723"/>
      <c r="C36" s="723"/>
      <c r="D36" s="723"/>
      <c r="E36" s="723"/>
      <c r="F36" s="723"/>
      <c r="G36" s="723"/>
      <c r="H36" s="723"/>
      <c r="I36" s="723"/>
      <c r="J36" s="723"/>
      <c r="K36" s="723"/>
      <c r="L36" s="724"/>
    </row>
    <row r="37" spans="1:12" ht="26.25" customHeight="1">
      <c r="A37" s="90"/>
      <c r="B37" s="725" t="s">
        <v>201</v>
      </c>
      <c r="C37" s="726"/>
      <c r="D37" s="726"/>
      <c r="E37" s="726"/>
      <c r="F37" s="726"/>
      <c r="G37" s="726"/>
      <c r="H37" s="726"/>
      <c r="I37" s="726"/>
      <c r="J37" s="726"/>
      <c r="K37" s="726"/>
      <c r="L37" s="727"/>
    </row>
    <row r="38" spans="1:12" ht="11.25">
      <c r="A38" s="90"/>
      <c r="B38" s="3"/>
      <c r="C38" s="52"/>
      <c r="D38" s="52"/>
      <c r="E38" s="52"/>
      <c r="F38" s="52"/>
      <c r="G38" s="52"/>
      <c r="H38" s="52"/>
      <c r="I38" s="52"/>
      <c r="J38" s="52"/>
      <c r="K38" s="52"/>
      <c r="L38" s="91"/>
    </row>
    <row r="39" spans="1:12" ht="14.25" customHeight="1" thickBot="1">
      <c r="A39" s="92"/>
      <c r="B39" s="93"/>
      <c r="C39" s="93"/>
      <c r="D39" s="93"/>
      <c r="E39" s="93"/>
      <c r="F39" s="93"/>
      <c r="G39" s="93"/>
      <c r="H39" s="93"/>
      <c r="I39" s="94"/>
      <c r="J39" s="94"/>
      <c r="K39" s="94"/>
      <c r="L39" s="95"/>
    </row>
    <row r="40" spans="3:12" s="96" customFormat="1" ht="12" thickTop="1"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3:12" s="96" customFormat="1" ht="11.25"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3:12" s="96" customFormat="1" ht="11.25"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3:12" s="96" customFormat="1" ht="11.25"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3:12" s="96" customFormat="1" ht="11.25"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3:12" s="96" customFormat="1" ht="11.25"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3:12" s="96" customFormat="1" ht="11.25"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3:12" s="96" customFormat="1" ht="11.25"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3:12" s="96" customFormat="1" ht="11.25"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3:12" s="96" customFormat="1" ht="11.25"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3:12" s="96" customFormat="1" ht="11.25"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3:12" s="96" customFormat="1" ht="11.25"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3:12" s="96" customFormat="1" ht="11.25"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3:12" s="96" customFormat="1" ht="11.25"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3:12" s="96" customFormat="1" ht="11.25"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3:12" s="96" customFormat="1" ht="11.25"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spans="3:12" s="96" customFormat="1" ht="11.25">
      <c r="C56" s="97"/>
      <c r="D56" s="97"/>
      <c r="E56" s="97"/>
      <c r="F56" s="97"/>
      <c r="G56" s="97"/>
      <c r="H56" s="97"/>
      <c r="I56" s="97"/>
      <c r="J56" s="97"/>
      <c r="K56" s="97"/>
      <c r="L56" s="97"/>
    </row>
    <row r="57" spans="3:12" s="96" customFormat="1" ht="11.25">
      <c r="C57" s="97"/>
      <c r="D57" s="97"/>
      <c r="E57" s="97"/>
      <c r="F57" s="97"/>
      <c r="G57" s="97"/>
      <c r="H57" s="97"/>
      <c r="I57" s="97"/>
      <c r="J57" s="97"/>
      <c r="K57" s="97"/>
      <c r="L57" s="97"/>
    </row>
    <row r="58" spans="3:12" s="96" customFormat="1" ht="11.25"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3:12" s="96" customFormat="1" ht="11.25"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3:12" s="96" customFormat="1" ht="11.25">
      <c r="C60" s="97"/>
      <c r="D60" s="97"/>
      <c r="E60" s="97"/>
      <c r="F60" s="97"/>
      <c r="G60" s="97"/>
      <c r="H60" s="97"/>
      <c r="I60" s="97"/>
      <c r="J60" s="97"/>
      <c r="K60" s="97"/>
      <c r="L60" s="97"/>
    </row>
    <row r="61" spans="3:12" s="96" customFormat="1" ht="11.25">
      <c r="C61" s="97"/>
      <c r="D61" s="97"/>
      <c r="E61" s="97"/>
      <c r="F61" s="97"/>
      <c r="G61" s="97"/>
      <c r="H61" s="97"/>
      <c r="I61" s="97"/>
      <c r="J61" s="97"/>
      <c r="K61" s="97"/>
      <c r="L61" s="97"/>
    </row>
    <row r="62" spans="3:12" s="96" customFormat="1" ht="11.25">
      <c r="C62" s="97"/>
      <c r="D62" s="97"/>
      <c r="E62" s="97"/>
      <c r="F62" s="97"/>
      <c r="G62" s="97"/>
      <c r="H62" s="97"/>
      <c r="I62" s="97"/>
      <c r="J62" s="97"/>
      <c r="K62" s="97"/>
      <c r="L62" s="97"/>
    </row>
    <row r="63" spans="3:12" s="96" customFormat="1" ht="11.25">
      <c r="C63" s="97"/>
      <c r="D63" s="97"/>
      <c r="E63" s="97"/>
      <c r="F63" s="97"/>
      <c r="G63" s="97"/>
      <c r="H63" s="97"/>
      <c r="I63" s="97"/>
      <c r="J63" s="97"/>
      <c r="K63" s="97"/>
      <c r="L63" s="97"/>
    </row>
    <row r="64" spans="3:12" s="96" customFormat="1" ht="11.25">
      <c r="C64" s="97"/>
      <c r="D64" s="97"/>
      <c r="E64" s="97"/>
      <c r="F64" s="97"/>
      <c r="G64" s="97"/>
      <c r="H64" s="97"/>
      <c r="I64" s="97"/>
      <c r="J64" s="97"/>
      <c r="K64" s="97"/>
      <c r="L64" s="97"/>
    </row>
    <row r="65" spans="3:12" s="96" customFormat="1" ht="11.25">
      <c r="C65" s="97"/>
      <c r="D65" s="97"/>
      <c r="E65" s="97"/>
      <c r="F65" s="97"/>
      <c r="G65" s="97"/>
      <c r="H65" s="97"/>
      <c r="I65" s="97"/>
      <c r="J65" s="97"/>
      <c r="K65" s="97"/>
      <c r="L65" s="97"/>
    </row>
    <row r="66" spans="3:12" s="96" customFormat="1" ht="11.25">
      <c r="C66" s="97"/>
      <c r="D66" s="97"/>
      <c r="E66" s="97"/>
      <c r="F66" s="97"/>
      <c r="G66" s="97"/>
      <c r="H66" s="97"/>
      <c r="I66" s="97"/>
      <c r="J66" s="97"/>
      <c r="K66" s="97"/>
      <c r="L66" s="97"/>
    </row>
    <row r="67" spans="3:12" s="96" customFormat="1" ht="11.25">
      <c r="C67" s="97"/>
      <c r="D67" s="97"/>
      <c r="E67" s="97"/>
      <c r="F67" s="97"/>
      <c r="G67" s="97"/>
      <c r="H67" s="97"/>
      <c r="I67" s="97"/>
      <c r="J67" s="97"/>
      <c r="K67" s="97"/>
      <c r="L67" s="97"/>
    </row>
    <row r="68" spans="3:12" s="96" customFormat="1" ht="11.25">
      <c r="C68" s="97"/>
      <c r="D68" s="97"/>
      <c r="E68" s="97"/>
      <c r="F68" s="97"/>
      <c r="G68" s="97"/>
      <c r="H68" s="97"/>
      <c r="I68" s="97"/>
      <c r="J68" s="97"/>
      <c r="K68" s="97"/>
      <c r="L68" s="97"/>
    </row>
    <row r="69" spans="3:12" s="96" customFormat="1" ht="11.25">
      <c r="C69" s="97"/>
      <c r="D69" s="97"/>
      <c r="E69" s="97"/>
      <c r="F69" s="97"/>
      <c r="G69" s="97"/>
      <c r="H69" s="97"/>
      <c r="I69" s="97"/>
      <c r="J69" s="97"/>
      <c r="K69" s="97"/>
      <c r="L69" s="97"/>
    </row>
    <row r="70" spans="3:12" s="96" customFormat="1" ht="11.25">
      <c r="C70" s="97"/>
      <c r="D70" s="97"/>
      <c r="E70" s="97"/>
      <c r="F70" s="97"/>
      <c r="G70" s="97"/>
      <c r="H70" s="97"/>
      <c r="I70" s="97"/>
      <c r="J70" s="97"/>
      <c r="K70" s="97"/>
      <c r="L70" s="97"/>
    </row>
    <row r="71" spans="3:12" s="96" customFormat="1" ht="11.25">
      <c r="C71" s="97"/>
      <c r="D71" s="97"/>
      <c r="E71" s="97"/>
      <c r="F71" s="97"/>
      <c r="G71" s="97"/>
      <c r="H71" s="97"/>
      <c r="I71" s="97"/>
      <c r="J71" s="97"/>
      <c r="K71" s="97"/>
      <c r="L71" s="97"/>
    </row>
    <row r="72" spans="3:12" s="96" customFormat="1" ht="11.25">
      <c r="C72" s="97"/>
      <c r="D72" s="97"/>
      <c r="E72" s="97"/>
      <c r="F72" s="97"/>
      <c r="G72" s="97"/>
      <c r="H72" s="97"/>
      <c r="I72" s="97"/>
      <c r="J72" s="97"/>
      <c r="K72" s="97"/>
      <c r="L72" s="97"/>
    </row>
    <row r="73" spans="3:12" s="96" customFormat="1" ht="11.25">
      <c r="C73" s="97"/>
      <c r="D73" s="97"/>
      <c r="E73" s="97"/>
      <c r="F73" s="97"/>
      <c r="G73" s="97"/>
      <c r="H73" s="97"/>
      <c r="I73" s="97"/>
      <c r="J73" s="97"/>
      <c r="K73" s="97"/>
      <c r="L73" s="97"/>
    </row>
    <row r="74" spans="3:12" s="96" customFormat="1" ht="11.25">
      <c r="C74" s="97"/>
      <c r="D74" s="97"/>
      <c r="E74" s="97"/>
      <c r="F74" s="97"/>
      <c r="G74" s="97"/>
      <c r="H74" s="97"/>
      <c r="I74" s="97"/>
      <c r="J74" s="97"/>
      <c r="K74" s="97"/>
      <c r="L74" s="97"/>
    </row>
    <row r="75" spans="3:12" s="96" customFormat="1" ht="11.25">
      <c r="C75" s="97"/>
      <c r="D75" s="97"/>
      <c r="E75" s="97"/>
      <c r="F75" s="97"/>
      <c r="G75" s="97"/>
      <c r="H75" s="97"/>
      <c r="I75" s="97"/>
      <c r="J75" s="97"/>
      <c r="K75" s="97"/>
      <c r="L75" s="97"/>
    </row>
    <row r="76" spans="3:12" s="96" customFormat="1" ht="11.25">
      <c r="C76" s="97"/>
      <c r="D76" s="97"/>
      <c r="E76" s="97"/>
      <c r="F76" s="97"/>
      <c r="G76" s="97"/>
      <c r="H76" s="97"/>
      <c r="I76" s="97"/>
      <c r="J76" s="97"/>
      <c r="K76" s="97"/>
      <c r="L76" s="97"/>
    </row>
    <row r="77" spans="3:12" s="96" customFormat="1" ht="11.25">
      <c r="C77" s="97"/>
      <c r="D77" s="97"/>
      <c r="E77" s="97"/>
      <c r="F77" s="97"/>
      <c r="G77" s="97"/>
      <c r="H77" s="97"/>
      <c r="I77" s="97"/>
      <c r="J77" s="97"/>
      <c r="K77" s="97"/>
      <c r="L77" s="97"/>
    </row>
    <row r="78" spans="3:12" s="96" customFormat="1" ht="11.25">
      <c r="C78" s="97"/>
      <c r="D78" s="97"/>
      <c r="E78" s="97"/>
      <c r="F78" s="97"/>
      <c r="G78" s="97"/>
      <c r="H78" s="97"/>
      <c r="I78" s="97"/>
      <c r="J78" s="97"/>
      <c r="K78" s="97"/>
      <c r="L78" s="97"/>
    </row>
    <row r="79" spans="3:12" s="96" customFormat="1" ht="11.25">
      <c r="C79" s="97"/>
      <c r="D79" s="97"/>
      <c r="E79" s="97"/>
      <c r="F79" s="97"/>
      <c r="G79" s="97"/>
      <c r="H79" s="97"/>
      <c r="I79" s="97"/>
      <c r="J79" s="97"/>
      <c r="K79" s="97"/>
      <c r="L79" s="97"/>
    </row>
    <row r="80" spans="3:12" s="96" customFormat="1" ht="11.25">
      <c r="C80" s="97"/>
      <c r="D80" s="97"/>
      <c r="E80" s="97"/>
      <c r="F80" s="97"/>
      <c r="G80" s="97"/>
      <c r="H80" s="97"/>
      <c r="I80" s="97"/>
      <c r="J80" s="97"/>
      <c r="K80" s="97"/>
      <c r="L80" s="97"/>
    </row>
    <row r="81" spans="3:12" s="96" customFormat="1" ht="11.25">
      <c r="C81" s="97"/>
      <c r="D81" s="97"/>
      <c r="E81" s="97"/>
      <c r="F81" s="97"/>
      <c r="G81" s="97"/>
      <c r="H81" s="97"/>
      <c r="I81" s="97"/>
      <c r="J81" s="97"/>
      <c r="K81" s="97"/>
      <c r="L81" s="97"/>
    </row>
    <row r="82" spans="3:12" s="96" customFormat="1" ht="11.25">
      <c r="C82" s="97"/>
      <c r="D82" s="97"/>
      <c r="E82" s="97"/>
      <c r="F82" s="97"/>
      <c r="G82" s="97"/>
      <c r="H82" s="97"/>
      <c r="I82" s="97"/>
      <c r="J82" s="97"/>
      <c r="K82" s="97"/>
      <c r="L82" s="97"/>
    </row>
    <row r="83" spans="3:12" s="96" customFormat="1" ht="11.25"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spans="3:12" s="96" customFormat="1" ht="11.25">
      <c r="C84" s="97"/>
      <c r="D84" s="97"/>
      <c r="E84" s="97"/>
      <c r="F84" s="97"/>
      <c r="G84" s="97"/>
      <c r="H84" s="97"/>
      <c r="I84" s="97"/>
      <c r="J84" s="97"/>
      <c r="K84" s="97"/>
      <c r="L84" s="97"/>
    </row>
    <row r="85" spans="3:12" s="96" customFormat="1" ht="11.25">
      <c r="C85" s="97"/>
      <c r="D85" s="97"/>
      <c r="E85" s="97"/>
      <c r="F85" s="97"/>
      <c r="G85" s="97"/>
      <c r="H85" s="97"/>
      <c r="I85" s="97"/>
      <c r="J85" s="97"/>
      <c r="K85" s="97"/>
      <c r="L85" s="97"/>
    </row>
    <row r="86" spans="3:12" s="96" customFormat="1" ht="11.25">
      <c r="C86" s="97"/>
      <c r="D86" s="97"/>
      <c r="E86" s="97"/>
      <c r="F86" s="97"/>
      <c r="G86" s="97"/>
      <c r="H86" s="97"/>
      <c r="I86" s="97"/>
      <c r="J86" s="97"/>
      <c r="K86" s="97"/>
      <c r="L86" s="97"/>
    </row>
    <row r="87" spans="3:12" s="96" customFormat="1" ht="11.25">
      <c r="C87" s="97"/>
      <c r="D87" s="97"/>
      <c r="E87" s="97"/>
      <c r="F87" s="97"/>
      <c r="G87" s="97"/>
      <c r="H87" s="97"/>
      <c r="I87" s="97"/>
      <c r="J87" s="97"/>
      <c r="K87" s="97"/>
      <c r="L87" s="97"/>
    </row>
    <row r="88" spans="3:12" s="96" customFormat="1" ht="11.25">
      <c r="C88" s="97"/>
      <c r="D88" s="97"/>
      <c r="E88" s="97"/>
      <c r="F88" s="97"/>
      <c r="G88" s="97"/>
      <c r="H88" s="97"/>
      <c r="I88" s="97"/>
      <c r="J88" s="97"/>
      <c r="K88" s="97"/>
      <c r="L88" s="97"/>
    </row>
    <row r="89" spans="3:12" s="96" customFormat="1" ht="11.25">
      <c r="C89" s="97"/>
      <c r="D89" s="97"/>
      <c r="E89" s="97"/>
      <c r="F89" s="97"/>
      <c r="G89" s="97"/>
      <c r="H89" s="97"/>
      <c r="I89" s="97"/>
      <c r="J89" s="97"/>
      <c r="K89" s="97"/>
      <c r="L89" s="97"/>
    </row>
    <row r="90" spans="3:12" s="96" customFormat="1" ht="11.25">
      <c r="C90" s="97"/>
      <c r="D90" s="97"/>
      <c r="E90" s="97"/>
      <c r="F90" s="97"/>
      <c r="G90" s="97"/>
      <c r="H90" s="97"/>
      <c r="I90" s="97"/>
      <c r="J90" s="97"/>
      <c r="K90" s="97"/>
      <c r="L90" s="97"/>
    </row>
    <row r="91" spans="3:12" s="96" customFormat="1" ht="11.25">
      <c r="C91" s="97"/>
      <c r="D91" s="97"/>
      <c r="E91" s="97"/>
      <c r="F91" s="97"/>
      <c r="G91" s="97"/>
      <c r="H91" s="97"/>
      <c r="I91" s="97"/>
      <c r="J91" s="97"/>
      <c r="K91" s="97"/>
      <c r="L91" s="97"/>
    </row>
    <row r="92" spans="3:12" s="96" customFormat="1" ht="11.25">
      <c r="C92" s="97"/>
      <c r="D92" s="97"/>
      <c r="E92" s="97"/>
      <c r="F92" s="97"/>
      <c r="G92" s="97"/>
      <c r="H92" s="97"/>
      <c r="I92" s="97"/>
      <c r="J92" s="97"/>
      <c r="K92" s="97"/>
      <c r="L92" s="97"/>
    </row>
    <row r="93" spans="3:12" s="96" customFormat="1" ht="11.25">
      <c r="C93" s="97"/>
      <c r="D93" s="97"/>
      <c r="E93" s="97"/>
      <c r="F93" s="97"/>
      <c r="G93" s="97"/>
      <c r="H93" s="97"/>
      <c r="I93" s="97"/>
      <c r="J93" s="97"/>
      <c r="K93" s="97"/>
      <c r="L93" s="97"/>
    </row>
    <row r="94" spans="3:12" s="96" customFormat="1" ht="11.25">
      <c r="C94" s="97"/>
      <c r="D94" s="97"/>
      <c r="E94" s="97"/>
      <c r="F94" s="97"/>
      <c r="G94" s="97"/>
      <c r="H94" s="97"/>
      <c r="I94" s="97"/>
      <c r="J94" s="97"/>
      <c r="K94" s="97"/>
      <c r="L94" s="97"/>
    </row>
    <row r="95" spans="3:12" s="96" customFormat="1" ht="11.25">
      <c r="C95" s="97"/>
      <c r="D95" s="97"/>
      <c r="E95" s="97"/>
      <c r="F95" s="97"/>
      <c r="G95" s="97"/>
      <c r="H95" s="97"/>
      <c r="I95" s="97"/>
      <c r="J95" s="97"/>
      <c r="K95" s="97"/>
      <c r="L95" s="97"/>
    </row>
    <row r="96" spans="3:12" s="96" customFormat="1" ht="11.25">
      <c r="C96" s="97"/>
      <c r="D96" s="97"/>
      <c r="E96" s="97"/>
      <c r="F96" s="97"/>
      <c r="G96" s="97"/>
      <c r="H96" s="97"/>
      <c r="I96" s="97"/>
      <c r="J96" s="97"/>
      <c r="K96" s="97"/>
      <c r="L96" s="97"/>
    </row>
    <row r="97" spans="3:12" s="96" customFormat="1" ht="11.25">
      <c r="C97" s="97"/>
      <c r="D97" s="97"/>
      <c r="E97" s="97"/>
      <c r="F97" s="97"/>
      <c r="G97" s="97"/>
      <c r="H97" s="97"/>
      <c r="I97" s="97"/>
      <c r="J97" s="97"/>
      <c r="K97" s="97"/>
      <c r="L97" s="97"/>
    </row>
    <row r="98" spans="3:12" s="96" customFormat="1" ht="11.25">
      <c r="C98" s="97"/>
      <c r="D98" s="97"/>
      <c r="E98" s="97"/>
      <c r="F98" s="97"/>
      <c r="G98" s="97"/>
      <c r="H98" s="97"/>
      <c r="I98" s="97"/>
      <c r="J98" s="97"/>
      <c r="K98" s="97"/>
      <c r="L98" s="97"/>
    </row>
    <row r="99" spans="3:12" s="96" customFormat="1" ht="11.25">
      <c r="C99" s="97"/>
      <c r="D99" s="97"/>
      <c r="E99" s="97"/>
      <c r="F99" s="97"/>
      <c r="G99" s="97"/>
      <c r="H99" s="97"/>
      <c r="I99" s="97"/>
      <c r="J99" s="97"/>
      <c r="K99" s="97"/>
      <c r="L99" s="97"/>
    </row>
    <row r="100" spans="3:12" s="96" customFormat="1" ht="11.25">
      <c r="C100" s="97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3:12" s="96" customFormat="1" ht="11.25"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3:12" s="96" customFormat="1" ht="11.25"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3" spans="3:12" s="96" customFormat="1" ht="11.25">
      <c r="C103" s="97"/>
      <c r="D103" s="97"/>
      <c r="E103" s="97"/>
      <c r="F103" s="97"/>
      <c r="G103" s="97"/>
      <c r="H103" s="97"/>
      <c r="I103" s="97"/>
      <c r="J103" s="97"/>
      <c r="K103" s="97"/>
      <c r="L103" s="97"/>
    </row>
    <row r="104" spans="3:12" s="96" customFormat="1" ht="11.25">
      <c r="C104" s="97"/>
      <c r="D104" s="97"/>
      <c r="E104" s="97"/>
      <c r="F104" s="97"/>
      <c r="G104" s="97"/>
      <c r="H104" s="97"/>
      <c r="I104" s="97"/>
      <c r="J104" s="97"/>
      <c r="K104" s="97"/>
      <c r="L104" s="97"/>
    </row>
    <row r="105" spans="3:12" s="96" customFormat="1" ht="11.25">
      <c r="C105" s="97"/>
      <c r="D105" s="97"/>
      <c r="E105" s="97"/>
      <c r="F105" s="97"/>
      <c r="G105" s="97"/>
      <c r="H105" s="97"/>
      <c r="I105" s="97"/>
      <c r="J105" s="97"/>
      <c r="K105" s="97"/>
      <c r="L105" s="97"/>
    </row>
    <row r="106" spans="3:12" s="96" customFormat="1" ht="11.25">
      <c r="C106" s="97"/>
      <c r="D106" s="97"/>
      <c r="E106" s="97"/>
      <c r="F106" s="97"/>
      <c r="G106" s="97"/>
      <c r="H106" s="97"/>
      <c r="I106" s="97"/>
      <c r="J106" s="97"/>
      <c r="K106" s="97"/>
      <c r="L106" s="97"/>
    </row>
    <row r="107" spans="3:12" s="96" customFormat="1" ht="11.25"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spans="3:12" s="96" customFormat="1" ht="11.25">
      <c r="C108" s="97"/>
      <c r="D108" s="97"/>
      <c r="E108" s="97"/>
      <c r="F108" s="97"/>
      <c r="G108" s="97"/>
      <c r="H108" s="97"/>
      <c r="I108" s="97"/>
      <c r="J108" s="97"/>
      <c r="K108" s="97"/>
      <c r="L108" s="97"/>
    </row>
    <row r="109" spans="3:12" s="96" customFormat="1" ht="11.25"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3:12" s="96" customFormat="1" ht="11.25"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3:12" s="96" customFormat="1" ht="11.25">
      <c r="C111" s="97"/>
      <c r="D111" s="97"/>
      <c r="E111" s="97"/>
      <c r="F111" s="97"/>
      <c r="G111" s="97"/>
      <c r="H111" s="97"/>
      <c r="I111" s="97"/>
      <c r="J111" s="97"/>
      <c r="K111" s="97"/>
      <c r="L111" s="97"/>
    </row>
    <row r="112" spans="3:12" s="96" customFormat="1" ht="11.25">
      <c r="C112" s="97"/>
      <c r="D112" s="97"/>
      <c r="E112" s="97"/>
      <c r="F112" s="97"/>
      <c r="G112" s="97"/>
      <c r="H112" s="97"/>
      <c r="I112" s="97"/>
      <c r="J112" s="97"/>
      <c r="K112" s="97"/>
      <c r="L112" s="97"/>
    </row>
    <row r="113" spans="3:12" s="96" customFormat="1" ht="11.25">
      <c r="C113" s="97"/>
      <c r="D113" s="97"/>
      <c r="E113" s="97"/>
      <c r="F113" s="97"/>
      <c r="G113" s="97"/>
      <c r="H113" s="97"/>
      <c r="I113" s="97"/>
      <c r="J113" s="97"/>
      <c r="K113" s="97"/>
      <c r="L113" s="97"/>
    </row>
    <row r="114" spans="3:12" s="96" customFormat="1" ht="11.25">
      <c r="C114" s="97"/>
      <c r="D114" s="97"/>
      <c r="E114" s="97"/>
      <c r="F114" s="97"/>
      <c r="G114" s="97"/>
      <c r="H114" s="97"/>
      <c r="I114" s="97"/>
      <c r="J114" s="97"/>
      <c r="K114" s="97"/>
      <c r="L114" s="97"/>
    </row>
    <row r="115" spans="3:12" s="96" customFormat="1" ht="11.25">
      <c r="C115" s="97"/>
      <c r="D115" s="97"/>
      <c r="E115" s="97"/>
      <c r="F115" s="97"/>
      <c r="G115" s="97"/>
      <c r="H115" s="97"/>
      <c r="I115" s="97"/>
      <c r="J115" s="97"/>
      <c r="K115" s="97"/>
      <c r="L115" s="97"/>
    </row>
    <row r="116" spans="3:12" s="96" customFormat="1" ht="11.25">
      <c r="C116" s="97"/>
      <c r="D116" s="97"/>
      <c r="E116" s="97"/>
      <c r="F116" s="97"/>
      <c r="G116" s="97"/>
      <c r="H116" s="97"/>
      <c r="I116" s="97"/>
      <c r="J116" s="97"/>
      <c r="K116" s="97"/>
      <c r="L116" s="97"/>
    </row>
    <row r="117" spans="3:12" s="96" customFormat="1" ht="11.25">
      <c r="C117" s="97"/>
      <c r="D117" s="97"/>
      <c r="E117" s="97"/>
      <c r="F117" s="97"/>
      <c r="G117" s="97"/>
      <c r="H117" s="97"/>
      <c r="I117" s="97"/>
      <c r="J117" s="97"/>
      <c r="K117" s="97"/>
      <c r="L117" s="97"/>
    </row>
    <row r="118" spans="3:12" s="96" customFormat="1" ht="11.25">
      <c r="C118" s="97"/>
      <c r="D118" s="97"/>
      <c r="E118" s="97"/>
      <c r="F118" s="97"/>
      <c r="G118" s="97"/>
      <c r="H118" s="97"/>
      <c r="I118" s="97"/>
      <c r="J118" s="97"/>
      <c r="K118" s="97"/>
      <c r="L118" s="97"/>
    </row>
    <row r="119" spans="3:12" s="96" customFormat="1" ht="11.25">
      <c r="C119" s="97"/>
      <c r="D119" s="97"/>
      <c r="E119" s="97"/>
      <c r="F119" s="97"/>
      <c r="G119" s="97"/>
      <c r="H119" s="97"/>
      <c r="I119" s="97"/>
      <c r="J119" s="97"/>
      <c r="K119" s="97"/>
      <c r="L119" s="97"/>
    </row>
    <row r="120" spans="3:12" s="96" customFormat="1" ht="11.25">
      <c r="C120" s="97"/>
      <c r="D120" s="97"/>
      <c r="E120" s="97"/>
      <c r="F120" s="97"/>
      <c r="G120" s="97"/>
      <c r="H120" s="97"/>
      <c r="I120" s="97"/>
      <c r="J120" s="97"/>
      <c r="K120" s="97"/>
      <c r="L120" s="97"/>
    </row>
    <row r="121" spans="3:12" s="96" customFormat="1" ht="11.25">
      <c r="C121" s="97"/>
      <c r="D121" s="97"/>
      <c r="E121" s="97"/>
      <c r="F121" s="97"/>
      <c r="G121" s="97"/>
      <c r="H121" s="97"/>
      <c r="I121" s="97"/>
      <c r="J121" s="97"/>
      <c r="K121" s="97"/>
      <c r="L121" s="97"/>
    </row>
    <row r="122" spans="3:12" s="96" customFormat="1" ht="11.25">
      <c r="C122" s="97"/>
      <c r="D122" s="97"/>
      <c r="E122" s="97"/>
      <c r="F122" s="97"/>
      <c r="G122" s="97"/>
      <c r="H122" s="97"/>
      <c r="I122" s="97"/>
      <c r="J122" s="97"/>
      <c r="K122" s="97"/>
      <c r="L122" s="97"/>
    </row>
    <row r="123" spans="3:12" s="96" customFormat="1" ht="11.25">
      <c r="C123" s="97"/>
      <c r="D123" s="97"/>
      <c r="E123" s="97"/>
      <c r="F123" s="97"/>
      <c r="G123" s="97"/>
      <c r="H123" s="97"/>
      <c r="I123" s="97"/>
      <c r="J123" s="97"/>
      <c r="K123" s="97"/>
      <c r="L123" s="97"/>
    </row>
    <row r="124" spans="3:12" s="96" customFormat="1" ht="11.25">
      <c r="C124" s="97"/>
      <c r="D124" s="97"/>
      <c r="E124" s="97"/>
      <c r="F124" s="97"/>
      <c r="G124" s="97"/>
      <c r="H124" s="97"/>
      <c r="I124" s="97"/>
      <c r="J124" s="97"/>
      <c r="K124" s="97"/>
      <c r="L124" s="97"/>
    </row>
    <row r="125" spans="3:12" s="96" customFormat="1" ht="11.25">
      <c r="C125" s="97"/>
      <c r="D125" s="97"/>
      <c r="E125" s="97"/>
      <c r="F125" s="97"/>
      <c r="G125" s="97"/>
      <c r="H125" s="97"/>
      <c r="I125" s="97"/>
      <c r="J125" s="97"/>
      <c r="K125" s="97"/>
      <c r="L125" s="97"/>
    </row>
    <row r="126" spans="3:12" s="96" customFormat="1" ht="11.25">
      <c r="C126" s="97"/>
      <c r="D126" s="97"/>
      <c r="E126" s="97"/>
      <c r="F126" s="97"/>
      <c r="G126" s="97"/>
      <c r="H126" s="97"/>
      <c r="I126" s="97"/>
      <c r="J126" s="97"/>
      <c r="K126" s="97"/>
      <c r="L126" s="97"/>
    </row>
    <row r="127" spans="3:12" s="96" customFormat="1" ht="11.25">
      <c r="C127" s="97"/>
      <c r="D127" s="97"/>
      <c r="E127" s="97"/>
      <c r="F127" s="97"/>
      <c r="G127" s="97"/>
      <c r="H127" s="97"/>
      <c r="I127" s="97"/>
      <c r="J127" s="97"/>
      <c r="K127" s="97"/>
      <c r="L127" s="97"/>
    </row>
    <row r="128" spans="3:12" s="96" customFormat="1" ht="11.25">
      <c r="C128" s="97"/>
      <c r="D128" s="97"/>
      <c r="E128" s="97"/>
      <c r="F128" s="97"/>
      <c r="G128" s="97"/>
      <c r="H128" s="97"/>
      <c r="I128" s="97"/>
      <c r="J128" s="97"/>
      <c r="K128" s="97"/>
      <c r="L128" s="97"/>
    </row>
    <row r="129" spans="3:12" s="96" customFormat="1" ht="11.25">
      <c r="C129" s="97"/>
      <c r="D129" s="97"/>
      <c r="E129" s="97"/>
      <c r="F129" s="97"/>
      <c r="G129" s="97"/>
      <c r="H129" s="97"/>
      <c r="I129" s="97"/>
      <c r="J129" s="97"/>
      <c r="K129" s="97"/>
      <c r="L129" s="97"/>
    </row>
    <row r="130" spans="3:12" s="96" customFormat="1" ht="11.25">
      <c r="C130" s="97"/>
      <c r="D130" s="97"/>
      <c r="E130" s="97"/>
      <c r="F130" s="97"/>
      <c r="G130" s="97"/>
      <c r="H130" s="97"/>
      <c r="I130" s="97"/>
      <c r="J130" s="97"/>
      <c r="K130" s="97"/>
      <c r="L130" s="97"/>
    </row>
    <row r="131" spans="3:12" s="96" customFormat="1" ht="11.25">
      <c r="C131" s="97"/>
      <c r="D131" s="97"/>
      <c r="E131" s="97"/>
      <c r="F131" s="97"/>
      <c r="G131" s="97"/>
      <c r="H131" s="97"/>
      <c r="I131" s="97"/>
      <c r="J131" s="97"/>
      <c r="K131" s="97"/>
      <c r="L131" s="97"/>
    </row>
    <row r="132" spans="3:12" s="96" customFormat="1" ht="11.25">
      <c r="C132" s="97"/>
      <c r="D132" s="97"/>
      <c r="E132" s="97"/>
      <c r="F132" s="97"/>
      <c r="G132" s="97"/>
      <c r="H132" s="97"/>
      <c r="I132" s="97"/>
      <c r="J132" s="97"/>
      <c r="K132" s="97"/>
      <c r="L132" s="97"/>
    </row>
    <row r="133" spans="3:12" s="96" customFormat="1" ht="11.25">
      <c r="C133" s="97"/>
      <c r="D133" s="97"/>
      <c r="E133" s="97"/>
      <c r="F133" s="97"/>
      <c r="G133" s="97"/>
      <c r="H133" s="97"/>
      <c r="I133" s="97"/>
      <c r="J133" s="97"/>
      <c r="K133" s="97"/>
      <c r="L133" s="97"/>
    </row>
    <row r="134" spans="3:12" s="96" customFormat="1" ht="11.25">
      <c r="C134" s="97"/>
      <c r="D134" s="97"/>
      <c r="E134" s="97"/>
      <c r="F134" s="97"/>
      <c r="G134" s="97"/>
      <c r="H134" s="97"/>
      <c r="I134" s="97"/>
      <c r="J134" s="97"/>
      <c r="K134" s="97"/>
      <c r="L134" s="97"/>
    </row>
    <row r="135" spans="3:12" s="96" customFormat="1" ht="11.25">
      <c r="C135" s="97"/>
      <c r="D135" s="97"/>
      <c r="E135" s="97"/>
      <c r="F135" s="97"/>
      <c r="G135" s="97"/>
      <c r="H135" s="97"/>
      <c r="I135" s="97"/>
      <c r="J135" s="97"/>
      <c r="K135" s="97"/>
      <c r="L135" s="97"/>
    </row>
    <row r="136" spans="3:12" s="96" customFormat="1" ht="11.25">
      <c r="C136" s="97"/>
      <c r="D136" s="97"/>
      <c r="E136" s="97"/>
      <c r="F136" s="97"/>
      <c r="G136" s="97"/>
      <c r="H136" s="97"/>
      <c r="I136" s="97"/>
      <c r="J136" s="97"/>
      <c r="K136" s="97"/>
      <c r="L136" s="97"/>
    </row>
    <row r="137" spans="3:12" s="96" customFormat="1" ht="11.25">
      <c r="C137" s="97"/>
      <c r="D137" s="97"/>
      <c r="E137" s="97"/>
      <c r="F137" s="97"/>
      <c r="G137" s="97"/>
      <c r="H137" s="97"/>
      <c r="I137" s="97"/>
      <c r="J137" s="97"/>
      <c r="K137" s="97"/>
      <c r="L137" s="97"/>
    </row>
    <row r="138" spans="3:12" s="96" customFormat="1" ht="11.25">
      <c r="C138" s="97"/>
      <c r="D138" s="97"/>
      <c r="E138" s="97"/>
      <c r="F138" s="97"/>
      <c r="G138" s="97"/>
      <c r="H138" s="97"/>
      <c r="I138" s="97"/>
      <c r="J138" s="97"/>
      <c r="K138" s="97"/>
      <c r="L138" s="97"/>
    </row>
    <row r="139" spans="3:12" s="96" customFormat="1" ht="11.25">
      <c r="C139" s="97"/>
      <c r="D139" s="97"/>
      <c r="E139" s="97"/>
      <c r="F139" s="97"/>
      <c r="G139" s="97"/>
      <c r="H139" s="97"/>
      <c r="I139" s="97"/>
      <c r="J139" s="97"/>
      <c r="K139" s="97"/>
      <c r="L139" s="97"/>
    </row>
    <row r="140" spans="3:12" s="96" customFormat="1" ht="11.25">
      <c r="C140" s="97"/>
      <c r="D140" s="97"/>
      <c r="E140" s="97"/>
      <c r="F140" s="97"/>
      <c r="G140" s="97"/>
      <c r="H140" s="97"/>
      <c r="I140" s="97"/>
      <c r="J140" s="97"/>
      <c r="K140" s="97"/>
      <c r="L140" s="97"/>
    </row>
    <row r="141" spans="3:12" s="96" customFormat="1" ht="11.25">
      <c r="C141" s="97"/>
      <c r="D141" s="97"/>
      <c r="E141" s="97"/>
      <c r="F141" s="97"/>
      <c r="G141" s="97"/>
      <c r="H141" s="97"/>
      <c r="I141" s="97"/>
      <c r="J141" s="97"/>
      <c r="K141" s="97"/>
      <c r="L141" s="97"/>
    </row>
    <row r="142" spans="3:12" s="96" customFormat="1" ht="11.25">
      <c r="C142" s="97"/>
      <c r="D142" s="97"/>
      <c r="E142" s="97"/>
      <c r="F142" s="97"/>
      <c r="G142" s="97"/>
      <c r="H142" s="97"/>
      <c r="I142" s="97"/>
      <c r="J142" s="97"/>
      <c r="K142" s="97"/>
      <c r="L142" s="97"/>
    </row>
    <row r="143" spans="3:12" s="96" customFormat="1" ht="11.25">
      <c r="C143" s="97"/>
      <c r="D143" s="97"/>
      <c r="E143" s="97"/>
      <c r="F143" s="97"/>
      <c r="G143" s="97"/>
      <c r="H143" s="97"/>
      <c r="I143" s="97"/>
      <c r="J143" s="97"/>
      <c r="K143" s="97"/>
      <c r="L143" s="97"/>
    </row>
    <row r="144" spans="3:12" s="96" customFormat="1" ht="11.25">
      <c r="C144" s="97"/>
      <c r="D144" s="97"/>
      <c r="E144" s="97"/>
      <c r="F144" s="97"/>
      <c r="G144" s="97"/>
      <c r="H144" s="97"/>
      <c r="I144" s="97"/>
      <c r="J144" s="97"/>
      <c r="K144" s="97"/>
      <c r="L144" s="97"/>
    </row>
    <row r="145" spans="3:12" s="96" customFormat="1" ht="11.25">
      <c r="C145" s="97"/>
      <c r="D145" s="97"/>
      <c r="E145" s="97"/>
      <c r="F145" s="97"/>
      <c r="G145" s="97"/>
      <c r="H145" s="97"/>
      <c r="I145" s="97"/>
      <c r="J145" s="97"/>
      <c r="K145" s="97"/>
      <c r="L145" s="97"/>
    </row>
    <row r="146" spans="3:12" s="96" customFormat="1" ht="11.25">
      <c r="C146" s="97"/>
      <c r="D146" s="97"/>
      <c r="E146" s="97"/>
      <c r="F146" s="97"/>
      <c r="G146" s="97"/>
      <c r="H146" s="97"/>
      <c r="I146" s="97"/>
      <c r="J146" s="97"/>
      <c r="K146" s="97"/>
      <c r="L146" s="97"/>
    </row>
    <row r="147" spans="3:12" s="96" customFormat="1" ht="11.25">
      <c r="C147" s="97"/>
      <c r="D147" s="97"/>
      <c r="E147" s="97"/>
      <c r="F147" s="97"/>
      <c r="G147" s="97"/>
      <c r="H147" s="97"/>
      <c r="I147" s="97"/>
      <c r="J147" s="97"/>
      <c r="K147" s="97"/>
      <c r="L147" s="97"/>
    </row>
    <row r="148" spans="3:12" s="96" customFormat="1" ht="11.25">
      <c r="C148" s="97"/>
      <c r="D148" s="97"/>
      <c r="E148" s="97"/>
      <c r="F148" s="97"/>
      <c r="G148" s="97"/>
      <c r="H148" s="97"/>
      <c r="I148" s="97"/>
      <c r="J148" s="97"/>
      <c r="K148" s="97"/>
      <c r="L148" s="97"/>
    </row>
    <row r="149" spans="3:12" s="96" customFormat="1" ht="11.25">
      <c r="C149" s="97"/>
      <c r="D149" s="97"/>
      <c r="E149" s="97"/>
      <c r="F149" s="97"/>
      <c r="G149" s="97"/>
      <c r="H149" s="97"/>
      <c r="I149" s="97"/>
      <c r="J149" s="97"/>
      <c r="K149" s="97"/>
      <c r="L149" s="97"/>
    </row>
    <row r="150" spans="3:12" s="96" customFormat="1" ht="11.25">
      <c r="C150" s="97"/>
      <c r="D150" s="97"/>
      <c r="E150" s="97"/>
      <c r="F150" s="97"/>
      <c r="G150" s="97"/>
      <c r="H150" s="97"/>
      <c r="I150" s="97"/>
      <c r="J150" s="97"/>
      <c r="K150" s="97"/>
      <c r="L150" s="97"/>
    </row>
    <row r="151" spans="3:12" s="96" customFormat="1" ht="11.25">
      <c r="C151" s="97"/>
      <c r="D151" s="97"/>
      <c r="E151" s="97"/>
      <c r="F151" s="97"/>
      <c r="G151" s="97"/>
      <c r="H151" s="97"/>
      <c r="I151" s="97"/>
      <c r="J151" s="97"/>
      <c r="K151" s="97"/>
      <c r="L151" s="97"/>
    </row>
    <row r="152" spans="3:12" s="96" customFormat="1" ht="11.25">
      <c r="C152" s="97"/>
      <c r="D152" s="97"/>
      <c r="E152" s="97"/>
      <c r="F152" s="97"/>
      <c r="G152" s="97"/>
      <c r="H152" s="97"/>
      <c r="I152" s="97"/>
      <c r="J152" s="97"/>
      <c r="K152" s="97"/>
      <c r="L152" s="97"/>
    </row>
    <row r="153" spans="3:12" s="96" customFormat="1" ht="11.25">
      <c r="C153" s="97"/>
      <c r="D153" s="97"/>
      <c r="E153" s="97"/>
      <c r="F153" s="97"/>
      <c r="G153" s="97"/>
      <c r="H153" s="97"/>
      <c r="I153" s="97"/>
      <c r="J153" s="97"/>
      <c r="K153" s="97"/>
      <c r="L153" s="97"/>
    </row>
    <row r="154" spans="3:12" s="96" customFormat="1" ht="11.25">
      <c r="C154" s="97"/>
      <c r="D154" s="97"/>
      <c r="E154" s="97"/>
      <c r="F154" s="97"/>
      <c r="G154" s="97"/>
      <c r="H154" s="97"/>
      <c r="I154" s="97"/>
      <c r="J154" s="97"/>
      <c r="K154" s="97"/>
      <c r="L154" s="97"/>
    </row>
    <row r="155" spans="3:12" s="96" customFormat="1" ht="11.25">
      <c r="C155" s="97"/>
      <c r="D155" s="97"/>
      <c r="E155" s="97"/>
      <c r="F155" s="97"/>
      <c r="G155" s="97"/>
      <c r="H155" s="97"/>
      <c r="I155" s="97"/>
      <c r="J155" s="97"/>
      <c r="K155" s="97"/>
      <c r="L155" s="97"/>
    </row>
    <row r="156" spans="3:12" s="96" customFormat="1" ht="11.25">
      <c r="C156" s="97"/>
      <c r="D156" s="97"/>
      <c r="E156" s="97"/>
      <c r="F156" s="97"/>
      <c r="G156" s="97"/>
      <c r="H156" s="97"/>
      <c r="I156" s="97"/>
      <c r="J156" s="97"/>
      <c r="K156" s="97"/>
      <c r="L156" s="97"/>
    </row>
    <row r="157" spans="3:12" s="96" customFormat="1" ht="11.25">
      <c r="C157" s="97"/>
      <c r="D157" s="97"/>
      <c r="E157" s="97"/>
      <c r="F157" s="97"/>
      <c r="G157" s="97"/>
      <c r="H157" s="97"/>
      <c r="I157" s="97"/>
      <c r="J157" s="97"/>
      <c r="K157" s="97"/>
      <c r="L157" s="97"/>
    </row>
    <row r="158" spans="3:12" s="96" customFormat="1" ht="11.25">
      <c r="C158" s="97"/>
      <c r="D158" s="97"/>
      <c r="E158" s="97"/>
      <c r="F158" s="97"/>
      <c r="G158" s="97"/>
      <c r="H158" s="97"/>
      <c r="I158" s="97"/>
      <c r="J158" s="97"/>
      <c r="K158" s="97"/>
      <c r="L158" s="97"/>
    </row>
    <row r="159" spans="3:12" s="96" customFormat="1" ht="11.25">
      <c r="C159" s="97"/>
      <c r="D159" s="97"/>
      <c r="E159" s="97"/>
      <c r="F159" s="97"/>
      <c r="G159" s="97"/>
      <c r="H159" s="97"/>
      <c r="I159" s="97"/>
      <c r="J159" s="97"/>
      <c r="K159" s="97"/>
      <c r="L159" s="97"/>
    </row>
    <row r="160" spans="3:12" s="96" customFormat="1" ht="11.25">
      <c r="C160" s="97"/>
      <c r="D160" s="97"/>
      <c r="E160" s="97"/>
      <c r="F160" s="97"/>
      <c r="G160" s="97"/>
      <c r="H160" s="97"/>
      <c r="I160" s="97"/>
      <c r="J160" s="97"/>
      <c r="K160" s="97"/>
      <c r="L160" s="97"/>
    </row>
    <row r="161" spans="3:12" s="96" customFormat="1" ht="11.25">
      <c r="C161" s="97"/>
      <c r="D161" s="97"/>
      <c r="E161" s="97"/>
      <c r="F161" s="97"/>
      <c r="G161" s="97"/>
      <c r="H161" s="97"/>
      <c r="I161" s="97"/>
      <c r="J161" s="97"/>
      <c r="K161" s="97"/>
      <c r="L161" s="97"/>
    </row>
    <row r="162" spans="3:12" s="96" customFormat="1" ht="11.25">
      <c r="C162" s="97"/>
      <c r="D162" s="97"/>
      <c r="E162" s="97"/>
      <c r="F162" s="97"/>
      <c r="G162" s="97"/>
      <c r="H162" s="97"/>
      <c r="I162" s="97"/>
      <c r="J162" s="97"/>
      <c r="K162" s="97"/>
      <c r="L162" s="97"/>
    </row>
    <row r="163" spans="3:12" s="96" customFormat="1" ht="11.25">
      <c r="C163" s="97"/>
      <c r="D163" s="97"/>
      <c r="E163" s="97"/>
      <c r="F163" s="97"/>
      <c r="G163" s="97"/>
      <c r="H163" s="97"/>
      <c r="I163" s="97"/>
      <c r="J163" s="97"/>
      <c r="K163" s="97"/>
      <c r="L163" s="97"/>
    </row>
    <row r="164" spans="3:12" s="96" customFormat="1" ht="11.25">
      <c r="C164" s="97"/>
      <c r="D164" s="97"/>
      <c r="E164" s="97"/>
      <c r="F164" s="97"/>
      <c r="G164" s="97"/>
      <c r="H164" s="97"/>
      <c r="I164" s="97"/>
      <c r="J164" s="97"/>
      <c r="K164" s="97"/>
      <c r="L164" s="97"/>
    </row>
    <row r="165" spans="3:12" s="96" customFormat="1" ht="11.25">
      <c r="C165" s="97"/>
      <c r="D165" s="97"/>
      <c r="E165" s="97"/>
      <c r="F165" s="97"/>
      <c r="G165" s="97"/>
      <c r="H165" s="97"/>
      <c r="I165" s="97"/>
      <c r="J165" s="97"/>
      <c r="K165" s="97"/>
      <c r="L165" s="97"/>
    </row>
    <row r="166" spans="3:12" s="96" customFormat="1" ht="11.25">
      <c r="C166" s="97"/>
      <c r="D166" s="97"/>
      <c r="E166" s="97"/>
      <c r="F166" s="97"/>
      <c r="G166" s="97"/>
      <c r="H166" s="97"/>
      <c r="I166" s="97"/>
      <c r="J166" s="97"/>
      <c r="K166" s="97"/>
      <c r="L166" s="97"/>
    </row>
    <row r="167" spans="3:12" s="96" customFormat="1" ht="11.25">
      <c r="C167" s="97"/>
      <c r="D167" s="97"/>
      <c r="E167" s="97"/>
      <c r="F167" s="97"/>
      <c r="G167" s="97"/>
      <c r="H167" s="97"/>
      <c r="I167" s="97"/>
      <c r="J167" s="97"/>
      <c r="K167" s="97"/>
      <c r="L167" s="97"/>
    </row>
    <row r="168" spans="3:12" s="96" customFormat="1" ht="11.25">
      <c r="C168" s="97"/>
      <c r="D168" s="97"/>
      <c r="E168" s="97"/>
      <c r="F168" s="97"/>
      <c r="G168" s="97"/>
      <c r="H168" s="97"/>
      <c r="I168" s="97"/>
      <c r="J168" s="97"/>
      <c r="K168" s="97"/>
      <c r="L168" s="97"/>
    </row>
    <row r="169" spans="3:12" s="96" customFormat="1" ht="11.25">
      <c r="C169" s="97"/>
      <c r="D169" s="97"/>
      <c r="E169" s="97"/>
      <c r="F169" s="97"/>
      <c r="G169" s="97"/>
      <c r="H169" s="97"/>
      <c r="I169" s="97"/>
      <c r="J169" s="97"/>
      <c r="K169" s="97"/>
      <c r="L169" s="97"/>
    </row>
    <row r="170" spans="3:12" s="96" customFormat="1" ht="11.25">
      <c r="C170" s="97"/>
      <c r="D170" s="97"/>
      <c r="E170" s="97"/>
      <c r="F170" s="97"/>
      <c r="G170" s="97"/>
      <c r="H170" s="97"/>
      <c r="I170" s="97"/>
      <c r="J170" s="97"/>
      <c r="K170" s="97"/>
      <c r="L170" s="97"/>
    </row>
    <row r="171" spans="3:12" s="96" customFormat="1" ht="11.25">
      <c r="C171" s="97"/>
      <c r="D171" s="97"/>
      <c r="E171" s="97"/>
      <c r="F171" s="97"/>
      <c r="G171" s="97"/>
      <c r="H171" s="97"/>
      <c r="I171" s="97"/>
      <c r="J171" s="97"/>
      <c r="K171" s="97"/>
      <c r="L171" s="97"/>
    </row>
    <row r="172" spans="3:12" s="96" customFormat="1" ht="11.25">
      <c r="C172" s="97"/>
      <c r="D172" s="97"/>
      <c r="E172" s="97"/>
      <c r="F172" s="97"/>
      <c r="G172" s="97"/>
      <c r="H172" s="97"/>
      <c r="I172" s="97"/>
      <c r="J172" s="97"/>
      <c r="K172" s="97"/>
      <c r="L172" s="97"/>
    </row>
    <row r="173" spans="3:12" s="96" customFormat="1" ht="11.25">
      <c r="C173" s="97"/>
      <c r="D173" s="97"/>
      <c r="E173" s="97"/>
      <c r="F173" s="97"/>
      <c r="G173" s="97"/>
      <c r="H173" s="97"/>
      <c r="I173" s="97"/>
      <c r="J173" s="97"/>
      <c r="K173" s="97"/>
      <c r="L173" s="97"/>
    </row>
    <row r="174" spans="3:12" s="96" customFormat="1" ht="11.25">
      <c r="C174" s="97"/>
      <c r="D174" s="97"/>
      <c r="E174" s="97"/>
      <c r="F174" s="97"/>
      <c r="G174" s="97"/>
      <c r="H174" s="97"/>
      <c r="I174" s="97"/>
      <c r="J174" s="97"/>
      <c r="K174" s="97"/>
      <c r="L174" s="97"/>
    </row>
    <row r="175" spans="3:12" s="96" customFormat="1" ht="11.25">
      <c r="C175" s="97"/>
      <c r="D175" s="97"/>
      <c r="E175" s="97"/>
      <c r="F175" s="97"/>
      <c r="G175" s="97"/>
      <c r="H175" s="97"/>
      <c r="I175" s="97"/>
      <c r="J175" s="97"/>
      <c r="K175" s="97"/>
      <c r="L175" s="97"/>
    </row>
    <row r="176" spans="3:12" s="96" customFormat="1" ht="11.25">
      <c r="C176" s="97"/>
      <c r="D176" s="97"/>
      <c r="E176" s="97"/>
      <c r="F176" s="97"/>
      <c r="G176" s="97"/>
      <c r="H176" s="97"/>
      <c r="I176" s="97"/>
      <c r="J176" s="97"/>
      <c r="K176" s="97"/>
      <c r="L176" s="97"/>
    </row>
    <row r="177" spans="3:12" s="96" customFormat="1" ht="11.25">
      <c r="C177" s="97"/>
      <c r="D177" s="97"/>
      <c r="E177" s="97"/>
      <c r="F177" s="97"/>
      <c r="G177" s="97"/>
      <c r="H177" s="97"/>
      <c r="I177" s="97"/>
      <c r="J177" s="97"/>
      <c r="K177" s="97"/>
      <c r="L177" s="97"/>
    </row>
    <row r="178" spans="3:12" s="96" customFormat="1" ht="11.25">
      <c r="C178" s="97"/>
      <c r="D178" s="97"/>
      <c r="E178" s="97"/>
      <c r="F178" s="97"/>
      <c r="G178" s="97"/>
      <c r="H178" s="97"/>
      <c r="I178" s="97"/>
      <c r="J178" s="97"/>
      <c r="K178" s="97"/>
      <c r="L178" s="97"/>
    </row>
    <row r="179" spans="3:12" s="96" customFormat="1" ht="11.25">
      <c r="C179" s="97"/>
      <c r="D179" s="97"/>
      <c r="E179" s="97"/>
      <c r="F179" s="97"/>
      <c r="G179" s="97"/>
      <c r="H179" s="97"/>
      <c r="I179" s="97"/>
      <c r="J179" s="97"/>
      <c r="K179" s="97"/>
      <c r="L179" s="97"/>
    </row>
    <row r="180" spans="3:12" s="96" customFormat="1" ht="11.25">
      <c r="C180" s="97"/>
      <c r="D180" s="97"/>
      <c r="E180" s="97"/>
      <c r="F180" s="97"/>
      <c r="G180" s="97"/>
      <c r="H180" s="97"/>
      <c r="I180" s="97"/>
      <c r="J180" s="97"/>
      <c r="K180" s="97"/>
      <c r="L180" s="97"/>
    </row>
    <row r="181" spans="3:12" s="96" customFormat="1" ht="11.25">
      <c r="C181" s="97"/>
      <c r="D181" s="97"/>
      <c r="E181" s="97"/>
      <c r="F181" s="97"/>
      <c r="G181" s="97"/>
      <c r="H181" s="97"/>
      <c r="I181" s="97"/>
      <c r="J181" s="97"/>
      <c r="K181" s="97"/>
      <c r="L181" s="97"/>
    </row>
    <row r="182" spans="3:12" s="96" customFormat="1" ht="11.25">
      <c r="C182" s="97"/>
      <c r="D182" s="97"/>
      <c r="E182" s="97"/>
      <c r="F182" s="97"/>
      <c r="G182" s="97"/>
      <c r="H182" s="97"/>
      <c r="I182" s="97"/>
      <c r="J182" s="97"/>
      <c r="K182" s="97"/>
      <c r="L182" s="97"/>
    </row>
    <row r="183" spans="3:12" s="96" customFormat="1" ht="11.25">
      <c r="C183" s="97"/>
      <c r="D183" s="97"/>
      <c r="E183" s="97"/>
      <c r="F183" s="97"/>
      <c r="G183" s="97"/>
      <c r="H183" s="97"/>
      <c r="I183" s="97"/>
      <c r="J183" s="97"/>
      <c r="K183" s="97"/>
      <c r="L183" s="97"/>
    </row>
    <row r="184" spans="3:12" s="96" customFormat="1" ht="11.25">
      <c r="C184" s="97"/>
      <c r="D184" s="97"/>
      <c r="E184" s="97"/>
      <c r="F184" s="97"/>
      <c r="G184" s="97"/>
      <c r="H184" s="97"/>
      <c r="I184" s="97"/>
      <c r="J184" s="97"/>
      <c r="K184" s="97"/>
      <c r="L184" s="97"/>
    </row>
    <row r="185" spans="3:12" s="96" customFormat="1" ht="11.25">
      <c r="C185" s="97"/>
      <c r="D185" s="97"/>
      <c r="E185" s="97"/>
      <c r="F185" s="97"/>
      <c r="G185" s="97"/>
      <c r="H185" s="97"/>
      <c r="I185" s="97"/>
      <c r="J185" s="97"/>
      <c r="K185" s="97"/>
      <c r="L185" s="97"/>
    </row>
    <row r="186" spans="3:12" s="96" customFormat="1" ht="11.25">
      <c r="C186" s="97"/>
      <c r="D186" s="97"/>
      <c r="E186" s="97"/>
      <c r="F186" s="97"/>
      <c r="G186" s="97"/>
      <c r="H186" s="97"/>
      <c r="I186" s="97"/>
      <c r="J186" s="97"/>
      <c r="K186" s="97"/>
      <c r="L186" s="97"/>
    </row>
    <row r="187" spans="3:12" s="96" customFormat="1" ht="11.25">
      <c r="C187" s="97"/>
      <c r="D187" s="97"/>
      <c r="E187" s="97"/>
      <c r="F187" s="97"/>
      <c r="G187" s="97"/>
      <c r="H187" s="97"/>
      <c r="I187" s="97"/>
      <c r="J187" s="97"/>
      <c r="K187" s="97"/>
      <c r="L187" s="97"/>
    </row>
    <row r="188" spans="3:12" s="96" customFormat="1" ht="11.25">
      <c r="C188" s="97"/>
      <c r="D188" s="97"/>
      <c r="E188" s="97"/>
      <c r="F188" s="97"/>
      <c r="G188" s="97"/>
      <c r="H188" s="97"/>
      <c r="I188" s="97"/>
      <c r="J188" s="97"/>
      <c r="K188" s="97"/>
      <c r="L188" s="97"/>
    </row>
    <row r="189" spans="3:12" s="96" customFormat="1" ht="11.25">
      <c r="C189" s="97"/>
      <c r="D189" s="97"/>
      <c r="E189" s="97"/>
      <c r="F189" s="97"/>
      <c r="G189" s="97"/>
      <c r="H189" s="97"/>
      <c r="I189" s="97"/>
      <c r="J189" s="97"/>
      <c r="K189" s="97"/>
      <c r="L189" s="97"/>
    </row>
    <row r="190" spans="3:12" s="96" customFormat="1" ht="11.25">
      <c r="C190" s="97"/>
      <c r="D190" s="97"/>
      <c r="E190" s="97"/>
      <c r="F190" s="97"/>
      <c r="G190" s="97"/>
      <c r="H190" s="97"/>
      <c r="I190" s="97"/>
      <c r="J190" s="97"/>
      <c r="K190" s="97"/>
      <c r="L190" s="97"/>
    </row>
    <row r="191" spans="3:12" s="96" customFormat="1" ht="11.25">
      <c r="C191" s="97"/>
      <c r="D191" s="97"/>
      <c r="E191" s="97"/>
      <c r="F191" s="97"/>
      <c r="G191" s="97"/>
      <c r="H191" s="97"/>
      <c r="I191" s="97"/>
      <c r="J191" s="97"/>
      <c r="K191" s="97"/>
      <c r="L191" s="97"/>
    </row>
    <row r="192" spans="3:12" s="96" customFormat="1" ht="11.25">
      <c r="C192" s="97"/>
      <c r="D192" s="97"/>
      <c r="E192" s="97"/>
      <c r="F192" s="97"/>
      <c r="G192" s="97"/>
      <c r="H192" s="97"/>
      <c r="I192" s="97"/>
      <c r="J192" s="97"/>
      <c r="K192" s="97"/>
      <c r="L192" s="97"/>
    </row>
    <row r="193" spans="3:12" s="96" customFormat="1" ht="11.25">
      <c r="C193" s="97"/>
      <c r="D193" s="97"/>
      <c r="E193" s="97"/>
      <c r="F193" s="97"/>
      <c r="G193" s="97"/>
      <c r="H193" s="97"/>
      <c r="I193" s="97"/>
      <c r="J193" s="97"/>
      <c r="K193" s="97"/>
      <c r="L193" s="97"/>
    </row>
    <row r="194" spans="3:12" s="96" customFormat="1" ht="11.25">
      <c r="C194" s="97"/>
      <c r="D194" s="97"/>
      <c r="E194" s="97"/>
      <c r="F194" s="97"/>
      <c r="G194" s="97"/>
      <c r="H194" s="97"/>
      <c r="I194" s="97"/>
      <c r="J194" s="97"/>
      <c r="K194" s="97"/>
      <c r="L194" s="97"/>
    </row>
    <row r="195" spans="3:12" s="96" customFormat="1" ht="11.25">
      <c r="C195" s="97"/>
      <c r="D195" s="97"/>
      <c r="E195" s="97"/>
      <c r="F195" s="97"/>
      <c r="G195" s="97"/>
      <c r="H195" s="97"/>
      <c r="I195" s="97"/>
      <c r="J195" s="97"/>
      <c r="K195" s="97"/>
      <c r="L195" s="97"/>
    </row>
    <row r="196" spans="3:12" s="96" customFormat="1" ht="11.25">
      <c r="C196" s="97"/>
      <c r="D196" s="97"/>
      <c r="E196" s="97"/>
      <c r="F196" s="97"/>
      <c r="G196" s="97"/>
      <c r="H196" s="97"/>
      <c r="I196" s="97"/>
      <c r="J196" s="97"/>
      <c r="K196" s="97"/>
      <c r="L196" s="97"/>
    </row>
    <row r="197" spans="3:12" s="96" customFormat="1" ht="11.25">
      <c r="C197" s="97"/>
      <c r="D197" s="97"/>
      <c r="E197" s="97"/>
      <c r="F197" s="97"/>
      <c r="G197" s="97"/>
      <c r="H197" s="97"/>
      <c r="I197" s="97"/>
      <c r="J197" s="97"/>
      <c r="K197" s="97"/>
      <c r="L197" s="97"/>
    </row>
    <row r="198" spans="3:12" s="96" customFormat="1" ht="11.25">
      <c r="C198" s="97"/>
      <c r="D198" s="97"/>
      <c r="E198" s="97"/>
      <c r="F198" s="97"/>
      <c r="G198" s="97"/>
      <c r="H198" s="97"/>
      <c r="I198" s="97"/>
      <c r="J198" s="97"/>
      <c r="K198" s="97"/>
      <c r="L198" s="97"/>
    </row>
    <row r="199" spans="3:12" s="96" customFormat="1" ht="11.25">
      <c r="C199" s="97"/>
      <c r="D199" s="97"/>
      <c r="E199" s="97"/>
      <c r="F199" s="97"/>
      <c r="G199" s="97"/>
      <c r="H199" s="97"/>
      <c r="I199" s="97"/>
      <c r="J199" s="97"/>
      <c r="K199" s="97"/>
      <c r="L199" s="97"/>
    </row>
    <row r="200" spans="3:12" s="96" customFormat="1" ht="11.25">
      <c r="C200" s="97"/>
      <c r="D200" s="97"/>
      <c r="E200" s="97"/>
      <c r="F200" s="97"/>
      <c r="G200" s="97"/>
      <c r="H200" s="97"/>
      <c r="I200" s="97"/>
      <c r="J200" s="97"/>
      <c r="K200" s="97"/>
      <c r="L200" s="97"/>
    </row>
    <row r="201" spans="3:12" s="96" customFormat="1" ht="11.25">
      <c r="C201" s="97"/>
      <c r="D201" s="97"/>
      <c r="E201" s="97"/>
      <c r="F201" s="97"/>
      <c r="G201" s="97"/>
      <c r="H201" s="97"/>
      <c r="I201" s="97"/>
      <c r="J201" s="97"/>
      <c r="K201" s="97"/>
      <c r="L201" s="97"/>
    </row>
    <row r="202" spans="3:12" s="96" customFormat="1" ht="11.25">
      <c r="C202" s="97"/>
      <c r="D202" s="97"/>
      <c r="E202" s="97"/>
      <c r="F202" s="97"/>
      <c r="G202" s="97"/>
      <c r="H202" s="97"/>
      <c r="I202" s="97"/>
      <c r="J202" s="97"/>
      <c r="K202" s="97"/>
      <c r="L202" s="97"/>
    </row>
    <row r="203" spans="3:12" s="96" customFormat="1" ht="11.25">
      <c r="C203" s="97"/>
      <c r="D203" s="97"/>
      <c r="E203" s="97"/>
      <c r="F203" s="97"/>
      <c r="G203" s="97"/>
      <c r="H203" s="97"/>
      <c r="I203" s="97"/>
      <c r="J203" s="97"/>
      <c r="K203" s="97"/>
      <c r="L203" s="97"/>
    </row>
    <row r="204" spans="3:12" s="96" customFormat="1" ht="11.25">
      <c r="C204" s="97"/>
      <c r="D204" s="97"/>
      <c r="E204" s="97"/>
      <c r="F204" s="97"/>
      <c r="G204" s="97"/>
      <c r="H204" s="97"/>
      <c r="I204" s="97"/>
      <c r="J204" s="97"/>
      <c r="K204" s="97"/>
      <c r="L204" s="97"/>
    </row>
    <row r="205" spans="3:12" s="96" customFormat="1" ht="11.25">
      <c r="C205" s="97"/>
      <c r="D205" s="97"/>
      <c r="E205" s="97"/>
      <c r="F205" s="97"/>
      <c r="G205" s="97"/>
      <c r="H205" s="97"/>
      <c r="I205" s="97"/>
      <c r="J205" s="97"/>
      <c r="K205" s="97"/>
      <c r="L205" s="97"/>
    </row>
    <row r="206" spans="3:12" s="96" customFormat="1" ht="11.25">
      <c r="C206" s="97"/>
      <c r="D206" s="97"/>
      <c r="E206" s="97"/>
      <c r="F206" s="97"/>
      <c r="G206" s="97"/>
      <c r="H206" s="97"/>
      <c r="I206" s="97"/>
      <c r="J206" s="97"/>
      <c r="K206" s="97"/>
      <c r="L206" s="97"/>
    </row>
    <row r="207" spans="3:12" s="96" customFormat="1" ht="11.25">
      <c r="C207" s="97"/>
      <c r="D207" s="97"/>
      <c r="E207" s="97"/>
      <c r="F207" s="97"/>
      <c r="G207" s="97"/>
      <c r="H207" s="97"/>
      <c r="I207" s="97"/>
      <c r="J207" s="97"/>
      <c r="K207" s="97"/>
      <c r="L207" s="97"/>
    </row>
    <row r="208" spans="3:12" s="96" customFormat="1" ht="11.25">
      <c r="C208" s="97"/>
      <c r="D208" s="97"/>
      <c r="E208" s="97"/>
      <c r="F208" s="97"/>
      <c r="G208" s="97"/>
      <c r="H208" s="97"/>
      <c r="I208" s="97"/>
      <c r="J208" s="97"/>
      <c r="K208" s="97"/>
      <c r="L208" s="97"/>
    </row>
    <row r="209" spans="3:12" s="96" customFormat="1" ht="11.25">
      <c r="C209" s="97"/>
      <c r="D209" s="97"/>
      <c r="E209" s="97"/>
      <c r="F209" s="97"/>
      <c r="G209" s="97"/>
      <c r="H209" s="97"/>
      <c r="I209" s="97"/>
      <c r="J209" s="97"/>
      <c r="K209" s="97"/>
      <c r="L209" s="97"/>
    </row>
    <row r="210" spans="3:12" s="96" customFormat="1" ht="11.25">
      <c r="C210" s="97"/>
      <c r="D210" s="97"/>
      <c r="E210" s="97"/>
      <c r="F210" s="97"/>
      <c r="G210" s="97"/>
      <c r="H210" s="97"/>
      <c r="I210" s="97"/>
      <c r="J210" s="97"/>
      <c r="K210" s="97"/>
      <c r="L210" s="97"/>
    </row>
    <row r="211" spans="3:12" s="96" customFormat="1" ht="11.25">
      <c r="C211" s="97"/>
      <c r="D211" s="97"/>
      <c r="E211" s="97"/>
      <c r="F211" s="97"/>
      <c r="G211" s="97"/>
      <c r="H211" s="97"/>
      <c r="I211" s="97"/>
      <c r="J211" s="97"/>
      <c r="K211" s="97"/>
      <c r="L211" s="97"/>
    </row>
    <row r="212" spans="3:12" s="96" customFormat="1" ht="11.25">
      <c r="C212" s="97"/>
      <c r="D212" s="97"/>
      <c r="E212" s="97"/>
      <c r="F212" s="97"/>
      <c r="G212" s="97"/>
      <c r="H212" s="97"/>
      <c r="I212" s="97"/>
      <c r="J212" s="97"/>
      <c r="K212" s="97"/>
      <c r="L212" s="97"/>
    </row>
    <row r="213" spans="3:12" s="96" customFormat="1" ht="11.25">
      <c r="C213" s="97"/>
      <c r="D213" s="97"/>
      <c r="E213" s="97"/>
      <c r="F213" s="97"/>
      <c r="G213" s="97"/>
      <c r="H213" s="97"/>
      <c r="I213" s="97"/>
      <c r="J213" s="97"/>
      <c r="K213" s="97"/>
      <c r="L213" s="97"/>
    </row>
    <row r="214" spans="3:12" s="96" customFormat="1" ht="11.25">
      <c r="C214" s="97"/>
      <c r="D214" s="97"/>
      <c r="E214" s="97"/>
      <c r="F214" s="97"/>
      <c r="G214" s="97"/>
      <c r="H214" s="97"/>
      <c r="I214" s="97"/>
      <c r="J214" s="97"/>
      <c r="K214" s="97"/>
      <c r="L214" s="97"/>
    </row>
    <row r="215" spans="3:12" s="96" customFormat="1" ht="11.25">
      <c r="C215" s="97"/>
      <c r="D215" s="97"/>
      <c r="E215" s="97"/>
      <c r="F215" s="97"/>
      <c r="G215" s="97"/>
      <c r="H215" s="97"/>
      <c r="I215" s="97"/>
      <c r="J215" s="97"/>
      <c r="K215" s="97"/>
      <c r="L215" s="97"/>
    </row>
    <row r="216" spans="3:12" s="96" customFormat="1" ht="11.25">
      <c r="C216" s="97"/>
      <c r="D216" s="97"/>
      <c r="E216" s="97"/>
      <c r="F216" s="97"/>
      <c r="G216" s="97"/>
      <c r="H216" s="97"/>
      <c r="I216" s="97"/>
      <c r="J216" s="97"/>
      <c r="K216" s="97"/>
      <c r="L216" s="97"/>
    </row>
    <row r="217" spans="3:12" s="96" customFormat="1" ht="11.25">
      <c r="C217" s="97"/>
      <c r="D217" s="97"/>
      <c r="E217" s="97"/>
      <c r="F217" s="97"/>
      <c r="G217" s="97"/>
      <c r="H217" s="97"/>
      <c r="I217" s="97"/>
      <c r="J217" s="97"/>
      <c r="K217" s="97"/>
      <c r="L217" s="97"/>
    </row>
    <row r="218" spans="3:12" s="96" customFormat="1" ht="11.25">
      <c r="C218" s="97"/>
      <c r="D218" s="97"/>
      <c r="E218" s="97"/>
      <c r="F218" s="97"/>
      <c r="G218" s="97"/>
      <c r="H218" s="97"/>
      <c r="I218" s="97"/>
      <c r="J218" s="97"/>
      <c r="K218" s="97"/>
      <c r="L218" s="97"/>
    </row>
    <row r="219" spans="3:12" s="96" customFormat="1" ht="11.25">
      <c r="C219" s="97"/>
      <c r="D219" s="97"/>
      <c r="E219" s="97"/>
      <c r="F219" s="97"/>
      <c r="G219" s="97"/>
      <c r="H219" s="97"/>
      <c r="I219" s="97"/>
      <c r="J219" s="97"/>
      <c r="K219" s="97"/>
      <c r="L219" s="97"/>
    </row>
    <row r="220" spans="3:12" s="96" customFormat="1" ht="11.25">
      <c r="C220" s="97"/>
      <c r="D220" s="97"/>
      <c r="E220" s="97"/>
      <c r="F220" s="97"/>
      <c r="G220" s="97"/>
      <c r="H220" s="97"/>
      <c r="I220" s="97"/>
      <c r="J220" s="97"/>
      <c r="K220" s="97"/>
      <c r="L220" s="97"/>
    </row>
    <row r="221" spans="3:12" s="96" customFormat="1" ht="11.25">
      <c r="C221" s="97"/>
      <c r="D221" s="97"/>
      <c r="E221" s="97"/>
      <c r="F221" s="97"/>
      <c r="G221" s="97"/>
      <c r="H221" s="97"/>
      <c r="I221" s="97"/>
      <c r="J221" s="97"/>
      <c r="K221" s="97"/>
      <c r="L221" s="97"/>
    </row>
    <row r="222" spans="3:12" s="96" customFormat="1" ht="11.25">
      <c r="C222" s="97"/>
      <c r="D222" s="97"/>
      <c r="E222" s="97"/>
      <c r="F222" s="97"/>
      <c r="G222" s="97"/>
      <c r="H222" s="97"/>
      <c r="I222" s="97"/>
      <c r="J222" s="97"/>
      <c r="K222" s="97"/>
      <c r="L222" s="97"/>
    </row>
    <row r="223" spans="3:12" s="96" customFormat="1" ht="11.25">
      <c r="C223" s="97"/>
      <c r="D223" s="97"/>
      <c r="E223" s="97"/>
      <c r="F223" s="97"/>
      <c r="G223" s="97"/>
      <c r="H223" s="97"/>
      <c r="I223" s="97"/>
      <c r="J223" s="97"/>
      <c r="K223" s="97"/>
      <c r="L223" s="97"/>
    </row>
    <row r="224" spans="3:12" s="96" customFormat="1" ht="11.25">
      <c r="C224" s="97"/>
      <c r="D224" s="97"/>
      <c r="E224" s="97"/>
      <c r="F224" s="97"/>
      <c r="G224" s="97"/>
      <c r="H224" s="97"/>
      <c r="I224" s="97"/>
      <c r="J224" s="97"/>
      <c r="K224" s="97"/>
      <c r="L224" s="97"/>
    </row>
    <row r="225" spans="3:12" s="96" customFormat="1" ht="11.25">
      <c r="C225" s="97"/>
      <c r="D225" s="97"/>
      <c r="E225" s="97"/>
      <c r="F225" s="97"/>
      <c r="G225" s="97"/>
      <c r="H225" s="97"/>
      <c r="I225" s="97"/>
      <c r="J225" s="97"/>
      <c r="K225" s="97"/>
      <c r="L225" s="97"/>
    </row>
    <row r="226" spans="3:12" s="96" customFormat="1" ht="11.25">
      <c r="C226" s="97"/>
      <c r="D226" s="97"/>
      <c r="E226" s="97"/>
      <c r="F226" s="97"/>
      <c r="G226" s="97"/>
      <c r="H226" s="97"/>
      <c r="I226" s="97"/>
      <c r="J226" s="97"/>
      <c r="K226" s="97"/>
      <c r="L226" s="97"/>
    </row>
    <row r="227" spans="3:12" s="96" customFormat="1" ht="11.25">
      <c r="C227" s="97"/>
      <c r="D227" s="97"/>
      <c r="E227" s="97"/>
      <c r="F227" s="97"/>
      <c r="G227" s="97"/>
      <c r="H227" s="97"/>
      <c r="I227" s="97"/>
      <c r="J227" s="97"/>
      <c r="K227" s="97"/>
      <c r="L227" s="97"/>
    </row>
    <row r="228" spans="3:12" s="96" customFormat="1" ht="11.25">
      <c r="C228" s="97"/>
      <c r="D228" s="97"/>
      <c r="E228" s="97"/>
      <c r="F228" s="97"/>
      <c r="G228" s="97"/>
      <c r="H228" s="97"/>
      <c r="I228" s="97"/>
      <c r="J228" s="97"/>
      <c r="K228" s="97"/>
      <c r="L228" s="97"/>
    </row>
    <row r="229" spans="3:12" s="96" customFormat="1" ht="11.25">
      <c r="C229" s="97"/>
      <c r="D229" s="97"/>
      <c r="E229" s="97"/>
      <c r="F229" s="97"/>
      <c r="G229" s="97"/>
      <c r="H229" s="97"/>
      <c r="I229" s="97"/>
      <c r="J229" s="97"/>
      <c r="K229" s="97"/>
      <c r="L229" s="97"/>
    </row>
    <row r="230" spans="3:12" s="96" customFormat="1" ht="11.25">
      <c r="C230" s="97"/>
      <c r="D230" s="97"/>
      <c r="E230" s="97"/>
      <c r="F230" s="97"/>
      <c r="G230" s="97"/>
      <c r="H230" s="97"/>
      <c r="I230" s="97"/>
      <c r="J230" s="97"/>
      <c r="K230" s="97"/>
      <c r="L230" s="97"/>
    </row>
    <row r="231" spans="3:12" s="96" customFormat="1" ht="11.25">
      <c r="C231" s="97"/>
      <c r="D231" s="97"/>
      <c r="E231" s="97"/>
      <c r="F231" s="97"/>
      <c r="G231" s="97"/>
      <c r="H231" s="97"/>
      <c r="I231" s="97"/>
      <c r="J231" s="97"/>
      <c r="K231" s="97"/>
      <c r="L231" s="97"/>
    </row>
    <row r="232" spans="3:12" s="96" customFormat="1" ht="11.25">
      <c r="C232" s="97"/>
      <c r="D232" s="97"/>
      <c r="E232" s="97"/>
      <c r="F232" s="97"/>
      <c r="G232" s="97"/>
      <c r="H232" s="97"/>
      <c r="I232" s="97"/>
      <c r="J232" s="97"/>
      <c r="K232" s="97"/>
      <c r="L232" s="97"/>
    </row>
    <row r="233" spans="3:12" s="96" customFormat="1" ht="11.25">
      <c r="C233" s="97"/>
      <c r="D233" s="97"/>
      <c r="E233" s="97"/>
      <c r="F233" s="97"/>
      <c r="G233" s="97"/>
      <c r="H233" s="97"/>
      <c r="I233" s="97"/>
      <c r="J233" s="97"/>
      <c r="K233" s="97"/>
      <c r="L233" s="97"/>
    </row>
    <row r="234" spans="3:12" s="96" customFormat="1" ht="11.25">
      <c r="C234" s="97"/>
      <c r="D234" s="97"/>
      <c r="E234" s="97"/>
      <c r="F234" s="97"/>
      <c r="G234" s="97"/>
      <c r="H234" s="97"/>
      <c r="I234" s="97"/>
      <c r="J234" s="97"/>
      <c r="K234" s="97"/>
      <c r="L234" s="97"/>
    </row>
    <row r="235" spans="3:12" s="96" customFormat="1" ht="11.25">
      <c r="C235" s="97"/>
      <c r="D235" s="97"/>
      <c r="E235" s="97"/>
      <c r="F235" s="97"/>
      <c r="G235" s="97"/>
      <c r="H235" s="97"/>
      <c r="I235" s="97"/>
      <c r="J235" s="97"/>
      <c r="K235" s="97"/>
      <c r="L235" s="97"/>
    </row>
    <row r="236" spans="3:12" s="96" customFormat="1" ht="11.25">
      <c r="C236" s="97"/>
      <c r="D236" s="97"/>
      <c r="E236" s="97"/>
      <c r="F236" s="97"/>
      <c r="G236" s="97"/>
      <c r="H236" s="97"/>
      <c r="I236" s="97"/>
      <c r="J236" s="97"/>
      <c r="K236" s="97"/>
      <c r="L236" s="97"/>
    </row>
    <row r="237" spans="3:12" s="96" customFormat="1" ht="11.25">
      <c r="C237" s="97"/>
      <c r="D237" s="97"/>
      <c r="E237" s="97"/>
      <c r="F237" s="97"/>
      <c r="G237" s="97"/>
      <c r="H237" s="97"/>
      <c r="I237" s="97"/>
      <c r="J237" s="97"/>
      <c r="K237" s="97"/>
      <c r="L237" s="97"/>
    </row>
    <row r="238" spans="3:12" s="96" customFormat="1" ht="11.25">
      <c r="C238" s="97"/>
      <c r="D238" s="97"/>
      <c r="E238" s="97"/>
      <c r="F238" s="97"/>
      <c r="G238" s="97"/>
      <c r="H238" s="97"/>
      <c r="I238" s="97"/>
      <c r="J238" s="97"/>
      <c r="K238" s="97"/>
      <c r="L238" s="97"/>
    </row>
    <row r="239" spans="3:12" s="96" customFormat="1" ht="11.25">
      <c r="C239" s="97"/>
      <c r="D239" s="97"/>
      <c r="E239" s="97"/>
      <c r="F239" s="97"/>
      <c r="G239" s="97"/>
      <c r="H239" s="97"/>
      <c r="I239" s="97"/>
      <c r="J239" s="97"/>
      <c r="K239" s="97"/>
      <c r="L239" s="97"/>
    </row>
    <row r="240" spans="3:12" s="96" customFormat="1" ht="11.25">
      <c r="C240" s="97"/>
      <c r="D240" s="97"/>
      <c r="E240" s="97"/>
      <c r="F240" s="97"/>
      <c r="G240" s="97"/>
      <c r="H240" s="97"/>
      <c r="I240" s="97"/>
      <c r="J240" s="97"/>
      <c r="K240" s="97"/>
      <c r="L240" s="97"/>
    </row>
    <row r="241" spans="3:12" s="96" customFormat="1" ht="11.25">
      <c r="C241" s="97"/>
      <c r="D241" s="97"/>
      <c r="E241" s="97"/>
      <c r="F241" s="97"/>
      <c r="G241" s="97"/>
      <c r="H241" s="97"/>
      <c r="I241" s="97"/>
      <c r="J241" s="97"/>
      <c r="K241" s="97"/>
      <c r="L241" s="97"/>
    </row>
    <row r="242" spans="3:12" s="96" customFormat="1" ht="11.25">
      <c r="C242" s="97"/>
      <c r="D242" s="97"/>
      <c r="E242" s="97"/>
      <c r="F242" s="97"/>
      <c r="G242" s="97"/>
      <c r="H242" s="97"/>
      <c r="I242" s="97"/>
      <c r="J242" s="97"/>
      <c r="K242" s="97"/>
      <c r="L242" s="97"/>
    </row>
    <row r="243" spans="3:12" s="96" customFormat="1" ht="11.25">
      <c r="C243" s="97"/>
      <c r="D243" s="97"/>
      <c r="E243" s="97"/>
      <c r="F243" s="97"/>
      <c r="G243" s="97"/>
      <c r="H243" s="97"/>
      <c r="I243" s="97"/>
      <c r="J243" s="97"/>
      <c r="K243" s="97"/>
      <c r="L243" s="97"/>
    </row>
    <row r="244" spans="3:12" s="96" customFormat="1" ht="11.25">
      <c r="C244" s="97"/>
      <c r="D244" s="97"/>
      <c r="E244" s="97"/>
      <c r="F244" s="97"/>
      <c r="G244" s="97"/>
      <c r="H244" s="97"/>
      <c r="I244" s="97"/>
      <c r="J244" s="97"/>
      <c r="K244" s="97"/>
      <c r="L244" s="97"/>
    </row>
    <row r="245" spans="3:12" s="96" customFormat="1" ht="11.25">
      <c r="C245" s="97"/>
      <c r="D245" s="97"/>
      <c r="E245" s="97"/>
      <c r="F245" s="97"/>
      <c r="G245" s="97"/>
      <c r="H245" s="97"/>
      <c r="I245" s="97"/>
      <c r="J245" s="97"/>
      <c r="K245" s="97"/>
      <c r="L245" s="97"/>
    </row>
    <row r="246" spans="3:12" s="96" customFormat="1" ht="11.25">
      <c r="C246" s="97"/>
      <c r="D246" s="97"/>
      <c r="E246" s="97"/>
      <c r="F246" s="97"/>
      <c r="G246" s="97"/>
      <c r="H246" s="97"/>
      <c r="I246" s="97"/>
      <c r="J246" s="97"/>
      <c r="K246" s="97"/>
      <c r="L246" s="97"/>
    </row>
    <row r="247" spans="3:12" s="96" customFormat="1" ht="11.25">
      <c r="C247" s="97"/>
      <c r="D247" s="97"/>
      <c r="E247" s="97"/>
      <c r="F247" s="97"/>
      <c r="G247" s="97"/>
      <c r="H247" s="97"/>
      <c r="I247" s="97"/>
      <c r="J247" s="97"/>
      <c r="K247" s="97"/>
      <c r="L247" s="97"/>
    </row>
    <row r="248" spans="3:12" s="96" customFormat="1" ht="11.25">
      <c r="C248" s="97"/>
      <c r="D248" s="97"/>
      <c r="E248" s="97"/>
      <c r="F248" s="97"/>
      <c r="G248" s="97"/>
      <c r="H248" s="97"/>
      <c r="I248" s="97"/>
      <c r="J248" s="97"/>
      <c r="K248" s="97"/>
      <c r="L248" s="97"/>
    </row>
    <row r="249" spans="3:12" s="96" customFormat="1" ht="11.25">
      <c r="C249" s="97"/>
      <c r="D249" s="97"/>
      <c r="E249" s="97"/>
      <c r="F249" s="97"/>
      <c r="G249" s="97"/>
      <c r="H249" s="97"/>
      <c r="I249" s="97"/>
      <c r="J249" s="97"/>
      <c r="K249" s="97"/>
      <c r="L249" s="97"/>
    </row>
    <row r="250" spans="3:12" s="96" customFormat="1" ht="11.25">
      <c r="C250" s="97"/>
      <c r="D250" s="97"/>
      <c r="E250" s="97"/>
      <c r="F250" s="97"/>
      <c r="G250" s="97"/>
      <c r="H250" s="97"/>
      <c r="I250" s="97"/>
      <c r="J250" s="97"/>
      <c r="K250" s="97"/>
      <c r="L250" s="97"/>
    </row>
    <row r="251" spans="3:12" s="96" customFormat="1" ht="11.25">
      <c r="C251" s="97"/>
      <c r="D251" s="97"/>
      <c r="E251" s="97"/>
      <c r="F251" s="97"/>
      <c r="G251" s="97"/>
      <c r="H251" s="97"/>
      <c r="I251" s="97"/>
      <c r="J251" s="97"/>
      <c r="K251" s="97"/>
      <c r="L251" s="97"/>
    </row>
    <row r="252" spans="3:12" s="96" customFormat="1" ht="11.25">
      <c r="C252" s="97"/>
      <c r="D252" s="97"/>
      <c r="E252" s="97"/>
      <c r="F252" s="97"/>
      <c r="G252" s="97"/>
      <c r="H252" s="97"/>
      <c r="I252" s="97"/>
      <c r="J252" s="97"/>
      <c r="K252" s="97"/>
      <c r="L252" s="97"/>
    </row>
    <row r="253" spans="3:12" s="96" customFormat="1" ht="11.25">
      <c r="C253" s="97"/>
      <c r="D253" s="97"/>
      <c r="E253" s="97"/>
      <c r="F253" s="97"/>
      <c r="G253" s="97"/>
      <c r="H253" s="97"/>
      <c r="I253" s="97"/>
      <c r="J253" s="97"/>
      <c r="K253" s="97"/>
      <c r="L253" s="97"/>
    </row>
    <row r="254" spans="3:12" s="96" customFormat="1" ht="11.25">
      <c r="C254" s="97"/>
      <c r="D254" s="97"/>
      <c r="E254" s="97"/>
      <c r="F254" s="97"/>
      <c r="G254" s="97"/>
      <c r="H254" s="97"/>
      <c r="I254" s="97"/>
      <c r="J254" s="97"/>
      <c r="K254" s="97"/>
      <c r="L254" s="97"/>
    </row>
    <row r="255" spans="3:12" s="96" customFormat="1" ht="11.25">
      <c r="C255" s="97"/>
      <c r="D255" s="97"/>
      <c r="E255" s="97"/>
      <c r="F255" s="97"/>
      <c r="G255" s="97"/>
      <c r="H255" s="97"/>
      <c r="I255" s="97"/>
      <c r="J255" s="97"/>
      <c r="K255" s="97"/>
      <c r="L255" s="97"/>
    </row>
    <row r="256" spans="3:12" s="96" customFormat="1" ht="11.25">
      <c r="C256" s="97"/>
      <c r="D256" s="97"/>
      <c r="E256" s="97"/>
      <c r="F256" s="97"/>
      <c r="G256" s="97"/>
      <c r="H256" s="97"/>
      <c r="I256" s="97"/>
      <c r="J256" s="97"/>
      <c r="K256" s="97"/>
      <c r="L256" s="97"/>
    </row>
    <row r="257" spans="3:12" s="96" customFormat="1" ht="11.25">
      <c r="C257" s="97"/>
      <c r="D257" s="97"/>
      <c r="E257" s="97"/>
      <c r="F257" s="97"/>
      <c r="G257" s="97"/>
      <c r="H257" s="97"/>
      <c r="I257" s="97"/>
      <c r="J257" s="97"/>
      <c r="K257" s="97"/>
      <c r="L257" s="97"/>
    </row>
    <row r="258" spans="3:12" s="96" customFormat="1" ht="11.25">
      <c r="C258" s="97"/>
      <c r="D258" s="97"/>
      <c r="E258" s="97"/>
      <c r="F258" s="97"/>
      <c r="G258" s="97"/>
      <c r="H258" s="97"/>
      <c r="I258" s="97"/>
      <c r="J258" s="97"/>
      <c r="K258" s="97"/>
      <c r="L258" s="97"/>
    </row>
    <row r="259" spans="3:12" s="96" customFormat="1" ht="11.25">
      <c r="C259" s="97"/>
      <c r="D259" s="97"/>
      <c r="E259" s="97"/>
      <c r="F259" s="97"/>
      <c r="G259" s="97"/>
      <c r="H259" s="97"/>
      <c r="I259" s="97"/>
      <c r="J259" s="97"/>
      <c r="K259" s="97"/>
      <c r="L259" s="97"/>
    </row>
    <row r="260" spans="3:12" s="96" customFormat="1" ht="11.25">
      <c r="C260" s="97"/>
      <c r="D260" s="97"/>
      <c r="E260" s="97"/>
      <c r="F260" s="97"/>
      <c r="G260" s="97"/>
      <c r="H260" s="97"/>
      <c r="I260" s="97"/>
      <c r="J260" s="97"/>
      <c r="K260" s="97"/>
      <c r="L260" s="97"/>
    </row>
    <row r="261" spans="3:12" s="96" customFormat="1" ht="11.25">
      <c r="C261" s="97"/>
      <c r="D261" s="97"/>
      <c r="E261" s="97"/>
      <c r="F261" s="97"/>
      <c r="G261" s="97"/>
      <c r="H261" s="97"/>
      <c r="I261" s="97"/>
      <c r="J261" s="97"/>
      <c r="K261" s="97"/>
      <c r="L261" s="97"/>
    </row>
    <row r="262" spans="3:12" s="96" customFormat="1" ht="11.25">
      <c r="C262" s="97"/>
      <c r="D262" s="97"/>
      <c r="E262" s="97"/>
      <c r="F262" s="97"/>
      <c r="G262" s="97"/>
      <c r="H262" s="97"/>
      <c r="I262" s="97"/>
      <c r="J262" s="97"/>
      <c r="K262" s="97"/>
      <c r="L262" s="97"/>
    </row>
    <row r="263" spans="3:12" s="96" customFormat="1" ht="11.25">
      <c r="C263" s="97"/>
      <c r="D263" s="97"/>
      <c r="E263" s="97"/>
      <c r="F263" s="97"/>
      <c r="G263" s="97"/>
      <c r="H263" s="97"/>
      <c r="I263" s="97"/>
      <c r="J263" s="97"/>
      <c r="K263" s="97"/>
      <c r="L263" s="97"/>
    </row>
    <row r="264" spans="3:12" s="96" customFormat="1" ht="11.25">
      <c r="C264" s="97"/>
      <c r="D264" s="97"/>
      <c r="E264" s="97"/>
      <c r="F264" s="97"/>
      <c r="G264" s="97"/>
      <c r="H264" s="97"/>
      <c r="I264" s="97"/>
      <c r="J264" s="97"/>
      <c r="K264" s="97"/>
      <c r="L264" s="97"/>
    </row>
    <row r="265" spans="3:12" s="96" customFormat="1" ht="11.25">
      <c r="C265" s="97"/>
      <c r="D265" s="97"/>
      <c r="E265" s="97"/>
      <c r="F265" s="97"/>
      <c r="G265" s="97"/>
      <c r="H265" s="97"/>
      <c r="I265" s="97"/>
      <c r="J265" s="97"/>
      <c r="K265" s="97"/>
      <c r="L265" s="97"/>
    </row>
    <row r="266" spans="3:12" s="96" customFormat="1" ht="11.25">
      <c r="C266" s="97"/>
      <c r="D266" s="97"/>
      <c r="E266" s="97"/>
      <c r="F266" s="97"/>
      <c r="G266" s="97"/>
      <c r="H266" s="97"/>
      <c r="I266" s="97"/>
      <c r="J266" s="97"/>
      <c r="K266" s="97"/>
      <c r="L266" s="97"/>
    </row>
    <row r="267" spans="3:12" s="96" customFormat="1" ht="11.25">
      <c r="C267" s="97"/>
      <c r="D267" s="97"/>
      <c r="E267" s="97"/>
      <c r="F267" s="97"/>
      <c r="G267" s="97"/>
      <c r="H267" s="97"/>
      <c r="I267" s="97"/>
      <c r="J267" s="97"/>
      <c r="K267" s="97"/>
      <c r="L267" s="97"/>
    </row>
    <row r="268" spans="3:12" s="96" customFormat="1" ht="11.25">
      <c r="C268" s="97"/>
      <c r="D268" s="97"/>
      <c r="E268" s="97"/>
      <c r="F268" s="97"/>
      <c r="G268" s="97"/>
      <c r="H268" s="97"/>
      <c r="I268" s="97"/>
      <c r="J268" s="97"/>
      <c r="K268" s="97"/>
      <c r="L268" s="97"/>
    </row>
    <row r="269" spans="3:12" s="96" customFormat="1" ht="11.25">
      <c r="C269" s="97"/>
      <c r="D269" s="97"/>
      <c r="E269" s="97"/>
      <c r="F269" s="97"/>
      <c r="G269" s="97"/>
      <c r="H269" s="97"/>
      <c r="I269" s="97"/>
      <c r="J269" s="97"/>
      <c r="K269" s="97"/>
      <c r="L269" s="97"/>
    </row>
    <row r="270" spans="3:12" s="96" customFormat="1" ht="11.25">
      <c r="C270" s="97"/>
      <c r="D270" s="97"/>
      <c r="E270" s="97"/>
      <c r="F270" s="97"/>
      <c r="G270" s="97"/>
      <c r="H270" s="97"/>
      <c r="I270" s="97"/>
      <c r="J270" s="97"/>
      <c r="K270" s="97"/>
      <c r="L270" s="97"/>
    </row>
    <row r="271" spans="3:12" s="96" customFormat="1" ht="11.25">
      <c r="C271" s="97"/>
      <c r="D271" s="97"/>
      <c r="E271" s="97"/>
      <c r="F271" s="97"/>
      <c r="G271" s="97"/>
      <c r="H271" s="97"/>
      <c r="I271" s="97"/>
      <c r="J271" s="97"/>
      <c r="K271" s="97"/>
      <c r="L271" s="97"/>
    </row>
    <row r="272" spans="3:12" s="96" customFormat="1" ht="11.25">
      <c r="C272" s="97"/>
      <c r="D272" s="97"/>
      <c r="E272" s="97"/>
      <c r="F272" s="97"/>
      <c r="G272" s="97"/>
      <c r="H272" s="97"/>
      <c r="I272" s="97"/>
      <c r="J272" s="97"/>
      <c r="K272" s="97"/>
      <c r="L272" s="97"/>
    </row>
    <row r="273" spans="3:12" s="96" customFormat="1" ht="11.25">
      <c r="C273" s="97"/>
      <c r="D273" s="97"/>
      <c r="E273" s="97"/>
      <c r="F273" s="97"/>
      <c r="G273" s="97"/>
      <c r="H273" s="97"/>
      <c r="I273" s="97"/>
      <c r="J273" s="97"/>
      <c r="K273" s="97"/>
      <c r="L273" s="97"/>
    </row>
    <row r="274" spans="3:12" s="96" customFormat="1" ht="11.25">
      <c r="C274" s="97"/>
      <c r="D274" s="97"/>
      <c r="E274" s="97"/>
      <c r="F274" s="97"/>
      <c r="G274" s="97"/>
      <c r="H274" s="97"/>
      <c r="I274" s="97"/>
      <c r="J274" s="97"/>
      <c r="K274" s="97"/>
      <c r="L274" s="97"/>
    </row>
    <row r="275" spans="3:12" s="96" customFormat="1" ht="11.25">
      <c r="C275" s="97"/>
      <c r="D275" s="97"/>
      <c r="E275" s="97"/>
      <c r="F275" s="97"/>
      <c r="G275" s="97"/>
      <c r="H275" s="97"/>
      <c r="I275" s="97"/>
      <c r="J275" s="97"/>
      <c r="K275" s="97"/>
      <c r="L275" s="97"/>
    </row>
    <row r="276" spans="3:12" s="96" customFormat="1" ht="11.25">
      <c r="C276" s="97"/>
      <c r="D276" s="97"/>
      <c r="E276" s="97"/>
      <c r="F276" s="97"/>
      <c r="G276" s="97"/>
      <c r="H276" s="97"/>
      <c r="I276" s="97"/>
      <c r="J276" s="97"/>
      <c r="K276" s="97"/>
      <c r="L276" s="97"/>
    </row>
    <row r="277" spans="3:12" s="96" customFormat="1" ht="11.25">
      <c r="C277" s="97"/>
      <c r="D277" s="97"/>
      <c r="E277" s="97"/>
      <c r="F277" s="97"/>
      <c r="G277" s="97"/>
      <c r="H277" s="97"/>
      <c r="I277" s="97"/>
      <c r="J277" s="97"/>
      <c r="K277" s="97"/>
      <c r="L277" s="97"/>
    </row>
    <row r="278" spans="3:12" s="96" customFormat="1" ht="11.25">
      <c r="C278" s="97"/>
      <c r="D278" s="97"/>
      <c r="E278" s="97"/>
      <c r="F278" s="97"/>
      <c r="G278" s="97"/>
      <c r="H278" s="97"/>
      <c r="I278" s="97"/>
      <c r="J278" s="97"/>
      <c r="K278" s="97"/>
      <c r="L278" s="97"/>
    </row>
    <row r="279" spans="3:12" s="96" customFormat="1" ht="11.25">
      <c r="C279" s="97"/>
      <c r="D279" s="97"/>
      <c r="E279" s="97"/>
      <c r="F279" s="97"/>
      <c r="G279" s="97"/>
      <c r="H279" s="97"/>
      <c r="I279" s="97"/>
      <c r="J279" s="97"/>
      <c r="K279" s="97"/>
      <c r="L279" s="97"/>
    </row>
    <row r="280" spans="3:12" s="96" customFormat="1" ht="11.25">
      <c r="C280" s="97"/>
      <c r="D280" s="97"/>
      <c r="E280" s="97"/>
      <c r="F280" s="97"/>
      <c r="G280" s="97"/>
      <c r="H280" s="97"/>
      <c r="I280" s="97"/>
      <c r="J280" s="97"/>
      <c r="K280" s="97"/>
      <c r="L280" s="97"/>
    </row>
    <row r="281" spans="3:12" s="96" customFormat="1" ht="11.25">
      <c r="C281" s="97"/>
      <c r="D281" s="97"/>
      <c r="E281" s="97"/>
      <c r="F281" s="97"/>
      <c r="G281" s="97"/>
      <c r="H281" s="97"/>
      <c r="I281" s="97"/>
      <c r="J281" s="97"/>
      <c r="K281" s="97"/>
      <c r="L281" s="97"/>
    </row>
    <row r="282" spans="3:12" s="96" customFormat="1" ht="11.25">
      <c r="C282" s="97"/>
      <c r="D282" s="97"/>
      <c r="E282" s="97"/>
      <c r="F282" s="97"/>
      <c r="G282" s="97"/>
      <c r="H282" s="97"/>
      <c r="I282" s="97"/>
      <c r="J282" s="97"/>
      <c r="K282" s="97"/>
      <c r="L282" s="97"/>
    </row>
    <row r="283" spans="3:12" s="96" customFormat="1" ht="11.25">
      <c r="C283" s="97"/>
      <c r="D283" s="97"/>
      <c r="E283" s="97"/>
      <c r="F283" s="97"/>
      <c r="G283" s="97"/>
      <c r="H283" s="97"/>
      <c r="I283" s="97"/>
      <c r="J283" s="97"/>
      <c r="K283" s="97"/>
      <c r="L283" s="97"/>
    </row>
    <row r="284" spans="3:12" s="96" customFormat="1" ht="11.25">
      <c r="C284" s="97"/>
      <c r="D284" s="97"/>
      <c r="E284" s="97"/>
      <c r="F284" s="97"/>
      <c r="G284" s="97"/>
      <c r="H284" s="97"/>
      <c r="I284" s="97"/>
      <c r="J284" s="97"/>
      <c r="K284" s="97"/>
      <c r="L284" s="97"/>
    </row>
    <row r="285" spans="3:12" s="96" customFormat="1" ht="11.25">
      <c r="C285" s="97"/>
      <c r="D285" s="97"/>
      <c r="E285" s="97"/>
      <c r="F285" s="97"/>
      <c r="G285" s="97"/>
      <c r="H285" s="97"/>
      <c r="I285" s="97"/>
      <c r="J285" s="97"/>
      <c r="K285" s="97"/>
      <c r="L285" s="97"/>
    </row>
    <row r="286" spans="3:12" s="96" customFormat="1" ht="11.25">
      <c r="C286" s="97"/>
      <c r="D286" s="97"/>
      <c r="E286" s="97"/>
      <c r="F286" s="97"/>
      <c r="G286" s="97"/>
      <c r="H286" s="97"/>
      <c r="I286" s="97"/>
      <c r="J286" s="97"/>
      <c r="K286" s="97"/>
      <c r="L286" s="97"/>
    </row>
    <row r="287" spans="3:12" s="96" customFormat="1" ht="11.25">
      <c r="C287" s="97"/>
      <c r="D287" s="97"/>
      <c r="E287" s="97"/>
      <c r="F287" s="97"/>
      <c r="G287" s="97"/>
      <c r="H287" s="97"/>
      <c r="I287" s="97"/>
      <c r="J287" s="97"/>
      <c r="K287" s="97"/>
      <c r="L287" s="97"/>
    </row>
    <row r="288" spans="3:12" s="96" customFormat="1" ht="11.25">
      <c r="C288" s="97"/>
      <c r="D288" s="97"/>
      <c r="E288" s="97"/>
      <c r="F288" s="97"/>
      <c r="G288" s="97"/>
      <c r="H288" s="97"/>
      <c r="I288" s="97"/>
      <c r="J288" s="97"/>
      <c r="K288" s="97"/>
      <c r="L288" s="97"/>
    </row>
    <row r="289" spans="3:12" s="96" customFormat="1" ht="11.25">
      <c r="C289" s="97"/>
      <c r="D289" s="97"/>
      <c r="E289" s="97"/>
      <c r="F289" s="97"/>
      <c r="G289" s="97"/>
      <c r="H289" s="97"/>
      <c r="I289" s="97"/>
      <c r="J289" s="97"/>
      <c r="K289" s="97"/>
      <c r="L289" s="97"/>
    </row>
    <row r="290" spans="3:12" s="96" customFormat="1" ht="11.25">
      <c r="C290" s="97"/>
      <c r="D290" s="97"/>
      <c r="E290" s="97"/>
      <c r="F290" s="97"/>
      <c r="G290" s="97"/>
      <c r="H290" s="97"/>
      <c r="I290" s="97"/>
      <c r="J290" s="97"/>
      <c r="K290" s="97"/>
      <c r="L290" s="97"/>
    </row>
    <row r="291" spans="3:12" s="96" customFormat="1" ht="11.25">
      <c r="C291" s="97"/>
      <c r="D291" s="97"/>
      <c r="E291" s="97"/>
      <c r="F291" s="97"/>
      <c r="G291" s="97"/>
      <c r="H291" s="97"/>
      <c r="I291" s="97"/>
      <c r="J291" s="97"/>
      <c r="K291" s="97"/>
      <c r="L291" s="97"/>
    </row>
    <row r="292" spans="3:12" s="96" customFormat="1" ht="11.25">
      <c r="C292" s="97"/>
      <c r="D292" s="97"/>
      <c r="E292" s="97"/>
      <c r="F292" s="97"/>
      <c r="G292" s="97"/>
      <c r="H292" s="97"/>
      <c r="I292" s="97"/>
      <c r="J292" s="97"/>
      <c r="K292" s="97"/>
      <c r="L292" s="97"/>
    </row>
    <row r="293" spans="3:12" s="96" customFormat="1" ht="11.25">
      <c r="C293" s="97"/>
      <c r="D293" s="97"/>
      <c r="E293" s="97"/>
      <c r="F293" s="97"/>
      <c r="G293" s="97"/>
      <c r="H293" s="97"/>
      <c r="I293" s="97"/>
      <c r="J293" s="97"/>
      <c r="K293" s="97"/>
      <c r="L293" s="97"/>
    </row>
    <row r="294" spans="3:12" s="96" customFormat="1" ht="11.25">
      <c r="C294" s="97"/>
      <c r="D294" s="97"/>
      <c r="E294" s="97"/>
      <c r="F294" s="97"/>
      <c r="G294" s="97"/>
      <c r="H294" s="97"/>
      <c r="I294" s="97"/>
      <c r="J294" s="97"/>
      <c r="K294" s="97"/>
      <c r="L294" s="97"/>
    </row>
    <row r="295" spans="3:12" s="96" customFormat="1" ht="11.25">
      <c r="C295" s="97"/>
      <c r="D295" s="97"/>
      <c r="E295" s="97"/>
      <c r="F295" s="97"/>
      <c r="G295" s="97"/>
      <c r="H295" s="97"/>
      <c r="I295" s="97"/>
      <c r="J295" s="97"/>
      <c r="K295" s="97"/>
      <c r="L295" s="97"/>
    </row>
    <row r="296" spans="3:12" s="96" customFormat="1" ht="11.25">
      <c r="C296" s="97"/>
      <c r="D296" s="97"/>
      <c r="E296" s="97"/>
      <c r="F296" s="97"/>
      <c r="G296" s="97"/>
      <c r="H296" s="97"/>
      <c r="I296" s="97"/>
      <c r="J296" s="97"/>
      <c r="K296" s="97"/>
      <c r="L296" s="97"/>
    </row>
    <row r="297" spans="3:12" s="96" customFormat="1" ht="11.25">
      <c r="C297" s="97"/>
      <c r="D297" s="97"/>
      <c r="E297" s="97"/>
      <c r="F297" s="97"/>
      <c r="G297" s="97"/>
      <c r="H297" s="97"/>
      <c r="I297" s="97"/>
      <c r="J297" s="97"/>
      <c r="K297" s="97"/>
      <c r="L297" s="97"/>
    </row>
    <row r="298" spans="3:12" s="96" customFormat="1" ht="11.25">
      <c r="C298" s="97"/>
      <c r="D298" s="97"/>
      <c r="E298" s="97"/>
      <c r="F298" s="97"/>
      <c r="G298" s="97"/>
      <c r="H298" s="97"/>
      <c r="I298" s="97"/>
      <c r="J298" s="97"/>
      <c r="K298" s="97"/>
      <c r="L298" s="97"/>
    </row>
    <row r="299" spans="3:12" s="96" customFormat="1" ht="11.25">
      <c r="C299" s="97"/>
      <c r="D299" s="97"/>
      <c r="E299" s="97"/>
      <c r="F299" s="97"/>
      <c r="G299" s="97"/>
      <c r="H299" s="97"/>
      <c r="I299" s="97"/>
      <c r="J299" s="97"/>
      <c r="K299" s="97"/>
      <c r="L299" s="97"/>
    </row>
    <row r="300" spans="3:12" s="96" customFormat="1" ht="11.25">
      <c r="C300" s="97"/>
      <c r="D300" s="97"/>
      <c r="E300" s="97"/>
      <c r="F300" s="97"/>
      <c r="G300" s="97"/>
      <c r="H300" s="97"/>
      <c r="I300" s="97"/>
      <c r="J300" s="97"/>
      <c r="K300" s="97"/>
      <c r="L300" s="97"/>
    </row>
    <row r="301" spans="3:12" s="96" customFormat="1" ht="11.25">
      <c r="C301" s="97"/>
      <c r="D301" s="97"/>
      <c r="E301" s="97"/>
      <c r="F301" s="97"/>
      <c r="G301" s="97"/>
      <c r="H301" s="97"/>
      <c r="I301" s="97"/>
      <c r="J301" s="97"/>
      <c r="K301" s="97"/>
      <c r="L301" s="97"/>
    </row>
    <row r="302" spans="3:12" s="96" customFormat="1" ht="11.25">
      <c r="C302" s="97"/>
      <c r="D302" s="97"/>
      <c r="E302" s="97"/>
      <c r="F302" s="97"/>
      <c r="G302" s="97"/>
      <c r="H302" s="97"/>
      <c r="I302" s="97"/>
      <c r="J302" s="97"/>
      <c r="K302" s="97"/>
      <c r="L302" s="97"/>
    </row>
    <row r="303" spans="3:12" s="96" customFormat="1" ht="11.25">
      <c r="C303" s="97"/>
      <c r="D303" s="97"/>
      <c r="E303" s="97"/>
      <c r="F303" s="97"/>
      <c r="G303" s="97"/>
      <c r="H303" s="97"/>
      <c r="I303" s="97"/>
      <c r="J303" s="97"/>
      <c r="K303" s="97"/>
      <c r="L303" s="97"/>
    </row>
    <row r="304" spans="3:12" s="96" customFormat="1" ht="11.25">
      <c r="C304" s="97"/>
      <c r="D304" s="97"/>
      <c r="E304" s="97"/>
      <c r="F304" s="97"/>
      <c r="G304" s="97"/>
      <c r="H304" s="97"/>
      <c r="I304" s="97"/>
      <c r="J304" s="97"/>
      <c r="K304" s="97"/>
      <c r="L304" s="97"/>
    </row>
    <row r="305" spans="3:12" s="96" customFormat="1" ht="11.25">
      <c r="C305" s="97"/>
      <c r="D305" s="97"/>
      <c r="E305" s="97"/>
      <c r="F305" s="97"/>
      <c r="G305" s="97"/>
      <c r="H305" s="97"/>
      <c r="I305" s="97"/>
      <c r="J305" s="97"/>
      <c r="K305" s="97"/>
      <c r="L305" s="97"/>
    </row>
    <row r="306" spans="3:12" s="96" customFormat="1" ht="11.25">
      <c r="C306" s="97"/>
      <c r="D306" s="97"/>
      <c r="E306" s="97"/>
      <c r="F306" s="97"/>
      <c r="G306" s="97"/>
      <c r="H306" s="97"/>
      <c r="I306" s="97"/>
      <c r="J306" s="97"/>
      <c r="K306" s="97"/>
      <c r="L306" s="97"/>
    </row>
    <row r="307" spans="3:12" s="96" customFormat="1" ht="11.25">
      <c r="C307" s="97"/>
      <c r="D307" s="97"/>
      <c r="E307" s="97"/>
      <c r="F307" s="97"/>
      <c r="G307" s="97"/>
      <c r="H307" s="97"/>
      <c r="I307" s="97"/>
      <c r="J307" s="97"/>
      <c r="K307" s="97"/>
      <c r="L307" s="97"/>
    </row>
    <row r="308" spans="3:12" s="96" customFormat="1" ht="11.25">
      <c r="C308" s="97"/>
      <c r="D308" s="97"/>
      <c r="E308" s="97"/>
      <c r="F308" s="97"/>
      <c r="G308" s="97"/>
      <c r="H308" s="97"/>
      <c r="I308" s="97"/>
      <c r="J308" s="97"/>
      <c r="K308" s="97"/>
      <c r="L308" s="97"/>
    </row>
    <row r="309" spans="3:12" s="96" customFormat="1" ht="11.25">
      <c r="C309" s="97"/>
      <c r="D309" s="97"/>
      <c r="E309" s="97"/>
      <c r="F309" s="97"/>
      <c r="G309" s="97"/>
      <c r="H309" s="97"/>
      <c r="I309" s="97"/>
      <c r="J309" s="97"/>
      <c r="K309" s="97"/>
      <c r="L309" s="97"/>
    </row>
    <row r="310" spans="3:12" s="96" customFormat="1" ht="11.25">
      <c r="C310" s="97"/>
      <c r="D310" s="97"/>
      <c r="E310" s="97"/>
      <c r="F310" s="97"/>
      <c r="G310" s="97"/>
      <c r="H310" s="97"/>
      <c r="I310" s="97"/>
      <c r="J310" s="97"/>
      <c r="K310" s="97"/>
      <c r="L310" s="97"/>
    </row>
    <row r="311" spans="3:12" s="96" customFormat="1" ht="11.25">
      <c r="C311" s="97"/>
      <c r="D311" s="97"/>
      <c r="E311" s="97"/>
      <c r="F311" s="97"/>
      <c r="G311" s="97"/>
      <c r="H311" s="97"/>
      <c r="I311" s="97"/>
      <c r="J311" s="97"/>
      <c r="K311" s="97"/>
      <c r="L311" s="97"/>
    </row>
    <row r="312" spans="3:12" s="96" customFormat="1" ht="11.25">
      <c r="C312" s="97"/>
      <c r="D312" s="97"/>
      <c r="E312" s="97"/>
      <c r="F312" s="97"/>
      <c r="G312" s="97"/>
      <c r="H312" s="97"/>
      <c r="I312" s="97"/>
      <c r="J312" s="97"/>
      <c r="K312" s="97"/>
      <c r="L312" s="97"/>
    </row>
    <row r="313" spans="3:12" s="96" customFormat="1" ht="11.25">
      <c r="C313" s="97"/>
      <c r="D313" s="97"/>
      <c r="E313" s="97"/>
      <c r="F313" s="97"/>
      <c r="G313" s="97"/>
      <c r="H313" s="97"/>
      <c r="I313" s="97"/>
      <c r="J313" s="97"/>
      <c r="K313" s="97"/>
      <c r="L313" s="97"/>
    </row>
    <row r="314" spans="3:12" s="96" customFormat="1" ht="11.25">
      <c r="C314" s="97"/>
      <c r="D314" s="97"/>
      <c r="E314" s="97"/>
      <c r="F314" s="97"/>
      <c r="G314" s="97"/>
      <c r="H314" s="97"/>
      <c r="I314" s="97"/>
      <c r="J314" s="97"/>
      <c r="K314" s="97"/>
      <c r="L314" s="97"/>
    </row>
    <row r="315" spans="3:12" s="96" customFormat="1" ht="11.25">
      <c r="C315" s="97"/>
      <c r="D315" s="97"/>
      <c r="E315" s="97"/>
      <c r="F315" s="97"/>
      <c r="G315" s="97"/>
      <c r="H315" s="97"/>
      <c r="I315" s="97"/>
      <c r="J315" s="97"/>
      <c r="K315" s="97"/>
      <c r="L315" s="97"/>
    </row>
    <row r="316" spans="3:12" s="96" customFormat="1" ht="11.25">
      <c r="C316" s="97"/>
      <c r="D316" s="97"/>
      <c r="E316" s="97"/>
      <c r="F316" s="97"/>
      <c r="G316" s="97"/>
      <c r="H316" s="97"/>
      <c r="I316" s="97"/>
      <c r="J316" s="97"/>
      <c r="K316" s="97"/>
      <c r="L316" s="97"/>
    </row>
    <row r="317" spans="3:12" s="96" customFormat="1" ht="11.25">
      <c r="C317" s="97"/>
      <c r="D317" s="97"/>
      <c r="E317" s="97"/>
      <c r="F317" s="97"/>
      <c r="G317" s="97"/>
      <c r="H317" s="97"/>
      <c r="I317" s="97"/>
      <c r="J317" s="97"/>
      <c r="K317" s="97"/>
      <c r="L317" s="97"/>
    </row>
    <row r="318" spans="3:12" s="96" customFormat="1" ht="11.25">
      <c r="C318" s="97"/>
      <c r="D318" s="97"/>
      <c r="E318" s="97"/>
      <c r="F318" s="97"/>
      <c r="G318" s="97"/>
      <c r="H318" s="97"/>
      <c r="I318" s="97"/>
      <c r="J318" s="97"/>
      <c r="K318" s="97"/>
      <c r="L318" s="97"/>
    </row>
    <row r="319" spans="3:12" s="96" customFormat="1" ht="11.25">
      <c r="C319" s="97"/>
      <c r="D319" s="97"/>
      <c r="E319" s="97"/>
      <c r="F319" s="97"/>
      <c r="G319" s="97"/>
      <c r="H319" s="97"/>
      <c r="I319" s="97"/>
      <c r="J319" s="97"/>
      <c r="K319" s="97"/>
      <c r="L319" s="97"/>
    </row>
    <row r="320" spans="3:12" s="96" customFormat="1" ht="11.25">
      <c r="C320" s="97"/>
      <c r="D320" s="97"/>
      <c r="E320" s="97"/>
      <c r="F320" s="97"/>
      <c r="G320" s="97"/>
      <c r="H320" s="97"/>
      <c r="I320" s="97"/>
      <c r="J320" s="97"/>
      <c r="K320" s="97"/>
      <c r="L320" s="97"/>
    </row>
    <row r="321" spans="3:12" s="96" customFormat="1" ht="11.25">
      <c r="C321" s="97"/>
      <c r="D321" s="97"/>
      <c r="E321" s="97"/>
      <c r="F321" s="97"/>
      <c r="G321" s="97"/>
      <c r="H321" s="97"/>
      <c r="I321" s="97"/>
      <c r="J321" s="97"/>
      <c r="K321" s="97"/>
      <c r="L321" s="97"/>
    </row>
    <row r="322" spans="3:12" s="96" customFormat="1" ht="11.25">
      <c r="C322" s="97"/>
      <c r="D322" s="97"/>
      <c r="E322" s="97"/>
      <c r="F322" s="97"/>
      <c r="G322" s="97"/>
      <c r="H322" s="97"/>
      <c r="I322" s="97"/>
      <c r="J322" s="97"/>
      <c r="K322" s="97"/>
      <c r="L322" s="97"/>
    </row>
    <row r="323" spans="3:12" s="96" customFormat="1" ht="11.25">
      <c r="C323" s="97"/>
      <c r="D323" s="97"/>
      <c r="E323" s="97"/>
      <c r="F323" s="97"/>
      <c r="G323" s="97"/>
      <c r="H323" s="97"/>
      <c r="I323" s="97"/>
      <c r="J323" s="97"/>
      <c r="K323" s="97"/>
      <c r="L323" s="97"/>
    </row>
    <row r="324" spans="3:12" s="96" customFormat="1" ht="11.25">
      <c r="C324" s="97"/>
      <c r="D324" s="97"/>
      <c r="E324" s="97"/>
      <c r="F324" s="97"/>
      <c r="G324" s="97"/>
      <c r="H324" s="97"/>
      <c r="I324" s="97"/>
      <c r="J324" s="97"/>
      <c r="K324" s="97"/>
      <c r="L324" s="97"/>
    </row>
    <row r="325" spans="3:12" s="96" customFormat="1" ht="11.25">
      <c r="C325" s="97"/>
      <c r="D325" s="97"/>
      <c r="E325" s="97"/>
      <c r="F325" s="97"/>
      <c r="G325" s="97"/>
      <c r="H325" s="97"/>
      <c r="I325" s="97"/>
      <c r="J325" s="97"/>
      <c r="K325" s="97"/>
      <c r="L325" s="97"/>
    </row>
    <row r="326" spans="3:12" s="96" customFormat="1" ht="11.25">
      <c r="C326" s="97"/>
      <c r="D326" s="97"/>
      <c r="E326" s="97"/>
      <c r="F326" s="97"/>
      <c r="G326" s="97"/>
      <c r="H326" s="97"/>
      <c r="I326" s="97"/>
      <c r="J326" s="97"/>
      <c r="K326" s="97"/>
      <c r="L326" s="97"/>
    </row>
    <row r="327" spans="3:12" s="96" customFormat="1" ht="11.25">
      <c r="C327" s="97"/>
      <c r="D327" s="97"/>
      <c r="E327" s="97"/>
      <c r="F327" s="97"/>
      <c r="G327" s="97"/>
      <c r="H327" s="97"/>
      <c r="I327" s="97"/>
      <c r="J327" s="97"/>
      <c r="K327" s="97"/>
      <c r="L327" s="97"/>
    </row>
    <row r="328" spans="3:12" s="96" customFormat="1" ht="11.25">
      <c r="C328" s="97"/>
      <c r="D328" s="97"/>
      <c r="E328" s="97"/>
      <c r="F328" s="97"/>
      <c r="G328" s="97"/>
      <c r="H328" s="97"/>
      <c r="I328" s="97"/>
      <c r="J328" s="97"/>
      <c r="K328" s="97"/>
      <c r="L328" s="97"/>
    </row>
    <row r="329" spans="3:12" s="96" customFormat="1" ht="11.25">
      <c r="C329" s="97"/>
      <c r="D329" s="97"/>
      <c r="E329" s="97"/>
      <c r="F329" s="97"/>
      <c r="G329" s="97"/>
      <c r="H329" s="97"/>
      <c r="I329" s="97"/>
      <c r="J329" s="97"/>
      <c r="K329" s="97"/>
      <c r="L329" s="97"/>
    </row>
    <row r="330" spans="3:12" s="96" customFormat="1" ht="11.25">
      <c r="C330" s="97"/>
      <c r="D330" s="97"/>
      <c r="E330" s="97"/>
      <c r="F330" s="97"/>
      <c r="G330" s="97"/>
      <c r="H330" s="97"/>
      <c r="I330" s="97"/>
      <c r="J330" s="97"/>
      <c r="K330" s="97"/>
      <c r="L330" s="97"/>
    </row>
    <row r="331" spans="3:12" s="96" customFormat="1" ht="11.25">
      <c r="C331" s="97"/>
      <c r="D331" s="97"/>
      <c r="E331" s="97"/>
      <c r="F331" s="97"/>
      <c r="G331" s="97"/>
      <c r="H331" s="97"/>
      <c r="I331" s="97"/>
      <c r="J331" s="97"/>
      <c r="K331" s="97"/>
      <c r="L331" s="97"/>
    </row>
    <row r="332" spans="3:12" s="96" customFormat="1" ht="11.25">
      <c r="C332" s="97"/>
      <c r="D332" s="97"/>
      <c r="E332" s="97"/>
      <c r="F332" s="97"/>
      <c r="G332" s="97"/>
      <c r="H332" s="97"/>
      <c r="I332" s="97"/>
      <c r="J332" s="97"/>
      <c r="K332" s="97"/>
      <c r="L332" s="97"/>
    </row>
    <row r="333" spans="3:12" s="96" customFormat="1" ht="11.25">
      <c r="C333" s="97"/>
      <c r="D333" s="97"/>
      <c r="E333" s="97"/>
      <c r="F333" s="97"/>
      <c r="G333" s="97"/>
      <c r="H333" s="97"/>
      <c r="I333" s="97"/>
      <c r="J333" s="97"/>
      <c r="K333" s="97"/>
      <c r="L333" s="97"/>
    </row>
    <row r="334" spans="3:12" s="96" customFormat="1" ht="11.25">
      <c r="C334" s="97"/>
      <c r="D334" s="97"/>
      <c r="E334" s="97"/>
      <c r="F334" s="97"/>
      <c r="G334" s="97"/>
      <c r="H334" s="97"/>
      <c r="I334" s="97"/>
      <c r="J334" s="97"/>
      <c r="K334" s="97"/>
      <c r="L334" s="97"/>
    </row>
    <row r="335" spans="3:12" s="96" customFormat="1" ht="11.25">
      <c r="C335" s="97"/>
      <c r="D335" s="97"/>
      <c r="E335" s="97"/>
      <c r="F335" s="97"/>
      <c r="G335" s="97"/>
      <c r="H335" s="97"/>
      <c r="I335" s="97"/>
      <c r="J335" s="97"/>
      <c r="K335" s="97"/>
      <c r="L335" s="97"/>
    </row>
    <row r="336" spans="3:12" s="96" customFormat="1" ht="11.25">
      <c r="C336" s="97"/>
      <c r="D336" s="97"/>
      <c r="E336" s="97"/>
      <c r="F336" s="97"/>
      <c r="G336" s="97"/>
      <c r="H336" s="97"/>
      <c r="I336" s="97"/>
      <c r="J336" s="97"/>
      <c r="K336" s="97"/>
      <c r="L336" s="97"/>
    </row>
    <row r="337" spans="3:12" s="96" customFormat="1" ht="11.25">
      <c r="C337" s="97"/>
      <c r="D337" s="97"/>
      <c r="E337" s="97"/>
      <c r="F337" s="97"/>
      <c r="G337" s="97"/>
      <c r="H337" s="97"/>
      <c r="I337" s="97"/>
      <c r="J337" s="97"/>
      <c r="K337" s="97"/>
      <c r="L337" s="97"/>
    </row>
    <row r="338" spans="3:12" s="96" customFormat="1" ht="11.25">
      <c r="C338" s="97"/>
      <c r="D338" s="97"/>
      <c r="E338" s="97"/>
      <c r="F338" s="97"/>
      <c r="G338" s="97"/>
      <c r="H338" s="97"/>
      <c r="I338" s="97"/>
      <c r="J338" s="97"/>
      <c r="K338" s="97"/>
      <c r="L338" s="97"/>
    </row>
    <row r="339" spans="3:12" s="96" customFormat="1" ht="11.25">
      <c r="C339" s="97"/>
      <c r="D339" s="97"/>
      <c r="E339" s="97"/>
      <c r="F339" s="97"/>
      <c r="G339" s="97"/>
      <c r="H339" s="97"/>
      <c r="I339" s="97"/>
      <c r="J339" s="97"/>
      <c r="K339" s="97"/>
      <c r="L339" s="97"/>
    </row>
    <row r="340" spans="3:12" s="96" customFormat="1" ht="11.25">
      <c r="C340" s="97"/>
      <c r="D340" s="97"/>
      <c r="E340" s="97"/>
      <c r="F340" s="97"/>
      <c r="G340" s="97"/>
      <c r="H340" s="97"/>
      <c r="I340" s="97"/>
      <c r="J340" s="97"/>
      <c r="K340" s="97"/>
      <c r="L340" s="97"/>
    </row>
    <row r="341" spans="3:12" s="96" customFormat="1" ht="11.25">
      <c r="C341" s="97"/>
      <c r="D341" s="97"/>
      <c r="E341" s="97"/>
      <c r="F341" s="97"/>
      <c r="G341" s="97"/>
      <c r="H341" s="97"/>
      <c r="I341" s="97"/>
      <c r="J341" s="97"/>
      <c r="K341" s="97"/>
      <c r="L341" s="97"/>
    </row>
    <row r="342" spans="3:12" s="96" customFormat="1" ht="11.25">
      <c r="C342" s="97"/>
      <c r="D342" s="97"/>
      <c r="E342" s="97"/>
      <c r="F342" s="97"/>
      <c r="G342" s="97"/>
      <c r="H342" s="97"/>
      <c r="I342" s="97"/>
      <c r="J342" s="97"/>
      <c r="K342" s="97"/>
      <c r="L342" s="97"/>
    </row>
    <row r="343" spans="3:12" s="96" customFormat="1" ht="11.25">
      <c r="C343" s="97"/>
      <c r="D343" s="97"/>
      <c r="E343" s="97"/>
      <c r="F343" s="97"/>
      <c r="G343" s="97"/>
      <c r="H343" s="97"/>
      <c r="I343" s="97"/>
      <c r="J343" s="97"/>
      <c r="K343" s="97"/>
      <c r="L343" s="97"/>
    </row>
    <row r="344" spans="3:12" s="96" customFormat="1" ht="11.25">
      <c r="C344" s="97"/>
      <c r="D344" s="97"/>
      <c r="E344" s="97"/>
      <c r="F344" s="97"/>
      <c r="G344" s="97"/>
      <c r="H344" s="97"/>
      <c r="I344" s="97"/>
      <c r="J344" s="97"/>
      <c r="K344" s="97"/>
      <c r="L344" s="97"/>
    </row>
    <row r="345" spans="3:12" s="96" customFormat="1" ht="11.25">
      <c r="C345" s="97"/>
      <c r="D345" s="97"/>
      <c r="E345" s="97"/>
      <c r="F345" s="97"/>
      <c r="G345" s="97"/>
      <c r="H345" s="97"/>
      <c r="I345" s="97"/>
      <c r="J345" s="97"/>
      <c r="K345" s="97"/>
      <c r="L345" s="97"/>
    </row>
    <row r="346" spans="3:12" s="96" customFormat="1" ht="11.25">
      <c r="C346" s="97"/>
      <c r="D346" s="97"/>
      <c r="E346" s="97"/>
      <c r="F346" s="97"/>
      <c r="G346" s="97"/>
      <c r="H346" s="97"/>
      <c r="I346" s="97"/>
      <c r="J346" s="97"/>
      <c r="K346" s="97"/>
      <c r="L346" s="97"/>
    </row>
    <row r="347" spans="3:12" s="96" customFormat="1" ht="11.25">
      <c r="C347" s="97"/>
      <c r="D347" s="97"/>
      <c r="E347" s="97"/>
      <c r="F347" s="97"/>
      <c r="G347" s="97"/>
      <c r="H347" s="97"/>
      <c r="I347" s="97"/>
      <c r="J347" s="97"/>
      <c r="K347" s="97"/>
      <c r="L347" s="97"/>
    </row>
    <row r="348" spans="3:12" s="96" customFormat="1" ht="11.25">
      <c r="C348" s="97"/>
      <c r="D348" s="97"/>
      <c r="E348" s="97"/>
      <c r="F348" s="97"/>
      <c r="G348" s="97"/>
      <c r="H348" s="97"/>
      <c r="I348" s="97"/>
      <c r="J348" s="97"/>
      <c r="K348" s="97"/>
      <c r="L348" s="97"/>
    </row>
    <row r="349" spans="3:12" s="96" customFormat="1" ht="11.25">
      <c r="C349" s="97"/>
      <c r="D349" s="97"/>
      <c r="E349" s="97"/>
      <c r="F349" s="97"/>
      <c r="G349" s="97"/>
      <c r="H349" s="97"/>
      <c r="I349" s="97"/>
      <c r="J349" s="97"/>
      <c r="K349" s="97"/>
      <c r="L349" s="97"/>
    </row>
    <row r="350" spans="3:12" s="96" customFormat="1" ht="11.25">
      <c r="C350" s="97"/>
      <c r="D350" s="97"/>
      <c r="E350" s="97"/>
      <c r="F350" s="97"/>
      <c r="G350" s="97"/>
      <c r="H350" s="97"/>
      <c r="I350" s="97"/>
      <c r="J350" s="97"/>
      <c r="K350" s="97"/>
      <c r="L350" s="97"/>
    </row>
    <row r="351" spans="3:12" s="96" customFormat="1" ht="11.25">
      <c r="C351" s="97"/>
      <c r="D351" s="97"/>
      <c r="E351" s="97"/>
      <c r="F351" s="97"/>
      <c r="G351" s="97"/>
      <c r="H351" s="97"/>
      <c r="I351" s="97"/>
      <c r="J351" s="97"/>
      <c r="K351" s="97"/>
      <c r="L351" s="97"/>
    </row>
    <row r="352" spans="3:12" s="96" customFormat="1" ht="11.25">
      <c r="C352" s="97"/>
      <c r="D352" s="97"/>
      <c r="E352" s="97"/>
      <c r="F352" s="97"/>
      <c r="G352" s="97"/>
      <c r="H352" s="97"/>
      <c r="I352" s="97"/>
      <c r="J352" s="97"/>
      <c r="K352" s="97"/>
      <c r="L352" s="97"/>
    </row>
    <row r="353" spans="3:12" s="96" customFormat="1" ht="11.25">
      <c r="C353" s="97"/>
      <c r="D353" s="97"/>
      <c r="E353" s="97"/>
      <c r="F353" s="97"/>
      <c r="G353" s="97"/>
      <c r="H353" s="97"/>
      <c r="I353" s="97"/>
      <c r="J353" s="97"/>
      <c r="K353" s="97"/>
      <c r="L353" s="97"/>
    </row>
    <row r="354" spans="3:12" s="96" customFormat="1" ht="11.25">
      <c r="C354" s="97"/>
      <c r="D354" s="97"/>
      <c r="E354" s="97"/>
      <c r="F354" s="97"/>
      <c r="G354" s="97"/>
      <c r="H354" s="97"/>
      <c r="I354" s="97"/>
      <c r="J354" s="97"/>
      <c r="K354" s="97"/>
      <c r="L354" s="97"/>
    </row>
    <row r="355" spans="3:12" s="96" customFormat="1" ht="11.25">
      <c r="C355" s="97"/>
      <c r="D355" s="97"/>
      <c r="E355" s="97"/>
      <c r="F355" s="97"/>
      <c r="G355" s="97"/>
      <c r="H355" s="97"/>
      <c r="I355" s="97"/>
      <c r="J355" s="97"/>
      <c r="K355" s="97"/>
      <c r="L355" s="97"/>
    </row>
    <row r="356" spans="3:12" s="96" customFormat="1" ht="11.25">
      <c r="C356" s="97"/>
      <c r="D356" s="97"/>
      <c r="E356" s="97"/>
      <c r="F356" s="97"/>
      <c r="G356" s="97"/>
      <c r="H356" s="97"/>
      <c r="I356" s="97"/>
      <c r="J356" s="97"/>
      <c r="K356" s="97"/>
      <c r="L356" s="97"/>
    </row>
    <row r="357" spans="3:12" s="96" customFormat="1" ht="11.25">
      <c r="C357" s="97"/>
      <c r="D357" s="97"/>
      <c r="E357" s="97"/>
      <c r="F357" s="97"/>
      <c r="G357" s="97"/>
      <c r="H357" s="97"/>
      <c r="I357" s="97"/>
      <c r="J357" s="97"/>
      <c r="K357" s="97"/>
      <c r="L357" s="97"/>
    </row>
    <row r="358" spans="3:12" s="96" customFormat="1" ht="11.25">
      <c r="C358" s="97"/>
      <c r="D358" s="97"/>
      <c r="E358" s="97"/>
      <c r="F358" s="97"/>
      <c r="G358" s="97"/>
      <c r="H358" s="97"/>
      <c r="I358" s="97"/>
      <c r="J358" s="97"/>
      <c r="K358" s="97"/>
      <c r="L358" s="97"/>
    </row>
    <row r="359" spans="3:12" s="96" customFormat="1" ht="11.25">
      <c r="C359" s="97"/>
      <c r="D359" s="97"/>
      <c r="E359" s="97"/>
      <c r="F359" s="97"/>
      <c r="G359" s="97"/>
      <c r="H359" s="97"/>
      <c r="I359" s="97"/>
      <c r="J359" s="97"/>
      <c r="K359" s="97"/>
      <c r="L359" s="97"/>
    </row>
    <row r="360" spans="3:12" s="96" customFormat="1" ht="11.25">
      <c r="C360" s="97"/>
      <c r="D360" s="97"/>
      <c r="E360" s="97"/>
      <c r="F360" s="97"/>
      <c r="G360" s="97"/>
      <c r="H360" s="97"/>
      <c r="I360" s="97"/>
      <c r="J360" s="97"/>
      <c r="K360" s="97"/>
      <c r="L360" s="97"/>
    </row>
    <row r="361" spans="3:12" s="96" customFormat="1" ht="11.25">
      <c r="C361" s="97"/>
      <c r="D361" s="97"/>
      <c r="E361" s="97"/>
      <c r="F361" s="97"/>
      <c r="G361" s="97"/>
      <c r="H361" s="97"/>
      <c r="I361" s="97"/>
      <c r="J361" s="97"/>
      <c r="K361" s="97"/>
      <c r="L361" s="97"/>
    </row>
    <row r="362" spans="3:12" s="96" customFormat="1" ht="11.25">
      <c r="C362" s="97"/>
      <c r="D362" s="97"/>
      <c r="E362" s="97"/>
      <c r="F362" s="97"/>
      <c r="G362" s="97"/>
      <c r="H362" s="97"/>
      <c r="I362" s="97"/>
      <c r="J362" s="97"/>
      <c r="K362" s="97"/>
      <c r="L362" s="97"/>
    </row>
    <row r="363" spans="3:12" s="96" customFormat="1" ht="11.25">
      <c r="C363" s="97"/>
      <c r="D363" s="97"/>
      <c r="E363" s="97"/>
      <c r="F363" s="97"/>
      <c r="G363" s="97"/>
      <c r="H363" s="97"/>
      <c r="I363" s="97"/>
      <c r="J363" s="97"/>
      <c r="K363" s="97"/>
      <c r="L363" s="97"/>
    </row>
    <row r="364" spans="3:12" s="96" customFormat="1" ht="11.25">
      <c r="C364" s="97"/>
      <c r="D364" s="97"/>
      <c r="E364" s="97"/>
      <c r="F364" s="97"/>
      <c r="G364" s="97"/>
      <c r="H364" s="97"/>
      <c r="I364" s="97"/>
      <c r="J364" s="97"/>
      <c r="K364" s="97"/>
      <c r="L364" s="97"/>
    </row>
    <row r="365" spans="3:12" s="96" customFormat="1" ht="11.25">
      <c r="C365" s="97"/>
      <c r="D365" s="97"/>
      <c r="E365" s="97"/>
      <c r="F365" s="97"/>
      <c r="G365" s="97"/>
      <c r="H365" s="97"/>
      <c r="I365" s="97"/>
      <c r="J365" s="97"/>
      <c r="K365" s="97"/>
      <c r="L365" s="97"/>
    </row>
    <row r="366" spans="3:12" s="96" customFormat="1" ht="11.25">
      <c r="C366" s="97"/>
      <c r="D366" s="97"/>
      <c r="E366" s="97"/>
      <c r="F366" s="97"/>
      <c r="G366" s="97"/>
      <c r="H366" s="97"/>
      <c r="I366" s="97"/>
      <c r="J366" s="97"/>
      <c r="K366" s="97"/>
      <c r="L366" s="97"/>
    </row>
    <row r="367" spans="3:12" s="96" customFormat="1" ht="11.25">
      <c r="C367" s="97"/>
      <c r="D367" s="97"/>
      <c r="E367" s="97"/>
      <c r="F367" s="97"/>
      <c r="G367" s="97"/>
      <c r="H367" s="97"/>
      <c r="I367" s="97"/>
      <c r="J367" s="97"/>
      <c r="K367" s="97"/>
      <c r="L367" s="97"/>
    </row>
    <row r="368" spans="3:12" s="96" customFormat="1" ht="11.25">
      <c r="C368" s="97"/>
      <c r="D368" s="97"/>
      <c r="E368" s="97"/>
      <c r="F368" s="97"/>
      <c r="G368" s="97"/>
      <c r="H368" s="97"/>
      <c r="I368" s="97"/>
      <c r="J368" s="97"/>
      <c r="K368" s="97"/>
      <c r="L368" s="97"/>
    </row>
    <row r="369" spans="3:12" s="96" customFormat="1" ht="11.25">
      <c r="C369" s="97"/>
      <c r="D369" s="97"/>
      <c r="E369" s="97"/>
      <c r="F369" s="97"/>
      <c r="G369" s="97"/>
      <c r="H369" s="97"/>
      <c r="I369" s="97"/>
      <c r="J369" s="97"/>
      <c r="K369" s="97"/>
      <c r="L369" s="97"/>
    </row>
    <row r="370" spans="3:12" s="96" customFormat="1" ht="11.25">
      <c r="C370" s="97"/>
      <c r="D370" s="97"/>
      <c r="E370" s="97"/>
      <c r="F370" s="97"/>
      <c r="G370" s="97"/>
      <c r="H370" s="97"/>
      <c r="I370" s="97"/>
      <c r="J370" s="97"/>
      <c r="K370" s="97"/>
      <c r="L370" s="97"/>
    </row>
    <row r="371" spans="3:12" s="96" customFormat="1" ht="11.25">
      <c r="C371" s="97"/>
      <c r="D371" s="97"/>
      <c r="E371" s="97"/>
      <c r="F371" s="97"/>
      <c r="G371" s="97"/>
      <c r="H371" s="97"/>
      <c r="I371" s="97"/>
      <c r="J371" s="97"/>
      <c r="K371" s="97"/>
      <c r="L371" s="97"/>
    </row>
    <row r="372" spans="3:12" s="96" customFormat="1" ht="11.25">
      <c r="C372" s="97"/>
      <c r="D372" s="97"/>
      <c r="E372" s="97"/>
      <c r="F372" s="97"/>
      <c r="G372" s="97"/>
      <c r="H372" s="97"/>
      <c r="I372" s="97"/>
      <c r="J372" s="97"/>
      <c r="K372" s="97"/>
      <c r="L372" s="97"/>
    </row>
    <row r="373" spans="3:12" s="96" customFormat="1" ht="11.25">
      <c r="C373" s="97"/>
      <c r="D373" s="97"/>
      <c r="E373" s="97"/>
      <c r="F373" s="97"/>
      <c r="G373" s="97"/>
      <c r="H373" s="97"/>
      <c r="I373" s="97"/>
      <c r="J373" s="97"/>
      <c r="K373" s="97"/>
      <c r="L373" s="97"/>
    </row>
    <row r="374" spans="3:12" s="96" customFormat="1" ht="11.25">
      <c r="C374" s="97"/>
      <c r="D374" s="97"/>
      <c r="E374" s="97"/>
      <c r="F374" s="97"/>
      <c r="G374" s="97"/>
      <c r="H374" s="97"/>
      <c r="I374" s="97"/>
      <c r="J374" s="97"/>
      <c r="K374" s="97"/>
      <c r="L374" s="97"/>
    </row>
    <row r="375" spans="3:12" s="96" customFormat="1" ht="11.25">
      <c r="C375" s="97"/>
      <c r="D375" s="97"/>
      <c r="E375" s="97"/>
      <c r="F375" s="97"/>
      <c r="G375" s="97"/>
      <c r="H375" s="97"/>
      <c r="I375" s="97"/>
      <c r="J375" s="97"/>
      <c r="K375" s="97"/>
      <c r="L375" s="97"/>
    </row>
    <row r="376" spans="3:12" s="96" customFormat="1" ht="11.25">
      <c r="C376" s="97"/>
      <c r="D376" s="97"/>
      <c r="E376" s="97"/>
      <c r="F376" s="97"/>
      <c r="G376" s="97"/>
      <c r="H376" s="97"/>
      <c r="I376" s="97"/>
      <c r="J376" s="97"/>
      <c r="K376" s="97"/>
      <c r="L376" s="97"/>
    </row>
    <row r="377" spans="3:12" s="96" customFormat="1" ht="11.25">
      <c r="C377" s="97"/>
      <c r="D377" s="97"/>
      <c r="E377" s="97"/>
      <c r="F377" s="97"/>
      <c r="G377" s="97"/>
      <c r="H377" s="97"/>
      <c r="I377" s="97"/>
      <c r="J377" s="97"/>
      <c r="K377" s="97"/>
      <c r="L377" s="97"/>
    </row>
    <row r="378" spans="3:12" s="96" customFormat="1" ht="11.25">
      <c r="C378" s="97"/>
      <c r="D378" s="97"/>
      <c r="E378" s="97"/>
      <c r="F378" s="97"/>
      <c r="G378" s="97"/>
      <c r="H378" s="97"/>
      <c r="I378" s="97"/>
      <c r="J378" s="97"/>
      <c r="K378" s="97"/>
      <c r="L378" s="97"/>
    </row>
    <row r="379" spans="3:12" s="96" customFormat="1" ht="11.25">
      <c r="C379" s="97"/>
      <c r="D379" s="97"/>
      <c r="E379" s="97"/>
      <c r="F379" s="97"/>
      <c r="G379" s="97"/>
      <c r="H379" s="97"/>
      <c r="I379" s="97"/>
      <c r="J379" s="97"/>
      <c r="K379" s="97"/>
      <c r="L379" s="97"/>
    </row>
    <row r="380" spans="3:12" s="96" customFormat="1" ht="11.25">
      <c r="C380" s="97"/>
      <c r="D380" s="97"/>
      <c r="E380" s="97"/>
      <c r="F380" s="97"/>
      <c r="G380" s="97"/>
      <c r="H380" s="97"/>
      <c r="I380" s="97"/>
      <c r="J380" s="97"/>
      <c r="K380" s="97"/>
      <c r="L380" s="97"/>
    </row>
    <row r="381" spans="3:12" s="96" customFormat="1" ht="11.25">
      <c r="C381" s="97"/>
      <c r="D381" s="97"/>
      <c r="E381" s="97"/>
      <c r="F381" s="97"/>
      <c r="G381" s="97"/>
      <c r="H381" s="97"/>
      <c r="I381" s="97"/>
      <c r="J381" s="97"/>
      <c r="K381" s="97"/>
      <c r="L381" s="97"/>
    </row>
    <row r="382" spans="3:12" s="96" customFormat="1" ht="11.25">
      <c r="C382" s="97"/>
      <c r="D382" s="97"/>
      <c r="E382" s="97"/>
      <c r="F382" s="97"/>
      <c r="G382" s="97"/>
      <c r="H382" s="97"/>
      <c r="I382" s="97"/>
      <c r="J382" s="97"/>
      <c r="K382" s="97"/>
      <c r="L382" s="97"/>
    </row>
    <row r="383" spans="3:12" s="96" customFormat="1" ht="11.25">
      <c r="C383" s="97"/>
      <c r="D383" s="97"/>
      <c r="E383" s="97"/>
      <c r="F383" s="97"/>
      <c r="G383" s="97"/>
      <c r="H383" s="97"/>
      <c r="I383" s="97"/>
      <c r="J383" s="97"/>
      <c r="K383" s="97"/>
      <c r="L383" s="97"/>
    </row>
    <row r="384" spans="3:12" s="96" customFormat="1" ht="11.25">
      <c r="C384" s="97"/>
      <c r="D384" s="97"/>
      <c r="E384" s="97"/>
      <c r="F384" s="97"/>
      <c r="G384" s="97"/>
      <c r="H384" s="97"/>
      <c r="I384" s="97"/>
      <c r="J384" s="97"/>
      <c r="K384" s="97"/>
      <c r="L384" s="97"/>
    </row>
    <row r="385" spans="3:12" s="96" customFormat="1" ht="11.25">
      <c r="C385" s="97"/>
      <c r="D385" s="97"/>
      <c r="E385" s="97"/>
      <c r="F385" s="97"/>
      <c r="G385" s="97"/>
      <c r="H385" s="97"/>
      <c r="I385" s="97"/>
      <c r="J385" s="97"/>
      <c r="K385" s="97"/>
      <c r="L385" s="97"/>
    </row>
    <row r="386" spans="3:12" s="96" customFormat="1" ht="11.25">
      <c r="C386" s="97"/>
      <c r="D386" s="97"/>
      <c r="E386" s="97"/>
      <c r="F386" s="97"/>
      <c r="G386" s="97"/>
      <c r="H386" s="97"/>
      <c r="I386" s="97"/>
      <c r="J386" s="97"/>
      <c r="K386" s="97"/>
      <c r="L386" s="97"/>
    </row>
    <row r="387" spans="3:12" s="96" customFormat="1" ht="11.25">
      <c r="C387" s="97"/>
      <c r="D387" s="97"/>
      <c r="E387" s="97"/>
      <c r="F387" s="97"/>
      <c r="G387" s="97"/>
      <c r="H387" s="97"/>
      <c r="I387" s="97"/>
      <c r="J387" s="97"/>
      <c r="K387" s="97"/>
      <c r="L387" s="97"/>
    </row>
    <row r="388" spans="3:12" s="96" customFormat="1" ht="11.25">
      <c r="C388" s="97"/>
      <c r="D388" s="97"/>
      <c r="E388" s="97"/>
      <c r="F388" s="97"/>
      <c r="G388" s="97"/>
      <c r="H388" s="97"/>
      <c r="I388" s="97"/>
      <c r="J388" s="97"/>
      <c r="K388" s="97"/>
      <c r="L388" s="97"/>
    </row>
    <row r="389" spans="3:12" s="96" customFormat="1" ht="11.25">
      <c r="C389" s="97"/>
      <c r="D389" s="97"/>
      <c r="E389" s="97"/>
      <c r="F389" s="97"/>
      <c r="G389" s="97"/>
      <c r="H389" s="97"/>
      <c r="I389" s="97"/>
      <c r="J389" s="97"/>
      <c r="K389" s="97"/>
      <c r="L389" s="97"/>
    </row>
    <row r="390" spans="3:12" s="96" customFormat="1" ht="11.25">
      <c r="C390" s="97"/>
      <c r="D390" s="97"/>
      <c r="E390" s="97"/>
      <c r="F390" s="97"/>
      <c r="G390" s="97"/>
      <c r="H390" s="97"/>
      <c r="I390" s="97"/>
      <c r="J390" s="97"/>
      <c r="K390" s="97"/>
      <c r="L390" s="97"/>
    </row>
    <row r="391" spans="3:12" s="96" customFormat="1" ht="11.25">
      <c r="C391" s="97"/>
      <c r="D391" s="97"/>
      <c r="E391" s="97"/>
      <c r="F391" s="97"/>
      <c r="G391" s="97"/>
      <c r="H391" s="97"/>
      <c r="I391" s="97"/>
      <c r="J391" s="97"/>
      <c r="K391" s="97"/>
      <c r="L391" s="97"/>
    </row>
    <row r="392" spans="3:12" s="96" customFormat="1" ht="11.25">
      <c r="C392" s="97"/>
      <c r="D392" s="97"/>
      <c r="E392" s="97"/>
      <c r="F392" s="97"/>
      <c r="G392" s="97"/>
      <c r="H392" s="97"/>
      <c r="I392" s="97"/>
      <c r="J392" s="97"/>
      <c r="K392" s="97"/>
      <c r="L392" s="97"/>
    </row>
    <row r="393" spans="3:12" s="96" customFormat="1" ht="11.25">
      <c r="C393" s="97"/>
      <c r="D393" s="97"/>
      <c r="E393" s="97"/>
      <c r="F393" s="97"/>
      <c r="G393" s="97"/>
      <c r="H393" s="97"/>
      <c r="I393" s="97"/>
      <c r="J393" s="97"/>
      <c r="K393" s="97"/>
      <c r="L393" s="97"/>
    </row>
    <row r="394" spans="3:12" s="96" customFormat="1" ht="11.25">
      <c r="C394" s="97"/>
      <c r="D394" s="97"/>
      <c r="E394" s="97"/>
      <c r="F394" s="97"/>
      <c r="G394" s="97"/>
      <c r="H394" s="97"/>
      <c r="I394" s="97"/>
      <c r="J394" s="97"/>
      <c r="K394" s="97"/>
      <c r="L394" s="97"/>
    </row>
    <row r="395" spans="3:12" s="96" customFormat="1" ht="11.25">
      <c r="C395" s="97"/>
      <c r="D395" s="97"/>
      <c r="E395" s="97"/>
      <c r="F395" s="97"/>
      <c r="G395" s="97"/>
      <c r="H395" s="97"/>
      <c r="I395" s="97"/>
      <c r="J395" s="97"/>
      <c r="K395" s="97"/>
      <c r="L395" s="97"/>
    </row>
    <row r="396" spans="3:12" s="96" customFormat="1" ht="11.25">
      <c r="C396" s="97"/>
      <c r="D396" s="97"/>
      <c r="E396" s="97"/>
      <c r="F396" s="97"/>
      <c r="G396" s="97"/>
      <c r="H396" s="97"/>
      <c r="I396" s="97"/>
      <c r="J396" s="97"/>
      <c r="K396" s="97"/>
      <c r="L396" s="97"/>
    </row>
    <row r="397" spans="3:12" s="96" customFormat="1" ht="11.25">
      <c r="C397" s="97"/>
      <c r="D397" s="97"/>
      <c r="E397" s="97"/>
      <c r="F397" s="97"/>
      <c r="G397" s="97"/>
      <c r="H397" s="97"/>
      <c r="I397" s="97"/>
      <c r="J397" s="97"/>
      <c r="K397" s="97"/>
      <c r="L397" s="97"/>
    </row>
    <row r="398" spans="3:12" s="96" customFormat="1" ht="11.25">
      <c r="C398" s="97"/>
      <c r="D398" s="97"/>
      <c r="E398" s="97"/>
      <c r="F398" s="97"/>
      <c r="G398" s="97"/>
      <c r="H398" s="97"/>
      <c r="I398" s="97"/>
      <c r="J398" s="97"/>
      <c r="K398" s="97"/>
      <c r="L398" s="97"/>
    </row>
    <row r="399" spans="3:12" s="96" customFormat="1" ht="11.25">
      <c r="C399" s="97"/>
      <c r="D399" s="97"/>
      <c r="E399" s="97"/>
      <c r="F399" s="97"/>
      <c r="G399" s="97"/>
      <c r="H399" s="97"/>
      <c r="I399" s="97"/>
      <c r="J399" s="97"/>
      <c r="K399" s="97"/>
      <c r="L399" s="97"/>
    </row>
    <row r="400" spans="3:12" s="96" customFormat="1" ht="11.25">
      <c r="C400" s="97"/>
      <c r="D400" s="97"/>
      <c r="E400" s="97"/>
      <c r="F400" s="97"/>
      <c r="G400" s="97"/>
      <c r="H400" s="97"/>
      <c r="I400" s="97"/>
      <c r="J400" s="97"/>
      <c r="K400" s="97"/>
      <c r="L400" s="97"/>
    </row>
    <row r="401" spans="3:12" s="96" customFormat="1" ht="11.25">
      <c r="C401" s="97"/>
      <c r="D401" s="97"/>
      <c r="E401" s="97"/>
      <c r="F401" s="97"/>
      <c r="G401" s="97"/>
      <c r="H401" s="97"/>
      <c r="I401" s="97"/>
      <c r="J401" s="97"/>
      <c r="K401" s="97"/>
      <c r="L401" s="97"/>
    </row>
    <row r="402" spans="3:12" s="96" customFormat="1" ht="11.25">
      <c r="C402" s="97"/>
      <c r="D402" s="97"/>
      <c r="E402" s="97"/>
      <c r="F402" s="97"/>
      <c r="G402" s="97"/>
      <c r="H402" s="97"/>
      <c r="I402" s="97"/>
      <c r="J402" s="97"/>
      <c r="K402" s="97"/>
      <c r="L402" s="97"/>
    </row>
    <row r="403" spans="3:12" s="96" customFormat="1" ht="11.25">
      <c r="C403" s="97"/>
      <c r="D403" s="97"/>
      <c r="E403" s="97"/>
      <c r="F403" s="97"/>
      <c r="G403" s="97"/>
      <c r="H403" s="97"/>
      <c r="I403" s="97"/>
      <c r="J403" s="97"/>
      <c r="K403" s="97"/>
      <c r="L403" s="97"/>
    </row>
    <row r="404" spans="3:12" s="96" customFormat="1" ht="11.25">
      <c r="C404" s="97"/>
      <c r="D404" s="97"/>
      <c r="E404" s="97"/>
      <c r="F404" s="97"/>
      <c r="G404" s="97"/>
      <c r="H404" s="97"/>
      <c r="I404" s="97"/>
      <c r="J404" s="97"/>
      <c r="K404" s="97"/>
      <c r="L404" s="97"/>
    </row>
    <row r="405" spans="3:12" s="96" customFormat="1" ht="11.25">
      <c r="C405" s="97"/>
      <c r="D405" s="97"/>
      <c r="E405" s="97"/>
      <c r="F405" s="97"/>
      <c r="G405" s="97"/>
      <c r="H405" s="97"/>
      <c r="I405" s="97"/>
      <c r="J405" s="97"/>
      <c r="K405" s="97"/>
      <c r="L405" s="97"/>
    </row>
    <row r="406" spans="3:12" s="96" customFormat="1" ht="11.25">
      <c r="C406" s="97"/>
      <c r="D406" s="97"/>
      <c r="E406" s="97"/>
      <c r="F406" s="97"/>
      <c r="G406" s="97"/>
      <c r="H406" s="97"/>
      <c r="I406" s="97"/>
      <c r="J406" s="97"/>
      <c r="K406" s="97"/>
      <c r="L406" s="97"/>
    </row>
    <row r="407" spans="3:12" s="96" customFormat="1" ht="11.25">
      <c r="C407" s="97"/>
      <c r="D407" s="97"/>
      <c r="E407" s="97"/>
      <c r="F407" s="97"/>
      <c r="G407" s="97"/>
      <c r="H407" s="97"/>
      <c r="I407" s="97"/>
      <c r="J407" s="97"/>
      <c r="K407" s="97"/>
      <c r="L407" s="97"/>
    </row>
    <row r="408" spans="3:12" s="96" customFormat="1" ht="11.25">
      <c r="C408" s="97"/>
      <c r="D408" s="97"/>
      <c r="E408" s="97"/>
      <c r="F408" s="97"/>
      <c r="G408" s="97"/>
      <c r="H408" s="97"/>
      <c r="I408" s="97"/>
      <c r="J408" s="97"/>
      <c r="K408" s="97"/>
      <c r="L408" s="97"/>
    </row>
    <row r="409" spans="3:12" s="96" customFormat="1" ht="11.25">
      <c r="C409" s="97"/>
      <c r="D409" s="97"/>
      <c r="E409" s="97"/>
      <c r="F409" s="97"/>
      <c r="G409" s="97"/>
      <c r="H409" s="97"/>
      <c r="I409" s="97"/>
      <c r="J409" s="97"/>
      <c r="K409" s="97"/>
      <c r="L409" s="97"/>
    </row>
    <row r="410" spans="3:12" s="96" customFormat="1" ht="11.25">
      <c r="C410" s="97"/>
      <c r="D410" s="97"/>
      <c r="E410" s="97"/>
      <c r="F410" s="97"/>
      <c r="G410" s="97"/>
      <c r="H410" s="97"/>
      <c r="I410" s="97"/>
      <c r="J410" s="97"/>
      <c r="K410" s="97"/>
      <c r="L410" s="97"/>
    </row>
    <row r="411" spans="3:12" s="96" customFormat="1" ht="11.25">
      <c r="C411" s="97"/>
      <c r="D411" s="97"/>
      <c r="E411" s="97"/>
      <c r="F411" s="97"/>
      <c r="G411" s="97"/>
      <c r="H411" s="97"/>
      <c r="I411" s="97"/>
      <c r="J411" s="97"/>
      <c r="K411" s="97"/>
      <c r="L411" s="97"/>
    </row>
    <row r="412" spans="3:12" s="96" customFormat="1" ht="11.25">
      <c r="C412" s="97"/>
      <c r="D412" s="97"/>
      <c r="E412" s="97"/>
      <c r="F412" s="97"/>
      <c r="G412" s="97"/>
      <c r="H412" s="97"/>
      <c r="I412" s="97"/>
      <c r="J412" s="97"/>
      <c r="K412" s="97"/>
      <c r="L412" s="97"/>
    </row>
    <row r="413" spans="3:12" s="96" customFormat="1" ht="11.25">
      <c r="C413" s="97"/>
      <c r="D413" s="97"/>
      <c r="E413" s="97"/>
      <c r="F413" s="97"/>
      <c r="G413" s="97"/>
      <c r="H413" s="97"/>
      <c r="I413" s="97"/>
      <c r="J413" s="97"/>
      <c r="K413" s="97"/>
      <c r="L413" s="97"/>
    </row>
    <row r="414" spans="3:12" s="96" customFormat="1" ht="11.25">
      <c r="C414" s="97"/>
      <c r="D414" s="97"/>
      <c r="E414" s="97"/>
      <c r="F414" s="97"/>
      <c r="G414" s="97"/>
      <c r="H414" s="97"/>
      <c r="I414" s="97"/>
      <c r="J414" s="97"/>
      <c r="K414" s="97"/>
      <c r="L414" s="97"/>
    </row>
    <row r="415" spans="3:12" s="96" customFormat="1" ht="11.25">
      <c r="C415" s="97"/>
      <c r="D415" s="97"/>
      <c r="E415" s="97"/>
      <c r="F415" s="97"/>
      <c r="G415" s="97"/>
      <c r="H415" s="97"/>
      <c r="I415" s="97"/>
      <c r="J415" s="97"/>
      <c r="K415" s="97"/>
      <c r="L415" s="97"/>
    </row>
    <row r="416" spans="3:12" s="96" customFormat="1" ht="11.25">
      <c r="C416" s="97"/>
      <c r="D416" s="97"/>
      <c r="E416" s="97"/>
      <c r="F416" s="97"/>
      <c r="G416" s="97"/>
      <c r="H416" s="97"/>
      <c r="I416" s="97"/>
      <c r="J416" s="97"/>
      <c r="K416" s="97"/>
      <c r="L416" s="97"/>
    </row>
    <row r="417" spans="3:12" s="96" customFormat="1" ht="11.25">
      <c r="C417" s="97"/>
      <c r="D417" s="97"/>
      <c r="E417" s="97"/>
      <c r="F417" s="97"/>
      <c r="G417" s="97"/>
      <c r="H417" s="97"/>
      <c r="I417" s="97"/>
      <c r="J417" s="97"/>
      <c r="K417" s="97"/>
      <c r="L417" s="97"/>
    </row>
    <row r="418" spans="3:12" s="96" customFormat="1" ht="11.25">
      <c r="C418" s="97"/>
      <c r="D418" s="97"/>
      <c r="E418" s="97"/>
      <c r="F418" s="97"/>
      <c r="G418" s="97"/>
      <c r="H418" s="97"/>
      <c r="I418" s="97"/>
      <c r="J418" s="97"/>
      <c r="K418" s="97"/>
      <c r="L418" s="97"/>
    </row>
    <row r="419" spans="3:12" s="96" customFormat="1" ht="11.25">
      <c r="C419" s="97"/>
      <c r="D419" s="97"/>
      <c r="E419" s="97"/>
      <c r="F419" s="97"/>
      <c r="G419" s="97"/>
      <c r="H419" s="97"/>
      <c r="I419" s="97"/>
      <c r="J419" s="97"/>
      <c r="K419" s="97"/>
      <c r="L419" s="97"/>
    </row>
    <row r="420" spans="3:12" s="96" customFormat="1" ht="11.25">
      <c r="C420" s="97"/>
      <c r="D420" s="97"/>
      <c r="E420" s="97"/>
      <c r="F420" s="97"/>
      <c r="G420" s="97"/>
      <c r="H420" s="97"/>
      <c r="I420" s="97"/>
      <c r="J420" s="97"/>
      <c r="K420" s="97"/>
      <c r="L420" s="97"/>
    </row>
    <row r="421" spans="3:12" s="96" customFormat="1" ht="11.25">
      <c r="C421" s="97"/>
      <c r="D421" s="97"/>
      <c r="E421" s="97"/>
      <c r="F421" s="97"/>
      <c r="G421" s="97"/>
      <c r="H421" s="97"/>
      <c r="I421" s="97"/>
      <c r="J421" s="97"/>
      <c r="K421" s="97"/>
      <c r="L421" s="97"/>
    </row>
    <row r="422" spans="3:12" s="96" customFormat="1" ht="11.25">
      <c r="C422" s="97"/>
      <c r="D422" s="97"/>
      <c r="E422" s="97"/>
      <c r="F422" s="97"/>
      <c r="G422" s="97"/>
      <c r="H422" s="97"/>
      <c r="I422" s="97"/>
      <c r="J422" s="97"/>
      <c r="K422" s="97"/>
      <c r="L422" s="97"/>
    </row>
    <row r="423" spans="3:12" s="96" customFormat="1" ht="11.25">
      <c r="C423" s="97"/>
      <c r="D423" s="97"/>
      <c r="E423" s="97"/>
      <c r="F423" s="97"/>
      <c r="G423" s="97"/>
      <c r="H423" s="97"/>
      <c r="I423" s="97"/>
      <c r="J423" s="97"/>
      <c r="K423" s="97"/>
      <c r="L423" s="97"/>
    </row>
    <row r="424" spans="3:12" s="96" customFormat="1" ht="11.25">
      <c r="C424" s="97"/>
      <c r="D424" s="97"/>
      <c r="E424" s="97"/>
      <c r="F424" s="97"/>
      <c r="G424" s="97"/>
      <c r="H424" s="97"/>
      <c r="I424" s="97"/>
      <c r="J424" s="97"/>
      <c r="K424" s="97"/>
      <c r="L424" s="97"/>
    </row>
    <row r="425" spans="3:12" s="96" customFormat="1" ht="11.25">
      <c r="C425" s="97"/>
      <c r="D425" s="97"/>
      <c r="E425" s="97"/>
      <c r="F425" s="97"/>
      <c r="G425" s="97"/>
      <c r="H425" s="97"/>
      <c r="I425" s="97"/>
      <c r="J425" s="97"/>
      <c r="K425" s="97"/>
      <c r="L425" s="97"/>
    </row>
    <row r="426" spans="3:12" s="96" customFormat="1" ht="11.25">
      <c r="C426" s="97"/>
      <c r="D426" s="97"/>
      <c r="E426" s="97"/>
      <c r="F426" s="97"/>
      <c r="G426" s="97"/>
      <c r="H426" s="97"/>
      <c r="I426" s="97"/>
      <c r="J426" s="97"/>
      <c r="K426" s="97"/>
      <c r="L426" s="97"/>
    </row>
    <row r="427" spans="3:12" s="96" customFormat="1" ht="11.25">
      <c r="C427" s="97"/>
      <c r="D427" s="97"/>
      <c r="E427" s="97"/>
      <c r="F427" s="97"/>
      <c r="G427" s="97"/>
      <c r="H427" s="97"/>
      <c r="I427" s="97"/>
      <c r="J427" s="97"/>
      <c r="K427" s="97"/>
      <c r="L427" s="97"/>
    </row>
    <row r="428" spans="3:12" s="96" customFormat="1" ht="11.25">
      <c r="C428" s="97"/>
      <c r="D428" s="97"/>
      <c r="E428" s="97"/>
      <c r="F428" s="97"/>
      <c r="G428" s="97"/>
      <c r="H428" s="97"/>
      <c r="I428" s="97"/>
      <c r="J428" s="97"/>
      <c r="K428" s="97"/>
      <c r="L428" s="97"/>
    </row>
    <row r="429" spans="3:12" s="96" customFormat="1" ht="11.25">
      <c r="C429" s="97"/>
      <c r="D429" s="97"/>
      <c r="E429" s="97"/>
      <c r="F429" s="97"/>
      <c r="G429" s="97"/>
      <c r="H429" s="97"/>
      <c r="I429" s="97"/>
      <c r="J429" s="97"/>
      <c r="K429" s="97"/>
      <c r="L429" s="97"/>
    </row>
    <row r="430" spans="3:12" s="96" customFormat="1" ht="11.25">
      <c r="C430" s="97"/>
      <c r="D430" s="97"/>
      <c r="E430" s="97"/>
      <c r="F430" s="97"/>
      <c r="G430" s="97"/>
      <c r="H430" s="97"/>
      <c r="I430" s="97"/>
      <c r="J430" s="97"/>
      <c r="K430" s="97"/>
      <c r="L430" s="97"/>
    </row>
    <row r="431" spans="3:12" s="96" customFormat="1" ht="11.25">
      <c r="C431" s="97"/>
      <c r="D431" s="97"/>
      <c r="E431" s="97"/>
      <c r="F431" s="97"/>
      <c r="G431" s="97"/>
      <c r="H431" s="97"/>
      <c r="I431" s="97"/>
      <c r="J431" s="97"/>
      <c r="K431" s="97"/>
      <c r="L431" s="97"/>
    </row>
    <row r="432" spans="3:12" s="96" customFormat="1" ht="11.25">
      <c r="C432" s="97"/>
      <c r="D432" s="97"/>
      <c r="E432" s="97"/>
      <c r="F432" s="97"/>
      <c r="G432" s="97"/>
      <c r="H432" s="97"/>
      <c r="I432" s="97"/>
      <c r="J432" s="97"/>
      <c r="K432" s="97"/>
      <c r="L432" s="97"/>
    </row>
    <row r="433" spans="3:12" s="96" customFormat="1" ht="11.25">
      <c r="C433" s="97"/>
      <c r="D433" s="97"/>
      <c r="E433" s="97"/>
      <c r="F433" s="97"/>
      <c r="G433" s="97"/>
      <c r="H433" s="97"/>
      <c r="I433" s="97"/>
      <c r="J433" s="97"/>
      <c r="K433" s="97"/>
      <c r="L433" s="97"/>
    </row>
    <row r="434" spans="3:12" s="96" customFormat="1" ht="11.25">
      <c r="C434" s="97"/>
      <c r="D434" s="97"/>
      <c r="E434" s="97"/>
      <c r="F434" s="97"/>
      <c r="G434" s="97"/>
      <c r="H434" s="97"/>
      <c r="I434" s="97"/>
      <c r="J434" s="97"/>
      <c r="K434" s="97"/>
      <c r="L434" s="97"/>
    </row>
    <row r="435" spans="3:12" s="96" customFormat="1" ht="11.25">
      <c r="C435" s="97"/>
      <c r="D435" s="97"/>
      <c r="E435" s="97"/>
      <c r="F435" s="97"/>
      <c r="G435" s="97"/>
      <c r="H435" s="97"/>
      <c r="I435" s="97"/>
      <c r="J435" s="97"/>
      <c r="K435" s="97"/>
      <c r="L435" s="97"/>
    </row>
    <row r="436" spans="3:12" s="96" customFormat="1" ht="11.25">
      <c r="C436" s="97"/>
      <c r="D436" s="97"/>
      <c r="E436" s="97"/>
      <c r="F436" s="97"/>
      <c r="G436" s="97"/>
      <c r="H436" s="97"/>
      <c r="I436" s="97"/>
      <c r="J436" s="97"/>
      <c r="K436" s="97"/>
      <c r="L436" s="97"/>
    </row>
    <row r="437" spans="3:12" s="96" customFormat="1" ht="11.25">
      <c r="C437" s="97"/>
      <c r="D437" s="97"/>
      <c r="E437" s="97"/>
      <c r="F437" s="97"/>
      <c r="G437" s="97"/>
      <c r="H437" s="97"/>
      <c r="I437" s="97"/>
      <c r="J437" s="97"/>
      <c r="K437" s="97"/>
      <c r="L437" s="97"/>
    </row>
    <row r="438" spans="3:12" s="96" customFormat="1" ht="11.25">
      <c r="C438" s="97"/>
      <c r="D438" s="97"/>
      <c r="E438" s="97"/>
      <c r="F438" s="97"/>
      <c r="G438" s="97"/>
      <c r="H438" s="97"/>
      <c r="I438" s="97"/>
      <c r="J438" s="97"/>
      <c r="K438" s="97"/>
      <c r="L438" s="97"/>
    </row>
    <row r="439" spans="3:12" s="96" customFormat="1" ht="11.25">
      <c r="C439" s="97"/>
      <c r="D439" s="97"/>
      <c r="E439" s="97"/>
      <c r="F439" s="97"/>
      <c r="G439" s="97"/>
      <c r="H439" s="97"/>
      <c r="I439" s="97"/>
      <c r="J439" s="97"/>
      <c r="K439" s="97"/>
      <c r="L439" s="97"/>
    </row>
    <row r="440" spans="3:12" s="96" customFormat="1" ht="11.25">
      <c r="C440" s="97"/>
      <c r="D440" s="97"/>
      <c r="E440" s="97"/>
      <c r="F440" s="97"/>
      <c r="G440" s="97"/>
      <c r="H440" s="97"/>
      <c r="I440" s="97"/>
      <c r="J440" s="97"/>
      <c r="K440" s="97"/>
      <c r="L440" s="97"/>
    </row>
    <row r="441" spans="3:12" s="96" customFormat="1" ht="11.25">
      <c r="C441" s="97"/>
      <c r="D441" s="97"/>
      <c r="E441" s="97"/>
      <c r="F441" s="97"/>
      <c r="G441" s="97"/>
      <c r="H441" s="97"/>
      <c r="I441" s="97"/>
      <c r="J441" s="97"/>
      <c r="K441" s="97"/>
      <c r="L441" s="97"/>
    </row>
    <row r="442" spans="3:12" s="96" customFormat="1" ht="11.25">
      <c r="C442" s="97"/>
      <c r="D442" s="97"/>
      <c r="E442" s="97"/>
      <c r="F442" s="97"/>
      <c r="G442" s="97"/>
      <c r="H442" s="97"/>
      <c r="I442" s="97"/>
      <c r="J442" s="97"/>
      <c r="K442" s="97"/>
      <c r="L442" s="97"/>
    </row>
    <row r="443" spans="3:12" s="96" customFormat="1" ht="11.25">
      <c r="C443" s="97"/>
      <c r="D443" s="97"/>
      <c r="E443" s="97"/>
      <c r="F443" s="97"/>
      <c r="G443" s="97"/>
      <c r="H443" s="97"/>
      <c r="I443" s="97"/>
      <c r="J443" s="97"/>
      <c r="K443" s="97"/>
      <c r="L443" s="97"/>
    </row>
    <row r="444" spans="3:12" s="96" customFormat="1" ht="11.25">
      <c r="C444" s="97"/>
      <c r="D444" s="97"/>
      <c r="E444" s="97"/>
      <c r="F444" s="97"/>
      <c r="G444" s="97"/>
      <c r="H444" s="97"/>
      <c r="I444" s="97"/>
      <c r="J444" s="97"/>
      <c r="K444" s="97"/>
      <c r="L444" s="97"/>
    </row>
    <row r="445" spans="3:12" s="96" customFormat="1" ht="11.25">
      <c r="C445" s="97"/>
      <c r="D445" s="97"/>
      <c r="E445" s="97"/>
      <c r="F445" s="97"/>
      <c r="G445" s="97"/>
      <c r="H445" s="97"/>
      <c r="I445" s="97"/>
      <c r="J445" s="97"/>
      <c r="K445" s="97"/>
      <c r="L445" s="97"/>
    </row>
    <row r="446" spans="3:12" s="96" customFormat="1" ht="11.25">
      <c r="C446" s="97"/>
      <c r="D446" s="97"/>
      <c r="E446" s="97"/>
      <c r="F446" s="97"/>
      <c r="G446" s="97"/>
      <c r="H446" s="97"/>
      <c r="I446" s="97"/>
      <c r="J446" s="97"/>
      <c r="K446" s="97"/>
      <c r="L446" s="97"/>
    </row>
    <row r="447" spans="3:12" s="96" customFormat="1" ht="11.25">
      <c r="C447" s="97"/>
      <c r="D447" s="97"/>
      <c r="E447" s="97"/>
      <c r="F447" s="97"/>
      <c r="G447" s="97"/>
      <c r="H447" s="97"/>
      <c r="I447" s="97"/>
      <c r="J447" s="97"/>
      <c r="K447" s="97"/>
      <c r="L447" s="97"/>
    </row>
    <row r="448" spans="3:12" s="96" customFormat="1" ht="11.25">
      <c r="C448" s="97"/>
      <c r="D448" s="97"/>
      <c r="E448" s="97"/>
      <c r="F448" s="97"/>
      <c r="G448" s="97"/>
      <c r="H448" s="97"/>
      <c r="I448" s="97"/>
      <c r="J448" s="97"/>
      <c r="K448" s="97"/>
      <c r="L448" s="97"/>
    </row>
    <row r="449" spans="3:12" s="96" customFormat="1" ht="11.25">
      <c r="C449" s="97"/>
      <c r="D449" s="97"/>
      <c r="E449" s="97"/>
      <c r="F449" s="97"/>
      <c r="G449" s="97"/>
      <c r="H449" s="97"/>
      <c r="I449" s="97"/>
      <c r="J449" s="97"/>
      <c r="K449" s="97"/>
      <c r="L449" s="97"/>
    </row>
    <row r="450" spans="3:12" s="96" customFormat="1" ht="11.25">
      <c r="C450" s="97"/>
      <c r="D450" s="97"/>
      <c r="E450" s="97"/>
      <c r="F450" s="97"/>
      <c r="G450" s="97"/>
      <c r="H450" s="97"/>
      <c r="I450" s="97"/>
      <c r="J450" s="97"/>
      <c r="K450" s="97"/>
      <c r="L450" s="97"/>
    </row>
    <row r="451" spans="3:12" s="96" customFormat="1" ht="11.25">
      <c r="C451" s="97"/>
      <c r="D451" s="97"/>
      <c r="E451" s="97"/>
      <c r="F451" s="97"/>
      <c r="G451" s="97"/>
      <c r="H451" s="97"/>
      <c r="I451" s="97"/>
      <c r="J451" s="97"/>
      <c r="K451" s="97"/>
      <c r="L451" s="97"/>
    </row>
    <row r="452" spans="3:12" s="96" customFormat="1" ht="11.25">
      <c r="C452" s="97"/>
      <c r="D452" s="97"/>
      <c r="E452" s="97"/>
      <c r="F452" s="97"/>
      <c r="G452" s="97"/>
      <c r="H452" s="97"/>
      <c r="I452" s="97"/>
      <c r="J452" s="97"/>
      <c r="K452" s="97"/>
      <c r="L452" s="97"/>
    </row>
    <row r="453" spans="3:12" s="96" customFormat="1" ht="11.25">
      <c r="C453" s="97"/>
      <c r="D453" s="97"/>
      <c r="E453" s="97"/>
      <c r="F453" s="97"/>
      <c r="G453" s="97"/>
      <c r="H453" s="97"/>
      <c r="I453" s="97"/>
      <c r="J453" s="97"/>
      <c r="K453" s="97"/>
      <c r="L453" s="97"/>
    </row>
    <row r="454" spans="3:12" s="96" customFormat="1" ht="11.25">
      <c r="C454" s="97"/>
      <c r="D454" s="97"/>
      <c r="E454" s="97"/>
      <c r="F454" s="97"/>
      <c r="G454" s="97"/>
      <c r="H454" s="97"/>
      <c r="I454" s="97"/>
      <c r="J454" s="97"/>
      <c r="K454" s="97"/>
      <c r="L454" s="97"/>
    </row>
    <row r="455" spans="3:12" s="96" customFormat="1" ht="11.25">
      <c r="C455" s="97"/>
      <c r="D455" s="97"/>
      <c r="E455" s="97"/>
      <c r="F455" s="97"/>
      <c r="G455" s="97"/>
      <c r="H455" s="97"/>
      <c r="I455" s="97"/>
      <c r="J455" s="97"/>
      <c r="K455" s="97"/>
      <c r="L455" s="97"/>
    </row>
    <row r="456" spans="3:12" s="96" customFormat="1" ht="11.25">
      <c r="C456" s="97"/>
      <c r="D456" s="97"/>
      <c r="E456" s="97"/>
      <c r="F456" s="97"/>
      <c r="G456" s="97"/>
      <c r="H456" s="97"/>
      <c r="I456" s="97"/>
      <c r="J456" s="97"/>
      <c r="K456" s="97"/>
      <c r="L456" s="97"/>
    </row>
    <row r="457" spans="3:12" s="96" customFormat="1" ht="11.25">
      <c r="C457" s="97"/>
      <c r="D457" s="97"/>
      <c r="E457" s="97"/>
      <c r="F457" s="97"/>
      <c r="G457" s="97"/>
      <c r="H457" s="97"/>
      <c r="I457" s="97"/>
      <c r="J457" s="97"/>
      <c r="K457" s="97"/>
      <c r="L457" s="97"/>
    </row>
    <row r="458" spans="3:12" s="96" customFormat="1" ht="11.25">
      <c r="C458" s="97"/>
      <c r="D458" s="97"/>
      <c r="E458" s="97"/>
      <c r="F458" s="97"/>
      <c r="G458" s="97"/>
      <c r="H458" s="97"/>
      <c r="I458" s="97"/>
      <c r="J458" s="97"/>
      <c r="K458" s="97"/>
      <c r="L458" s="97"/>
    </row>
    <row r="459" spans="3:12" s="96" customFormat="1" ht="11.25">
      <c r="C459" s="97"/>
      <c r="D459" s="97"/>
      <c r="E459" s="97"/>
      <c r="F459" s="97"/>
      <c r="G459" s="97"/>
      <c r="H459" s="97"/>
      <c r="I459" s="97"/>
      <c r="J459" s="97"/>
      <c r="K459" s="97"/>
      <c r="L459" s="97"/>
    </row>
    <row r="460" spans="3:12" s="96" customFormat="1" ht="11.25">
      <c r="C460" s="97"/>
      <c r="D460" s="97"/>
      <c r="E460" s="97"/>
      <c r="F460" s="97"/>
      <c r="G460" s="97"/>
      <c r="H460" s="97"/>
      <c r="I460" s="97"/>
      <c r="J460" s="97"/>
      <c r="K460" s="97"/>
      <c r="L460" s="97"/>
    </row>
    <row r="461" spans="3:12" s="96" customFormat="1" ht="11.25">
      <c r="C461" s="97"/>
      <c r="D461" s="97"/>
      <c r="E461" s="97"/>
      <c r="F461" s="97"/>
      <c r="G461" s="97"/>
      <c r="H461" s="97"/>
      <c r="I461" s="97"/>
      <c r="J461" s="97"/>
      <c r="K461" s="97"/>
      <c r="L461" s="97"/>
    </row>
    <row r="462" spans="3:12" s="96" customFormat="1" ht="11.25">
      <c r="C462" s="97"/>
      <c r="D462" s="97"/>
      <c r="E462" s="97"/>
      <c r="F462" s="97"/>
      <c r="G462" s="97"/>
      <c r="H462" s="97"/>
      <c r="I462" s="97"/>
      <c r="J462" s="97"/>
      <c r="K462" s="97"/>
      <c r="L462" s="97"/>
    </row>
    <row r="463" spans="3:12" s="96" customFormat="1" ht="11.25">
      <c r="C463" s="97"/>
      <c r="D463" s="97"/>
      <c r="E463" s="97"/>
      <c r="F463" s="97"/>
      <c r="G463" s="97"/>
      <c r="H463" s="97"/>
      <c r="I463" s="97"/>
      <c r="J463" s="97"/>
      <c r="K463" s="97"/>
      <c r="L463" s="97"/>
    </row>
    <row r="464" spans="3:12" s="96" customFormat="1" ht="11.25">
      <c r="C464" s="97"/>
      <c r="D464" s="97"/>
      <c r="E464" s="97"/>
      <c r="F464" s="97"/>
      <c r="G464" s="97"/>
      <c r="H464" s="97"/>
      <c r="I464" s="97"/>
      <c r="J464" s="97"/>
      <c r="K464" s="97"/>
      <c r="L464" s="97"/>
    </row>
    <row r="465" spans="3:12" s="96" customFormat="1" ht="11.25">
      <c r="C465" s="97"/>
      <c r="D465" s="97"/>
      <c r="E465" s="97"/>
      <c r="F465" s="97"/>
      <c r="G465" s="97"/>
      <c r="H465" s="97"/>
      <c r="I465" s="97"/>
      <c r="J465" s="97"/>
      <c r="K465" s="97"/>
      <c r="L465" s="97"/>
    </row>
    <row r="466" spans="3:12" s="96" customFormat="1" ht="11.25">
      <c r="C466" s="97"/>
      <c r="D466" s="97"/>
      <c r="E466" s="97"/>
      <c r="F466" s="97"/>
      <c r="G466" s="97"/>
      <c r="H466" s="97"/>
      <c r="I466" s="97"/>
      <c r="J466" s="97"/>
      <c r="K466" s="97"/>
      <c r="L466" s="97"/>
    </row>
    <row r="467" spans="3:12" s="96" customFormat="1" ht="11.25">
      <c r="C467" s="97"/>
      <c r="D467" s="97"/>
      <c r="E467" s="97"/>
      <c r="F467" s="97"/>
      <c r="G467" s="97"/>
      <c r="H467" s="97"/>
      <c r="I467" s="97"/>
      <c r="J467" s="97"/>
      <c r="K467" s="97"/>
      <c r="L467" s="97"/>
    </row>
    <row r="468" spans="3:12" s="96" customFormat="1" ht="11.25">
      <c r="C468" s="97"/>
      <c r="D468" s="97"/>
      <c r="E468" s="97"/>
      <c r="F468" s="97"/>
      <c r="G468" s="97"/>
      <c r="H468" s="97"/>
      <c r="I468" s="97"/>
      <c r="J468" s="97"/>
      <c r="K468" s="97"/>
      <c r="L468" s="97"/>
    </row>
    <row r="469" spans="3:12" s="96" customFormat="1" ht="11.25">
      <c r="C469" s="97"/>
      <c r="D469" s="97"/>
      <c r="E469" s="97"/>
      <c r="F469" s="97"/>
      <c r="G469" s="97"/>
      <c r="H469" s="97"/>
      <c r="I469" s="97"/>
      <c r="J469" s="97"/>
      <c r="K469" s="97"/>
      <c r="L469" s="97"/>
    </row>
    <row r="470" spans="3:12" s="96" customFormat="1" ht="11.25">
      <c r="C470" s="97"/>
      <c r="D470" s="97"/>
      <c r="E470" s="97"/>
      <c r="F470" s="97"/>
      <c r="G470" s="97"/>
      <c r="H470" s="97"/>
      <c r="I470" s="97"/>
      <c r="J470" s="97"/>
      <c r="K470" s="97"/>
      <c r="L470" s="97"/>
    </row>
    <row r="471" spans="3:12" s="96" customFormat="1" ht="11.25">
      <c r="C471" s="97"/>
      <c r="D471" s="97"/>
      <c r="E471" s="97"/>
      <c r="F471" s="97"/>
      <c r="G471" s="97"/>
      <c r="H471" s="97"/>
      <c r="I471" s="97"/>
      <c r="J471" s="97"/>
      <c r="K471" s="97"/>
      <c r="L471" s="97"/>
    </row>
    <row r="472" spans="3:12" s="96" customFormat="1" ht="11.25">
      <c r="C472" s="97"/>
      <c r="D472" s="97"/>
      <c r="E472" s="97"/>
      <c r="F472" s="97"/>
      <c r="G472" s="97"/>
      <c r="H472" s="97"/>
      <c r="I472" s="97"/>
      <c r="J472" s="97"/>
      <c r="K472" s="97"/>
      <c r="L472" s="97"/>
    </row>
    <row r="473" spans="3:12" s="96" customFormat="1" ht="11.25">
      <c r="C473" s="97"/>
      <c r="D473" s="97"/>
      <c r="E473" s="97"/>
      <c r="F473" s="97"/>
      <c r="G473" s="97"/>
      <c r="H473" s="97"/>
      <c r="I473" s="97"/>
      <c r="J473" s="97"/>
      <c r="K473" s="97"/>
      <c r="L473" s="97"/>
    </row>
    <row r="474" spans="3:12" s="96" customFormat="1" ht="11.25">
      <c r="C474" s="97"/>
      <c r="D474" s="97"/>
      <c r="E474" s="97"/>
      <c r="F474" s="97"/>
      <c r="G474" s="97"/>
      <c r="H474" s="97"/>
      <c r="I474" s="97"/>
      <c r="J474" s="97"/>
      <c r="K474" s="97"/>
      <c r="L474" s="97"/>
    </row>
    <row r="475" spans="3:12" s="96" customFormat="1" ht="11.25">
      <c r="C475" s="97"/>
      <c r="D475" s="97"/>
      <c r="E475" s="97"/>
      <c r="F475" s="97"/>
      <c r="G475" s="97"/>
      <c r="H475" s="97"/>
      <c r="I475" s="97"/>
      <c r="J475" s="97"/>
      <c r="K475" s="97"/>
      <c r="L475" s="97"/>
    </row>
    <row r="476" spans="3:12" s="96" customFormat="1" ht="11.25">
      <c r="C476" s="97"/>
      <c r="D476" s="97"/>
      <c r="E476" s="97"/>
      <c r="F476" s="97"/>
      <c r="G476" s="97"/>
      <c r="H476" s="97"/>
      <c r="I476" s="97"/>
      <c r="J476" s="97"/>
      <c r="K476" s="97"/>
      <c r="L476" s="97"/>
    </row>
    <row r="477" spans="3:12" s="96" customFormat="1" ht="11.25">
      <c r="C477" s="97"/>
      <c r="D477" s="97"/>
      <c r="E477" s="97"/>
      <c r="F477" s="97"/>
      <c r="G477" s="97"/>
      <c r="H477" s="97"/>
      <c r="I477" s="97"/>
      <c r="J477" s="97"/>
      <c r="K477" s="97"/>
      <c r="L477" s="97"/>
    </row>
    <row r="478" spans="3:12" s="96" customFormat="1" ht="11.25">
      <c r="C478" s="97"/>
      <c r="D478" s="97"/>
      <c r="E478" s="97"/>
      <c r="F478" s="97"/>
      <c r="G478" s="97"/>
      <c r="H478" s="97"/>
      <c r="I478" s="97"/>
      <c r="J478" s="97"/>
      <c r="K478" s="97"/>
      <c r="L478" s="97"/>
    </row>
    <row r="479" spans="3:12" s="96" customFormat="1" ht="11.25">
      <c r="C479" s="97"/>
      <c r="D479" s="97"/>
      <c r="E479" s="97"/>
      <c r="F479" s="97"/>
      <c r="G479" s="97"/>
      <c r="H479" s="97"/>
      <c r="I479" s="97"/>
      <c r="J479" s="97"/>
      <c r="K479" s="97"/>
      <c r="L479" s="97"/>
    </row>
    <row r="480" spans="3:12" s="96" customFormat="1" ht="11.25">
      <c r="C480" s="97"/>
      <c r="D480" s="97"/>
      <c r="E480" s="97"/>
      <c r="F480" s="97"/>
      <c r="G480" s="97"/>
      <c r="H480" s="97"/>
      <c r="I480" s="97"/>
      <c r="J480" s="97"/>
      <c r="K480" s="97"/>
      <c r="L480" s="97"/>
    </row>
    <row r="481" spans="3:12" s="96" customFormat="1" ht="11.25">
      <c r="C481" s="97"/>
      <c r="D481" s="97"/>
      <c r="E481" s="97"/>
      <c r="F481" s="97"/>
      <c r="G481" s="97"/>
      <c r="H481" s="97"/>
      <c r="I481" s="97"/>
      <c r="J481" s="97"/>
      <c r="K481" s="97"/>
      <c r="L481" s="97"/>
    </row>
    <row r="482" spans="3:12" s="96" customFormat="1" ht="11.25">
      <c r="C482" s="97"/>
      <c r="D482" s="97"/>
      <c r="E482" s="97"/>
      <c r="F482" s="97"/>
      <c r="G482" s="97"/>
      <c r="H482" s="97"/>
      <c r="I482" s="97"/>
      <c r="J482" s="97"/>
      <c r="K482" s="97"/>
      <c r="L482" s="97"/>
    </row>
    <row r="483" spans="3:12" s="96" customFormat="1" ht="11.25">
      <c r="C483" s="97"/>
      <c r="D483" s="97"/>
      <c r="E483" s="97"/>
      <c r="F483" s="97"/>
      <c r="G483" s="97"/>
      <c r="H483" s="97"/>
      <c r="I483" s="97"/>
      <c r="J483" s="97"/>
      <c r="K483" s="97"/>
      <c r="L483" s="97"/>
    </row>
    <row r="484" spans="3:12" s="96" customFormat="1" ht="11.25">
      <c r="C484" s="97"/>
      <c r="D484" s="97"/>
      <c r="E484" s="97"/>
      <c r="F484" s="97"/>
      <c r="G484" s="97"/>
      <c r="H484" s="97"/>
      <c r="I484" s="97"/>
      <c r="J484" s="97"/>
      <c r="K484" s="97"/>
      <c r="L484" s="97"/>
    </row>
    <row r="485" spans="3:12" s="96" customFormat="1" ht="11.25">
      <c r="C485" s="97"/>
      <c r="D485" s="97"/>
      <c r="E485" s="97"/>
      <c r="F485" s="97"/>
      <c r="G485" s="97"/>
      <c r="H485" s="97"/>
      <c r="I485" s="97"/>
      <c r="J485" s="97"/>
      <c r="K485" s="97"/>
      <c r="L485" s="97"/>
    </row>
    <row r="486" spans="3:12" s="96" customFormat="1" ht="11.25">
      <c r="C486" s="97"/>
      <c r="D486" s="97"/>
      <c r="E486" s="97"/>
      <c r="F486" s="97"/>
      <c r="G486" s="97"/>
      <c r="H486" s="97"/>
      <c r="I486" s="97"/>
      <c r="J486" s="97"/>
      <c r="K486" s="97"/>
      <c r="L486" s="97"/>
    </row>
    <row r="487" spans="3:12" s="96" customFormat="1" ht="11.25">
      <c r="C487" s="97"/>
      <c r="D487" s="97"/>
      <c r="E487" s="97"/>
      <c r="F487" s="97"/>
      <c r="G487" s="97"/>
      <c r="H487" s="97"/>
      <c r="I487" s="97"/>
      <c r="J487" s="97"/>
      <c r="K487" s="97"/>
      <c r="L487" s="97"/>
    </row>
    <row r="488" spans="3:12" s="96" customFormat="1" ht="11.25">
      <c r="C488" s="97"/>
      <c r="D488" s="97"/>
      <c r="E488" s="97"/>
      <c r="F488" s="97"/>
      <c r="G488" s="97"/>
      <c r="H488" s="97"/>
      <c r="I488" s="97"/>
      <c r="J488" s="97"/>
      <c r="K488" s="97"/>
      <c r="L488" s="97"/>
    </row>
    <row r="489" spans="3:12" s="96" customFormat="1" ht="11.25">
      <c r="C489" s="97"/>
      <c r="D489" s="97"/>
      <c r="E489" s="97"/>
      <c r="F489" s="97"/>
      <c r="G489" s="97"/>
      <c r="H489" s="97"/>
      <c r="I489" s="97"/>
      <c r="J489" s="97"/>
      <c r="K489" s="97"/>
      <c r="L489" s="97"/>
    </row>
    <row r="490" spans="3:12" s="96" customFormat="1" ht="11.25">
      <c r="C490" s="97"/>
      <c r="D490" s="97"/>
      <c r="E490" s="97"/>
      <c r="F490" s="97"/>
      <c r="G490" s="97"/>
      <c r="H490" s="97"/>
      <c r="I490" s="97"/>
      <c r="J490" s="97"/>
      <c r="K490" s="97"/>
      <c r="L490" s="97"/>
    </row>
    <row r="491" spans="3:12" s="96" customFormat="1" ht="11.25">
      <c r="C491" s="97"/>
      <c r="D491" s="97"/>
      <c r="E491" s="97"/>
      <c r="F491" s="97"/>
      <c r="G491" s="97"/>
      <c r="H491" s="97"/>
      <c r="I491" s="97"/>
      <c r="J491" s="97"/>
      <c r="K491" s="97"/>
      <c r="L491" s="97"/>
    </row>
    <row r="492" spans="3:12" s="96" customFormat="1" ht="11.25">
      <c r="C492" s="97"/>
      <c r="D492" s="97"/>
      <c r="E492" s="97"/>
      <c r="F492" s="97"/>
      <c r="G492" s="97"/>
      <c r="H492" s="97"/>
      <c r="I492" s="97"/>
      <c r="J492" s="97"/>
      <c r="K492" s="97"/>
      <c r="L492" s="97"/>
    </row>
    <row r="493" spans="3:12" s="96" customFormat="1" ht="11.25">
      <c r="C493" s="97"/>
      <c r="D493" s="97"/>
      <c r="E493" s="97"/>
      <c r="F493" s="97"/>
      <c r="G493" s="97"/>
      <c r="H493" s="97"/>
      <c r="I493" s="97"/>
      <c r="J493" s="97"/>
      <c r="K493" s="97"/>
      <c r="L493" s="97"/>
    </row>
    <row r="494" spans="3:12" s="96" customFormat="1" ht="11.25">
      <c r="C494" s="97"/>
      <c r="D494" s="97"/>
      <c r="E494" s="97"/>
      <c r="F494" s="97"/>
      <c r="G494" s="97"/>
      <c r="H494" s="97"/>
      <c r="I494" s="97"/>
      <c r="J494" s="97"/>
      <c r="K494" s="97"/>
      <c r="L494" s="97"/>
    </row>
    <row r="495" spans="3:12" s="96" customFormat="1" ht="11.25">
      <c r="C495" s="97"/>
      <c r="D495" s="97"/>
      <c r="E495" s="97"/>
      <c r="F495" s="97"/>
      <c r="G495" s="97"/>
      <c r="H495" s="97"/>
      <c r="I495" s="97"/>
      <c r="J495" s="97"/>
      <c r="K495" s="97"/>
      <c r="L495" s="97"/>
    </row>
    <row r="496" spans="3:12" s="96" customFormat="1" ht="11.25">
      <c r="C496" s="97"/>
      <c r="D496" s="97"/>
      <c r="E496" s="97"/>
      <c r="F496" s="97"/>
      <c r="G496" s="97"/>
      <c r="H496" s="97"/>
      <c r="I496" s="97"/>
      <c r="J496" s="97"/>
      <c r="K496" s="97"/>
      <c r="L496" s="97"/>
    </row>
    <row r="497" spans="3:12" s="96" customFormat="1" ht="11.25">
      <c r="C497" s="97"/>
      <c r="D497" s="97"/>
      <c r="E497" s="97"/>
      <c r="F497" s="97"/>
      <c r="G497" s="97"/>
      <c r="H497" s="97"/>
      <c r="I497" s="97"/>
      <c r="J497" s="97"/>
      <c r="K497" s="97"/>
      <c r="L497" s="97"/>
    </row>
    <row r="498" spans="3:12" s="96" customFormat="1" ht="11.25">
      <c r="C498" s="97"/>
      <c r="D498" s="97"/>
      <c r="E498" s="97"/>
      <c r="F498" s="97"/>
      <c r="G498" s="97"/>
      <c r="H498" s="97"/>
      <c r="I498" s="97"/>
      <c r="J498" s="97"/>
      <c r="K498" s="97"/>
      <c r="L498" s="97"/>
    </row>
    <row r="499" spans="3:12" s="96" customFormat="1" ht="11.25">
      <c r="C499" s="97"/>
      <c r="D499" s="97"/>
      <c r="E499" s="97"/>
      <c r="F499" s="97"/>
      <c r="G499" s="97"/>
      <c r="H499" s="97"/>
      <c r="I499" s="97"/>
      <c r="J499" s="97"/>
      <c r="K499" s="97"/>
      <c r="L499" s="97"/>
    </row>
    <row r="500" spans="3:12" s="96" customFormat="1" ht="11.25">
      <c r="C500" s="97"/>
      <c r="D500" s="97"/>
      <c r="E500" s="97"/>
      <c r="F500" s="97"/>
      <c r="G500" s="97"/>
      <c r="H500" s="97"/>
      <c r="I500" s="97"/>
      <c r="J500" s="97"/>
      <c r="K500" s="97"/>
      <c r="L500" s="97"/>
    </row>
    <row r="501" spans="3:12" s="96" customFormat="1" ht="11.25">
      <c r="C501" s="97"/>
      <c r="D501" s="97"/>
      <c r="E501" s="97"/>
      <c r="F501" s="97"/>
      <c r="G501" s="97"/>
      <c r="H501" s="97"/>
      <c r="I501" s="97"/>
      <c r="J501" s="97"/>
      <c r="K501" s="97"/>
      <c r="L501" s="97"/>
    </row>
    <row r="502" spans="3:12" s="96" customFormat="1" ht="11.25">
      <c r="C502" s="97"/>
      <c r="D502" s="97"/>
      <c r="E502" s="97"/>
      <c r="F502" s="97"/>
      <c r="G502" s="97"/>
      <c r="H502" s="97"/>
      <c r="I502" s="97"/>
      <c r="J502" s="97"/>
      <c r="K502" s="97"/>
      <c r="L502" s="97"/>
    </row>
    <row r="503" spans="3:12" s="96" customFormat="1" ht="11.25">
      <c r="C503" s="97"/>
      <c r="D503" s="97"/>
      <c r="E503" s="97"/>
      <c r="F503" s="97"/>
      <c r="G503" s="97"/>
      <c r="H503" s="97"/>
      <c r="I503" s="97"/>
      <c r="J503" s="97"/>
      <c r="K503" s="97"/>
      <c r="L503" s="97"/>
    </row>
    <row r="504" spans="3:12" s="96" customFormat="1" ht="11.25">
      <c r="C504" s="97"/>
      <c r="D504" s="97"/>
      <c r="E504" s="97"/>
      <c r="F504" s="97"/>
      <c r="G504" s="97"/>
      <c r="H504" s="97"/>
      <c r="I504" s="97"/>
      <c r="J504" s="97"/>
      <c r="K504" s="97"/>
      <c r="L504" s="97"/>
    </row>
    <row r="505" spans="3:12" s="96" customFormat="1" ht="11.25">
      <c r="C505" s="97"/>
      <c r="D505" s="97"/>
      <c r="E505" s="97"/>
      <c r="F505" s="97"/>
      <c r="G505" s="97"/>
      <c r="H505" s="97"/>
      <c r="I505" s="97"/>
      <c r="J505" s="97"/>
      <c r="K505" s="97"/>
      <c r="L505" s="97"/>
    </row>
    <row r="506" spans="3:12" s="96" customFormat="1" ht="11.25">
      <c r="C506" s="97"/>
      <c r="D506" s="97"/>
      <c r="E506" s="97"/>
      <c r="F506" s="97"/>
      <c r="G506" s="97"/>
      <c r="H506" s="97"/>
      <c r="I506" s="97"/>
      <c r="J506" s="97"/>
      <c r="K506" s="97"/>
      <c r="L506" s="97"/>
    </row>
    <row r="507" spans="3:12" s="96" customFormat="1" ht="11.25">
      <c r="C507" s="97"/>
      <c r="D507" s="97"/>
      <c r="E507" s="97"/>
      <c r="F507" s="97"/>
      <c r="G507" s="97"/>
      <c r="H507" s="97"/>
      <c r="I507" s="97"/>
      <c r="J507" s="97"/>
      <c r="K507" s="97"/>
      <c r="L507" s="97"/>
    </row>
    <row r="508" spans="3:12" s="96" customFormat="1" ht="11.25">
      <c r="C508" s="97"/>
      <c r="D508" s="97"/>
      <c r="E508" s="97"/>
      <c r="F508" s="97"/>
      <c r="G508" s="97"/>
      <c r="H508" s="97"/>
      <c r="I508" s="97"/>
      <c r="J508" s="97"/>
      <c r="K508" s="97"/>
      <c r="L508" s="97"/>
    </row>
    <row r="509" spans="3:12" s="96" customFormat="1" ht="11.25">
      <c r="C509" s="97"/>
      <c r="D509" s="97"/>
      <c r="E509" s="97"/>
      <c r="F509" s="97"/>
      <c r="G509" s="97"/>
      <c r="H509" s="97"/>
      <c r="I509" s="97"/>
      <c r="J509" s="97"/>
      <c r="K509" s="97"/>
      <c r="L509" s="97"/>
    </row>
    <row r="510" spans="3:12" s="96" customFormat="1" ht="11.25">
      <c r="C510" s="97"/>
      <c r="D510" s="97"/>
      <c r="E510" s="97"/>
      <c r="F510" s="97"/>
      <c r="G510" s="97"/>
      <c r="H510" s="97"/>
      <c r="I510" s="97"/>
      <c r="J510" s="97"/>
      <c r="K510" s="97"/>
      <c r="L510" s="97"/>
    </row>
    <row r="511" spans="3:12" s="96" customFormat="1" ht="11.25">
      <c r="C511" s="97"/>
      <c r="D511" s="97"/>
      <c r="E511" s="97"/>
      <c r="F511" s="97"/>
      <c r="G511" s="97"/>
      <c r="H511" s="97"/>
      <c r="I511" s="97"/>
      <c r="J511" s="97"/>
      <c r="K511" s="97"/>
      <c r="L511" s="97"/>
    </row>
    <row r="512" spans="3:12" s="96" customFormat="1" ht="11.25">
      <c r="C512" s="97"/>
      <c r="D512" s="97"/>
      <c r="E512" s="97"/>
      <c r="F512" s="97"/>
      <c r="G512" s="97"/>
      <c r="H512" s="97"/>
      <c r="I512" s="97"/>
      <c r="J512" s="97"/>
      <c r="K512" s="97"/>
      <c r="L512" s="97"/>
    </row>
    <row r="513" spans="3:12" s="96" customFormat="1" ht="11.25">
      <c r="C513" s="97"/>
      <c r="D513" s="97"/>
      <c r="E513" s="97"/>
      <c r="F513" s="97"/>
      <c r="G513" s="97"/>
      <c r="H513" s="97"/>
      <c r="I513" s="97"/>
      <c r="J513" s="97"/>
      <c r="K513" s="97"/>
      <c r="L513" s="97"/>
    </row>
    <row r="514" spans="3:12" s="96" customFormat="1" ht="11.25">
      <c r="C514" s="97"/>
      <c r="D514" s="97"/>
      <c r="E514" s="97"/>
      <c r="F514" s="97"/>
      <c r="G514" s="97"/>
      <c r="H514" s="97"/>
      <c r="I514" s="97"/>
      <c r="J514" s="97"/>
      <c r="K514" s="97"/>
      <c r="L514" s="97"/>
    </row>
    <row r="515" spans="3:12" s="96" customFormat="1" ht="11.25">
      <c r="C515" s="97"/>
      <c r="D515" s="97"/>
      <c r="E515" s="97"/>
      <c r="F515" s="97"/>
      <c r="G515" s="97"/>
      <c r="H515" s="97"/>
      <c r="I515" s="97"/>
      <c r="J515" s="97"/>
      <c r="K515" s="97"/>
      <c r="L515" s="97"/>
    </row>
    <row r="516" spans="3:12" s="96" customFormat="1" ht="11.25">
      <c r="C516" s="97"/>
      <c r="D516" s="97"/>
      <c r="E516" s="97"/>
      <c r="F516" s="97"/>
      <c r="G516" s="97"/>
      <c r="H516" s="97"/>
      <c r="I516" s="97"/>
      <c r="J516" s="97"/>
      <c r="K516" s="97"/>
      <c r="L516" s="97"/>
    </row>
    <row r="517" spans="3:12" s="96" customFormat="1" ht="11.25">
      <c r="C517" s="97"/>
      <c r="D517" s="97"/>
      <c r="E517" s="97"/>
      <c r="F517" s="97"/>
      <c r="G517" s="97"/>
      <c r="H517" s="97"/>
      <c r="I517" s="97"/>
      <c r="J517" s="97"/>
      <c r="K517" s="97"/>
      <c r="L517" s="97"/>
    </row>
    <row r="518" spans="3:12" s="96" customFormat="1" ht="11.25">
      <c r="C518" s="97"/>
      <c r="D518" s="97"/>
      <c r="E518" s="97"/>
      <c r="F518" s="97"/>
      <c r="G518" s="97"/>
      <c r="H518" s="97"/>
      <c r="I518" s="97"/>
      <c r="J518" s="97"/>
      <c r="K518" s="97"/>
      <c r="L518" s="97"/>
    </row>
    <row r="519" spans="3:12" s="96" customFormat="1" ht="11.25">
      <c r="C519" s="97"/>
      <c r="D519" s="97"/>
      <c r="E519" s="97"/>
      <c r="F519" s="97"/>
      <c r="G519" s="97"/>
      <c r="H519" s="97"/>
      <c r="I519" s="97"/>
      <c r="J519" s="97"/>
      <c r="K519" s="97"/>
      <c r="L519" s="97"/>
    </row>
    <row r="520" spans="3:12" s="96" customFormat="1" ht="11.25">
      <c r="C520" s="97"/>
      <c r="D520" s="97"/>
      <c r="E520" s="97"/>
      <c r="F520" s="97"/>
      <c r="G520" s="97"/>
      <c r="H520" s="97"/>
      <c r="I520" s="97"/>
      <c r="J520" s="97"/>
      <c r="K520" s="97"/>
      <c r="L520" s="97"/>
    </row>
    <row r="521" spans="3:12" s="96" customFormat="1" ht="11.25">
      <c r="C521" s="97"/>
      <c r="D521" s="97"/>
      <c r="E521" s="97"/>
      <c r="F521" s="97"/>
      <c r="G521" s="97"/>
      <c r="H521" s="97"/>
      <c r="I521" s="97"/>
      <c r="J521" s="97"/>
      <c r="K521" s="97"/>
      <c r="L521" s="97"/>
    </row>
    <row r="522" spans="3:12" s="96" customFormat="1" ht="11.25">
      <c r="C522" s="97"/>
      <c r="D522" s="97"/>
      <c r="E522" s="97"/>
      <c r="F522" s="97"/>
      <c r="G522" s="97"/>
      <c r="H522" s="97"/>
      <c r="I522" s="97"/>
      <c r="J522" s="97"/>
      <c r="K522" s="97"/>
      <c r="L522" s="97"/>
    </row>
    <row r="523" spans="3:12" s="96" customFormat="1" ht="11.25">
      <c r="C523" s="97"/>
      <c r="D523" s="97"/>
      <c r="E523" s="97"/>
      <c r="F523" s="97"/>
      <c r="G523" s="97"/>
      <c r="H523" s="97"/>
      <c r="I523" s="97"/>
      <c r="J523" s="97"/>
      <c r="K523" s="97"/>
      <c r="L523" s="97"/>
    </row>
    <row r="524" spans="3:12" s="96" customFormat="1" ht="11.25">
      <c r="C524" s="97"/>
      <c r="D524" s="97"/>
      <c r="E524" s="97"/>
      <c r="F524" s="97"/>
      <c r="G524" s="97"/>
      <c r="H524" s="97"/>
      <c r="I524" s="97"/>
      <c r="J524" s="97"/>
      <c r="K524" s="97"/>
      <c r="L524" s="97"/>
    </row>
    <row r="525" spans="3:12" s="96" customFormat="1" ht="11.25">
      <c r="C525" s="97"/>
      <c r="D525" s="97"/>
      <c r="E525" s="97"/>
      <c r="F525" s="97"/>
      <c r="G525" s="97"/>
      <c r="H525" s="97"/>
      <c r="I525" s="97"/>
      <c r="J525" s="97"/>
      <c r="K525" s="97"/>
      <c r="L525" s="97"/>
    </row>
    <row r="526" spans="3:12" s="96" customFormat="1" ht="11.25">
      <c r="C526" s="97"/>
      <c r="D526" s="97"/>
      <c r="E526" s="97"/>
      <c r="F526" s="97"/>
      <c r="G526" s="97"/>
      <c r="H526" s="97"/>
      <c r="I526" s="97"/>
      <c r="J526" s="97"/>
      <c r="K526" s="97"/>
      <c r="L526" s="97"/>
    </row>
    <row r="527" spans="3:12" s="96" customFormat="1" ht="11.25">
      <c r="C527" s="97"/>
      <c r="D527" s="97"/>
      <c r="E527" s="97"/>
      <c r="F527" s="97"/>
      <c r="G527" s="97"/>
      <c r="H527" s="97"/>
      <c r="I527" s="97"/>
      <c r="J527" s="97"/>
      <c r="K527" s="97"/>
      <c r="L527" s="97"/>
    </row>
    <row r="528" spans="3:12" s="96" customFormat="1" ht="11.25">
      <c r="C528" s="97"/>
      <c r="D528" s="97"/>
      <c r="E528" s="97"/>
      <c r="F528" s="97"/>
      <c r="G528" s="97"/>
      <c r="H528" s="97"/>
      <c r="I528" s="97"/>
      <c r="J528" s="97"/>
      <c r="K528" s="97"/>
      <c r="L528" s="97"/>
    </row>
    <row r="529" spans="3:12" s="96" customFormat="1" ht="11.25">
      <c r="C529" s="97"/>
      <c r="D529" s="97"/>
      <c r="E529" s="97"/>
      <c r="F529" s="97"/>
      <c r="G529" s="97"/>
      <c r="H529" s="97"/>
      <c r="I529" s="97"/>
      <c r="J529" s="97"/>
      <c r="K529" s="97"/>
      <c r="L529" s="97"/>
    </row>
    <row r="530" spans="3:12" s="96" customFormat="1" ht="11.25">
      <c r="C530" s="97"/>
      <c r="D530" s="97"/>
      <c r="E530" s="97"/>
      <c r="F530" s="97"/>
      <c r="G530" s="97"/>
      <c r="H530" s="97"/>
      <c r="I530" s="97"/>
      <c r="J530" s="97"/>
      <c r="K530" s="97"/>
      <c r="L530" s="97"/>
    </row>
    <row r="531" spans="3:12" s="96" customFormat="1" ht="11.25">
      <c r="C531" s="97"/>
      <c r="D531" s="97"/>
      <c r="E531" s="97"/>
      <c r="F531" s="97"/>
      <c r="G531" s="97"/>
      <c r="H531" s="97"/>
      <c r="I531" s="97"/>
      <c r="J531" s="97"/>
      <c r="K531" s="97"/>
      <c r="L531" s="97"/>
    </row>
    <row r="532" spans="3:12" s="96" customFormat="1" ht="11.25">
      <c r="C532" s="97"/>
      <c r="D532" s="97"/>
      <c r="E532" s="97"/>
      <c r="F532" s="97"/>
      <c r="G532" s="97"/>
      <c r="H532" s="97"/>
      <c r="I532" s="97"/>
      <c r="J532" s="97"/>
      <c r="K532" s="97"/>
      <c r="L532" s="97"/>
    </row>
    <row r="533" spans="3:12" s="96" customFormat="1" ht="11.25">
      <c r="C533" s="97"/>
      <c r="D533" s="97"/>
      <c r="E533" s="97"/>
      <c r="F533" s="97"/>
      <c r="G533" s="97"/>
      <c r="H533" s="97"/>
      <c r="I533" s="97"/>
      <c r="J533" s="97"/>
      <c r="K533" s="97"/>
      <c r="L533" s="97"/>
    </row>
    <row r="534" spans="3:12" s="96" customFormat="1" ht="11.25">
      <c r="C534" s="97"/>
      <c r="D534" s="97"/>
      <c r="E534" s="97"/>
      <c r="F534" s="97"/>
      <c r="G534" s="97"/>
      <c r="H534" s="97"/>
      <c r="I534" s="97"/>
      <c r="J534" s="97"/>
      <c r="K534" s="97"/>
      <c r="L534" s="97"/>
    </row>
    <row r="535" spans="3:12" s="96" customFormat="1" ht="11.25">
      <c r="C535" s="97"/>
      <c r="D535" s="97"/>
      <c r="E535" s="97"/>
      <c r="F535" s="97"/>
      <c r="G535" s="97"/>
      <c r="H535" s="97"/>
      <c r="I535" s="97"/>
      <c r="J535" s="97"/>
      <c r="K535" s="97"/>
      <c r="L535" s="97"/>
    </row>
    <row r="536" spans="3:12" s="96" customFormat="1" ht="11.25">
      <c r="C536" s="97"/>
      <c r="D536" s="97"/>
      <c r="E536" s="97"/>
      <c r="F536" s="97"/>
      <c r="G536" s="97"/>
      <c r="H536" s="97"/>
      <c r="I536" s="97"/>
      <c r="J536" s="97"/>
      <c r="K536" s="97"/>
      <c r="L536" s="97"/>
    </row>
    <row r="537" spans="3:12" s="96" customFormat="1" ht="11.25">
      <c r="C537" s="97"/>
      <c r="D537" s="97"/>
      <c r="E537" s="97"/>
      <c r="F537" s="97"/>
      <c r="G537" s="97"/>
      <c r="H537" s="97"/>
      <c r="I537" s="97"/>
      <c r="J537" s="97"/>
      <c r="K537" s="97"/>
      <c r="L537" s="97"/>
    </row>
    <row r="538" spans="3:12" s="96" customFormat="1" ht="11.25">
      <c r="C538" s="97"/>
      <c r="D538" s="97"/>
      <c r="E538" s="97"/>
      <c r="F538" s="97"/>
      <c r="G538" s="97"/>
      <c r="H538" s="97"/>
      <c r="I538" s="97"/>
      <c r="J538" s="97"/>
      <c r="K538" s="97"/>
      <c r="L538" s="97"/>
    </row>
    <row r="539" spans="3:12" s="96" customFormat="1" ht="11.25">
      <c r="C539" s="97"/>
      <c r="D539" s="97"/>
      <c r="E539" s="97"/>
      <c r="F539" s="97"/>
      <c r="G539" s="97"/>
      <c r="H539" s="97"/>
      <c r="I539" s="97"/>
      <c r="J539" s="97"/>
      <c r="K539" s="97"/>
      <c r="L539" s="97"/>
    </row>
    <row r="540" spans="3:12" s="96" customFormat="1" ht="11.25">
      <c r="C540" s="97"/>
      <c r="D540" s="97"/>
      <c r="E540" s="97"/>
      <c r="F540" s="97"/>
      <c r="G540" s="97"/>
      <c r="H540" s="97"/>
      <c r="I540" s="97"/>
      <c r="J540" s="97"/>
      <c r="K540" s="97"/>
      <c r="L540" s="97"/>
    </row>
    <row r="541" spans="3:12" s="96" customFormat="1" ht="11.25">
      <c r="C541" s="97"/>
      <c r="D541" s="97"/>
      <c r="E541" s="97"/>
      <c r="F541" s="97"/>
      <c r="G541" s="97"/>
      <c r="H541" s="97"/>
      <c r="I541" s="97"/>
      <c r="J541" s="97"/>
      <c r="K541" s="97"/>
      <c r="L541" s="97"/>
    </row>
    <row r="542" spans="3:12" s="96" customFormat="1" ht="11.25">
      <c r="C542" s="97"/>
      <c r="D542" s="97"/>
      <c r="E542" s="97"/>
      <c r="F542" s="97"/>
      <c r="G542" s="97"/>
      <c r="H542" s="97"/>
      <c r="I542" s="97"/>
      <c r="J542" s="97"/>
      <c r="K542" s="97"/>
      <c r="L542" s="97"/>
    </row>
    <row r="543" spans="3:12" s="96" customFormat="1" ht="11.25">
      <c r="C543" s="97"/>
      <c r="D543" s="97"/>
      <c r="E543" s="97"/>
      <c r="F543" s="97"/>
      <c r="G543" s="97"/>
      <c r="H543" s="97"/>
      <c r="I543" s="97"/>
      <c r="J543" s="97"/>
      <c r="K543" s="97"/>
      <c r="L543" s="97"/>
    </row>
    <row r="544" spans="3:12" s="96" customFormat="1" ht="11.25">
      <c r="C544" s="97"/>
      <c r="D544" s="97"/>
      <c r="E544" s="97"/>
      <c r="F544" s="97"/>
      <c r="G544" s="97"/>
      <c r="H544" s="97"/>
      <c r="I544" s="97"/>
      <c r="J544" s="97"/>
      <c r="K544" s="97"/>
      <c r="L544" s="97"/>
    </row>
    <row r="545" spans="3:12" s="96" customFormat="1" ht="11.25">
      <c r="C545" s="97"/>
      <c r="D545" s="97"/>
      <c r="E545" s="97"/>
      <c r="F545" s="97"/>
      <c r="G545" s="97"/>
      <c r="H545" s="97"/>
      <c r="I545" s="97"/>
      <c r="J545" s="97"/>
      <c r="K545" s="97"/>
      <c r="L545" s="97"/>
    </row>
    <row r="546" spans="3:12" s="96" customFormat="1" ht="11.25">
      <c r="C546" s="97"/>
      <c r="D546" s="97"/>
      <c r="E546" s="97"/>
      <c r="F546" s="97"/>
      <c r="G546" s="97"/>
      <c r="H546" s="97"/>
      <c r="I546" s="97"/>
      <c r="J546" s="97"/>
      <c r="K546" s="97"/>
      <c r="L546" s="97"/>
    </row>
    <row r="547" spans="3:12" s="96" customFormat="1" ht="11.25">
      <c r="C547" s="97"/>
      <c r="D547" s="97"/>
      <c r="E547" s="97"/>
      <c r="F547" s="97"/>
      <c r="G547" s="97"/>
      <c r="H547" s="97"/>
      <c r="I547" s="97"/>
      <c r="J547" s="97"/>
      <c r="K547" s="97"/>
      <c r="L547" s="97"/>
    </row>
    <row r="548" spans="3:12" s="96" customFormat="1" ht="11.25">
      <c r="C548" s="97"/>
      <c r="D548" s="97"/>
      <c r="E548" s="97"/>
      <c r="F548" s="97"/>
      <c r="G548" s="97"/>
      <c r="H548" s="97"/>
      <c r="I548" s="97"/>
      <c r="J548" s="97"/>
      <c r="K548" s="97"/>
      <c r="L548" s="97"/>
    </row>
    <row r="549" spans="3:12" s="96" customFormat="1" ht="11.25">
      <c r="C549" s="97"/>
      <c r="D549" s="97"/>
      <c r="E549" s="97"/>
      <c r="F549" s="97"/>
      <c r="G549" s="97"/>
      <c r="H549" s="97"/>
      <c r="I549" s="97"/>
      <c r="J549" s="97"/>
      <c r="K549" s="97"/>
      <c r="L549" s="97"/>
    </row>
    <row r="550" spans="3:12" s="96" customFormat="1" ht="11.25">
      <c r="C550" s="97"/>
      <c r="D550" s="97"/>
      <c r="E550" s="97"/>
      <c r="F550" s="97"/>
      <c r="G550" s="97"/>
      <c r="H550" s="97"/>
      <c r="I550" s="97"/>
      <c r="J550" s="97"/>
      <c r="K550" s="97"/>
      <c r="L550" s="97"/>
    </row>
    <row r="551" spans="3:12" s="96" customFormat="1" ht="11.25">
      <c r="C551" s="97"/>
      <c r="D551" s="97"/>
      <c r="E551" s="97"/>
      <c r="F551" s="97"/>
      <c r="G551" s="97"/>
      <c r="H551" s="97"/>
      <c r="I551" s="97"/>
      <c r="J551" s="97"/>
      <c r="K551" s="97"/>
      <c r="L551" s="97"/>
    </row>
    <row r="552" spans="3:12" s="96" customFormat="1" ht="11.25">
      <c r="C552" s="97"/>
      <c r="D552" s="97"/>
      <c r="E552" s="97"/>
      <c r="F552" s="97"/>
      <c r="G552" s="97"/>
      <c r="H552" s="97"/>
      <c r="I552" s="97"/>
      <c r="J552" s="97"/>
      <c r="K552" s="97"/>
      <c r="L552" s="97"/>
    </row>
    <row r="553" spans="3:12" s="96" customFormat="1" ht="11.25">
      <c r="C553" s="97"/>
      <c r="D553" s="97"/>
      <c r="E553" s="97"/>
      <c r="F553" s="97"/>
      <c r="G553" s="97"/>
      <c r="H553" s="97"/>
      <c r="I553" s="97"/>
      <c r="J553" s="97"/>
      <c r="K553" s="97"/>
      <c r="L553" s="97"/>
    </row>
    <row r="554" spans="3:12" s="96" customFormat="1" ht="11.25">
      <c r="C554" s="97"/>
      <c r="D554" s="97"/>
      <c r="E554" s="97"/>
      <c r="F554" s="97"/>
      <c r="G554" s="97"/>
      <c r="H554" s="97"/>
      <c r="I554" s="97"/>
      <c r="J554" s="97"/>
      <c r="K554" s="97"/>
      <c r="L554" s="97"/>
    </row>
    <row r="555" spans="3:12" s="96" customFormat="1" ht="11.25">
      <c r="C555" s="97"/>
      <c r="D555" s="97"/>
      <c r="E555" s="97"/>
      <c r="F555" s="97"/>
      <c r="G555" s="97"/>
      <c r="H555" s="97"/>
      <c r="I555" s="97"/>
      <c r="J555" s="97"/>
      <c r="K555" s="97"/>
      <c r="L555" s="97"/>
    </row>
    <row r="556" spans="3:12" s="96" customFormat="1" ht="11.25">
      <c r="C556" s="97"/>
      <c r="D556" s="97"/>
      <c r="E556" s="97"/>
      <c r="F556" s="97"/>
      <c r="G556" s="97"/>
      <c r="H556" s="97"/>
      <c r="I556" s="97"/>
      <c r="J556" s="97"/>
      <c r="K556" s="97"/>
      <c r="L556" s="97"/>
    </row>
    <row r="557" spans="3:12" s="96" customFormat="1" ht="11.25">
      <c r="C557" s="97"/>
      <c r="D557" s="97"/>
      <c r="E557" s="97"/>
      <c r="F557" s="97"/>
      <c r="G557" s="97"/>
      <c r="H557" s="97"/>
      <c r="I557" s="97"/>
      <c r="J557" s="97"/>
      <c r="K557" s="97"/>
      <c r="L557" s="97"/>
    </row>
    <row r="558" spans="3:12" s="96" customFormat="1" ht="11.25">
      <c r="C558" s="97"/>
      <c r="D558" s="97"/>
      <c r="E558" s="97"/>
      <c r="F558" s="97"/>
      <c r="G558" s="97"/>
      <c r="H558" s="97"/>
      <c r="I558" s="97"/>
      <c r="J558" s="97"/>
      <c r="K558" s="97"/>
      <c r="L558" s="97"/>
    </row>
    <row r="559" spans="3:12" s="96" customFormat="1" ht="11.25">
      <c r="C559" s="97"/>
      <c r="D559" s="97"/>
      <c r="E559" s="97"/>
      <c r="F559" s="97"/>
      <c r="G559" s="97"/>
      <c r="H559" s="97"/>
      <c r="I559" s="97"/>
      <c r="J559" s="97"/>
      <c r="K559" s="97"/>
      <c r="L559" s="97"/>
    </row>
    <row r="560" spans="3:12" s="96" customFormat="1" ht="11.25">
      <c r="C560" s="97"/>
      <c r="D560" s="97"/>
      <c r="E560" s="97"/>
      <c r="F560" s="97"/>
      <c r="G560" s="97"/>
      <c r="H560" s="97"/>
      <c r="I560" s="97"/>
      <c r="J560" s="97"/>
      <c r="K560" s="97"/>
      <c r="L560" s="97"/>
    </row>
    <row r="561" spans="3:12" s="96" customFormat="1" ht="11.25">
      <c r="C561" s="97"/>
      <c r="D561" s="97"/>
      <c r="E561" s="97"/>
      <c r="F561" s="97"/>
      <c r="G561" s="97"/>
      <c r="H561" s="97"/>
      <c r="I561" s="97"/>
      <c r="J561" s="97"/>
      <c r="K561" s="97"/>
      <c r="L561" s="97"/>
    </row>
    <row r="562" spans="3:12" s="96" customFormat="1" ht="11.25">
      <c r="C562" s="97"/>
      <c r="D562" s="97"/>
      <c r="E562" s="97"/>
      <c r="F562" s="97"/>
      <c r="G562" s="97"/>
      <c r="H562" s="97"/>
      <c r="I562" s="97"/>
      <c r="J562" s="97"/>
      <c r="K562" s="97"/>
      <c r="L562" s="97"/>
    </row>
    <row r="563" spans="3:12" s="96" customFormat="1" ht="11.25">
      <c r="C563" s="97"/>
      <c r="D563" s="97"/>
      <c r="E563" s="97"/>
      <c r="F563" s="97"/>
      <c r="G563" s="97"/>
      <c r="H563" s="97"/>
      <c r="I563" s="97"/>
      <c r="J563" s="97"/>
      <c r="K563" s="97"/>
      <c r="L563" s="97"/>
    </row>
    <row r="564" spans="3:12" s="96" customFormat="1" ht="11.25">
      <c r="C564" s="97"/>
      <c r="D564" s="97"/>
      <c r="E564" s="97"/>
      <c r="F564" s="97"/>
      <c r="G564" s="97"/>
      <c r="H564" s="97"/>
      <c r="I564" s="97"/>
      <c r="J564" s="97"/>
      <c r="K564" s="97"/>
      <c r="L564" s="97"/>
    </row>
    <row r="565" spans="3:12" s="96" customFormat="1" ht="11.25">
      <c r="C565" s="97"/>
      <c r="D565" s="97"/>
      <c r="E565" s="97"/>
      <c r="F565" s="97"/>
      <c r="G565" s="97"/>
      <c r="H565" s="97"/>
      <c r="I565" s="97"/>
      <c r="J565" s="97"/>
      <c r="K565" s="97"/>
      <c r="L565" s="97"/>
    </row>
    <row r="566" spans="3:12" s="96" customFormat="1" ht="11.25">
      <c r="C566" s="97"/>
      <c r="D566" s="97"/>
      <c r="E566" s="97"/>
      <c r="F566" s="97"/>
      <c r="G566" s="97"/>
      <c r="H566" s="97"/>
      <c r="I566" s="97"/>
      <c r="J566" s="97"/>
      <c r="K566" s="97"/>
      <c r="L566" s="97"/>
    </row>
    <row r="567" spans="3:12" s="96" customFormat="1" ht="11.25">
      <c r="C567" s="97"/>
      <c r="D567" s="97"/>
      <c r="E567" s="97"/>
      <c r="F567" s="97"/>
      <c r="G567" s="97"/>
      <c r="H567" s="97"/>
      <c r="I567" s="97"/>
      <c r="J567" s="97"/>
      <c r="K567" s="97"/>
      <c r="L567" s="97"/>
    </row>
    <row r="568" spans="3:12" s="96" customFormat="1" ht="11.25">
      <c r="C568" s="97"/>
      <c r="D568" s="97"/>
      <c r="E568" s="97"/>
      <c r="F568" s="97"/>
      <c r="G568" s="97"/>
      <c r="H568" s="97"/>
      <c r="I568" s="97"/>
      <c r="J568" s="97"/>
      <c r="K568" s="97"/>
      <c r="L568" s="97"/>
    </row>
    <row r="569" spans="3:12" s="96" customFormat="1" ht="11.25">
      <c r="C569" s="97"/>
      <c r="D569" s="97"/>
      <c r="E569" s="97"/>
      <c r="F569" s="97"/>
      <c r="G569" s="97"/>
      <c r="H569" s="97"/>
      <c r="I569" s="97"/>
      <c r="J569" s="97"/>
      <c r="K569" s="97"/>
      <c r="L569" s="97"/>
    </row>
    <row r="570" spans="3:12" s="96" customFormat="1" ht="11.25">
      <c r="C570" s="97"/>
      <c r="D570" s="97"/>
      <c r="E570" s="97"/>
      <c r="F570" s="97"/>
      <c r="G570" s="97"/>
      <c r="H570" s="97"/>
      <c r="I570" s="97"/>
      <c r="J570" s="97"/>
      <c r="K570" s="97"/>
      <c r="L570" s="97"/>
    </row>
    <row r="571" spans="3:12" s="96" customFormat="1" ht="11.25">
      <c r="C571" s="97"/>
      <c r="D571" s="97"/>
      <c r="E571" s="97"/>
      <c r="F571" s="97"/>
      <c r="G571" s="97"/>
      <c r="H571" s="97"/>
      <c r="I571" s="97"/>
      <c r="J571" s="97"/>
      <c r="K571" s="97"/>
      <c r="L571" s="97"/>
    </row>
    <row r="572" spans="3:12" s="96" customFormat="1" ht="11.25">
      <c r="C572" s="97"/>
      <c r="D572" s="97"/>
      <c r="E572" s="97"/>
      <c r="F572" s="97"/>
      <c r="G572" s="97"/>
      <c r="H572" s="97"/>
      <c r="I572" s="97"/>
      <c r="J572" s="97"/>
      <c r="K572" s="97"/>
      <c r="L572" s="97"/>
    </row>
    <row r="573" spans="3:12" s="96" customFormat="1" ht="11.25">
      <c r="C573" s="97"/>
      <c r="D573" s="97"/>
      <c r="E573" s="97"/>
      <c r="F573" s="97"/>
      <c r="G573" s="97"/>
      <c r="H573" s="97"/>
      <c r="I573" s="97"/>
      <c r="J573" s="97"/>
      <c r="K573" s="97"/>
      <c r="L573" s="97"/>
    </row>
    <row r="574" spans="3:12" s="96" customFormat="1" ht="11.25">
      <c r="C574" s="97"/>
      <c r="D574" s="97"/>
      <c r="E574" s="97"/>
      <c r="F574" s="97"/>
      <c r="G574" s="97"/>
      <c r="H574" s="97"/>
      <c r="I574" s="97"/>
      <c r="J574" s="97"/>
      <c r="K574" s="97"/>
      <c r="L574" s="97"/>
    </row>
    <row r="575" spans="3:12" s="96" customFormat="1" ht="11.25">
      <c r="C575" s="97"/>
      <c r="D575" s="97"/>
      <c r="E575" s="97"/>
      <c r="F575" s="97"/>
      <c r="G575" s="97"/>
      <c r="H575" s="97"/>
      <c r="I575" s="97"/>
      <c r="J575" s="97"/>
      <c r="K575" s="97"/>
      <c r="L575" s="97"/>
    </row>
    <row r="576" spans="3:12" s="96" customFormat="1" ht="11.25">
      <c r="C576" s="97"/>
      <c r="D576" s="97"/>
      <c r="E576" s="97"/>
      <c r="F576" s="97"/>
      <c r="G576" s="97"/>
      <c r="H576" s="97"/>
      <c r="I576" s="97"/>
      <c r="J576" s="97"/>
      <c r="K576" s="97"/>
      <c r="L576" s="97"/>
    </row>
    <row r="577" spans="3:12" s="96" customFormat="1" ht="11.25">
      <c r="C577" s="97"/>
      <c r="D577" s="97"/>
      <c r="E577" s="97"/>
      <c r="F577" s="97"/>
      <c r="G577" s="97"/>
      <c r="H577" s="97"/>
      <c r="I577" s="97"/>
      <c r="J577" s="97"/>
      <c r="K577" s="97"/>
      <c r="L577" s="97"/>
    </row>
    <row r="578" spans="3:12" s="96" customFormat="1" ht="11.25">
      <c r="C578" s="97"/>
      <c r="D578" s="97"/>
      <c r="E578" s="97"/>
      <c r="F578" s="97"/>
      <c r="G578" s="97"/>
      <c r="H578" s="97"/>
      <c r="I578" s="97"/>
      <c r="J578" s="97"/>
      <c r="K578" s="97"/>
      <c r="L578" s="97"/>
    </row>
    <row r="579" spans="3:12" s="96" customFormat="1" ht="11.25">
      <c r="C579" s="97"/>
      <c r="D579" s="97"/>
      <c r="E579" s="97"/>
      <c r="F579" s="97"/>
      <c r="G579" s="97"/>
      <c r="H579" s="97"/>
      <c r="I579" s="97"/>
      <c r="J579" s="97"/>
      <c r="K579" s="97"/>
      <c r="L579" s="97"/>
    </row>
    <row r="580" spans="3:12" s="96" customFormat="1" ht="11.25">
      <c r="C580" s="97"/>
      <c r="D580" s="97"/>
      <c r="E580" s="97"/>
      <c r="F580" s="97"/>
      <c r="G580" s="97"/>
      <c r="H580" s="97"/>
      <c r="I580" s="97"/>
      <c r="J580" s="97"/>
      <c r="K580" s="97"/>
      <c r="L580" s="97"/>
    </row>
    <row r="581" spans="3:12" s="96" customFormat="1" ht="11.25">
      <c r="C581" s="97"/>
      <c r="D581" s="97"/>
      <c r="E581" s="97"/>
      <c r="F581" s="97"/>
      <c r="G581" s="97"/>
      <c r="H581" s="97"/>
      <c r="I581" s="97"/>
      <c r="J581" s="97"/>
      <c r="K581" s="97"/>
      <c r="L581" s="97"/>
    </row>
    <row r="582" spans="3:12" s="96" customFormat="1" ht="11.25">
      <c r="C582" s="97"/>
      <c r="D582" s="97"/>
      <c r="E582" s="97"/>
      <c r="F582" s="97"/>
      <c r="G582" s="97"/>
      <c r="H582" s="97"/>
      <c r="I582" s="97"/>
      <c r="J582" s="97"/>
      <c r="K582" s="97"/>
      <c r="L582" s="97"/>
    </row>
    <row r="583" spans="3:12" s="96" customFormat="1" ht="11.25">
      <c r="C583" s="97"/>
      <c r="D583" s="97"/>
      <c r="E583" s="97"/>
      <c r="F583" s="97"/>
      <c r="G583" s="97"/>
      <c r="H583" s="97"/>
      <c r="I583" s="97"/>
      <c r="J583" s="97"/>
      <c r="K583" s="97"/>
      <c r="L583" s="97"/>
    </row>
    <row r="584" spans="3:12" s="96" customFormat="1" ht="11.25">
      <c r="C584" s="97"/>
      <c r="D584" s="97"/>
      <c r="E584" s="97"/>
      <c r="F584" s="97"/>
      <c r="G584" s="97"/>
      <c r="H584" s="97"/>
      <c r="I584" s="97"/>
      <c r="J584" s="97"/>
      <c r="K584" s="97"/>
      <c r="L584" s="97"/>
    </row>
    <row r="585" spans="3:12" s="96" customFormat="1" ht="11.25">
      <c r="C585" s="97"/>
      <c r="D585" s="97"/>
      <c r="E585" s="97"/>
      <c r="F585" s="97"/>
      <c r="G585" s="97"/>
      <c r="H585" s="97"/>
      <c r="I585" s="97"/>
      <c r="J585" s="97"/>
      <c r="K585" s="97"/>
      <c r="L585" s="97"/>
    </row>
    <row r="586" spans="3:12" s="96" customFormat="1" ht="11.25">
      <c r="C586" s="97"/>
      <c r="D586" s="97"/>
      <c r="E586" s="97"/>
      <c r="F586" s="97"/>
      <c r="G586" s="97"/>
      <c r="H586" s="97"/>
      <c r="I586" s="97"/>
      <c r="J586" s="97"/>
      <c r="K586" s="97"/>
      <c r="L586" s="97"/>
    </row>
    <row r="587" spans="3:12" s="96" customFormat="1" ht="11.25">
      <c r="C587" s="97"/>
      <c r="D587" s="97"/>
      <c r="E587" s="97"/>
      <c r="F587" s="97"/>
      <c r="G587" s="97"/>
      <c r="H587" s="97"/>
      <c r="I587" s="97"/>
      <c r="J587" s="97"/>
      <c r="K587" s="97"/>
      <c r="L587" s="97"/>
    </row>
    <row r="588" spans="3:12" s="96" customFormat="1" ht="11.25">
      <c r="C588" s="97"/>
      <c r="D588" s="97"/>
      <c r="E588" s="97"/>
      <c r="F588" s="97"/>
      <c r="G588" s="97"/>
      <c r="H588" s="97"/>
      <c r="I588" s="97"/>
      <c r="J588" s="97"/>
      <c r="K588" s="97"/>
      <c r="L588" s="97"/>
    </row>
    <row r="589" spans="3:12" s="96" customFormat="1" ht="11.25">
      <c r="C589" s="97"/>
      <c r="D589" s="97"/>
      <c r="E589" s="97"/>
      <c r="F589" s="97"/>
      <c r="G589" s="97"/>
      <c r="H589" s="97"/>
      <c r="I589" s="97"/>
      <c r="J589" s="97"/>
      <c r="K589" s="97"/>
      <c r="L589" s="97"/>
    </row>
    <row r="590" spans="3:12" s="96" customFormat="1" ht="11.25">
      <c r="C590" s="97"/>
      <c r="D590" s="97"/>
      <c r="E590" s="97"/>
      <c r="F590" s="97"/>
      <c r="G590" s="97"/>
      <c r="H590" s="97"/>
      <c r="I590" s="97"/>
      <c r="J590" s="97"/>
      <c r="K590" s="97"/>
      <c r="L590" s="97"/>
    </row>
    <row r="591" spans="3:12" s="96" customFormat="1" ht="11.25">
      <c r="C591" s="97"/>
      <c r="D591" s="97"/>
      <c r="E591" s="97"/>
      <c r="F591" s="97"/>
      <c r="G591" s="97"/>
      <c r="H591" s="97"/>
      <c r="I591" s="97"/>
      <c r="J591" s="97"/>
      <c r="K591" s="97"/>
      <c r="L591" s="97"/>
    </row>
    <row r="592" spans="3:12" s="96" customFormat="1" ht="11.25">
      <c r="C592" s="97"/>
      <c r="D592" s="97"/>
      <c r="E592" s="97"/>
      <c r="F592" s="97"/>
      <c r="G592" s="97"/>
      <c r="H592" s="97"/>
      <c r="I592" s="97"/>
      <c r="J592" s="97"/>
      <c r="K592" s="97"/>
      <c r="L592" s="97"/>
    </row>
    <row r="593" spans="3:12" s="96" customFormat="1" ht="11.25">
      <c r="C593" s="97"/>
      <c r="D593" s="97"/>
      <c r="E593" s="97"/>
      <c r="F593" s="97"/>
      <c r="G593" s="97"/>
      <c r="H593" s="97"/>
      <c r="I593" s="97"/>
      <c r="J593" s="97"/>
      <c r="K593" s="97"/>
      <c r="L593" s="97"/>
    </row>
    <row r="594" spans="3:12" s="96" customFormat="1" ht="11.25">
      <c r="C594" s="97"/>
      <c r="D594" s="97"/>
      <c r="E594" s="97"/>
      <c r="F594" s="97"/>
      <c r="G594" s="97"/>
      <c r="H594" s="97"/>
      <c r="I594" s="97"/>
      <c r="J594" s="97"/>
      <c r="K594" s="97"/>
      <c r="L594" s="97"/>
    </row>
    <row r="595" spans="3:12" s="96" customFormat="1" ht="11.25">
      <c r="C595" s="97"/>
      <c r="D595" s="97"/>
      <c r="E595" s="97"/>
      <c r="F595" s="97"/>
      <c r="G595" s="97"/>
      <c r="H595" s="97"/>
      <c r="I595" s="97"/>
      <c r="J595" s="97"/>
      <c r="K595" s="97"/>
      <c r="L595" s="97"/>
    </row>
    <row r="596" spans="3:12" s="96" customFormat="1" ht="11.25">
      <c r="C596" s="97"/>
      <c r="D596" s="97"/>
      <c r="E596" s="97"/>
      <c r="F596" s="97"/>
      <c r="G596" s="97"/>
      <c r="H596" s="97"/>
      <c r="I596" s="97"/>
      <c r="J596" s="97"/>
      <c r="K596" s="97"/>
      <c r="L596" s="97"/>
    </row>
    <row r="597" spans="3:12" s="96" customFormat="1" ht="11.25">
      <c r="C597" s="97"/>
      <c r="D597" s="97"/>
      <c r="E597" s="97"/>
      <c r="F597" s="97"/>
      <c r="G597" s="97"/>
      <c r="H597" s="97"/>
      <c r="I597" s="97"/>
      <c r="J597" s="97"/>
      <c r="K597" s="97"/>
      <c r="L597" s="97"/>
    </row>
    <row r="598" spans="3:12" s="96" customFormat="1" ht="11.25">
      <c r="C598" s="97"/>
      <c r="D598" s="97"/>
      <c r="E598" s="97"/>
      <c r="F598" s="97"/>
      <c r="G598" s="97"/>
      <c r="H598" s="97"/>
      <c r="I598" s="97"/>
      <c r="J598" s="97"/>
      <c r="K598" s="97"/>
      <c r="L598" s="97"/>
    </row>
    <row r="599" spans="3:12" s="96" customFormat="1" ht="11.25">
      <c r="C599" s="97"/>
      <c r="D599" s="97"/>
      <c r="E599" s="97"/>
      <c r="F599" s="97"/>
      <c r="G599" s="97"/>
      <c r="H599" s="97"/>
      <c r="I599" s="97"/>
      <c r="J599" s="97"/>
      <c r="K599" s="97"/>
      <c r="L599" s="97"/>
    </row>
    <row r="600" spans="3:12" s="96" customFormat="1" ht="11.25">
      <c r="C600" s="97"/>
      <c r="D600" s="97"/>
      <c r="E600" s="97"/>
      <c r="F600" s="97"/>
      <c r="G600" s="97"/>
      <c r="H600" s="97"/>
      <c r="I600" s="97"/>
      <c r="J600" s="97"/>
      <c r="K600" s="97"/>
      <c r="L600" s="97"/>
    </row>
    <row r="601" spans="3:12" s="96" customFormat="1" ht="11.25">
      <c r="C601" s="97"/>
      <c r="D601" s="97"/>
      <c r="E601" s="97"/>
      <c r="F601" s="97"/>
      <c r="G601" s="97"/>
      <c r="H601" s="97"/>
      <c r="I601" s="97"/>
      <c r="J601" s="97"/>
      <c r="K601" s="97"/>
      <c r="L601" s="97"/>
    </row>
    <row r="602" spans="3:12" s="96" customFormat="1" ht="11.25">
      <c r="C602" s="97"/>
      <c r="D602" s="97"/>
      <c r="E602" s="97"/>
      <c r="F602" s="97"/>
      <c r="G602" s="97"/>
      <c r="H602" s="97"/>
      <c r="I602" s="97"/>
      <c r="J602" s="97"/>
      <c r="K602" s="97"/>
      <c r="L602" s="97"/>
    </row>
    <row r="603" spans="3:12" s="96" customFormat="1" ht="11.25">
      <c r="C603" s="97"/>
      <c r="D603" s="97"/>
      <c r="E603" s="97"/>
      <c r="F603" s="97"/>
      <c r="G603" s="97"/>
      <c r="H603" s="97"/>
      <c r="I603" s="97"/>
      <c r="J603" s="97"/>
      <c r="K603" s="97"/>
      <c r="L603" s="97"/>
    </row>
    <row r="604" spans="3:12" s="96" customFormat="1" ht="11.25">
      <c r="C604" s="97"/>
      <c r="D604" s="97"/>
      <c r="E604" s="97"/>
      <c r="F604" s="97"/>
      <c r="G604" s="97"/>
      <c r="H604" s="97"/>
      <c r="I604" s="97"/>
      <c r="J604" s="97"/>
      <c r="K604" s="97"/>
      <c r="L604" s="97"/>
    </row>
    <row r="605" spans="3:12" s="96" customFormat="1" ht="11.25">
      <c r="C605" s="97"/>
      <c r="D605" s="97"/>
      <c r="E605" s="97"/>
      <c r="F605" s="97"/>
      <c r="G605" s="97"/>
      <c r="H605" s="97"/>
      <c r="I605" s="97"/>
      <c r="J605" s="97"/>
      <c r="K605" s="97"/>
      <c r="L605" s="97"/>
    </row>
    <row r="606" spans="3:12" s="96" customFormat="1" ht="11.25">
      <c r="C606" s="97"/>
      <c r="D606" s="97"/>
      <c r="E606" s="97"/>
      <c r="F606" s="97"/>
      <c r="G606" s="97"/>
      <c r="H606" s="97"/>
      <c r="I606" s="97"/>
      <c r="J606" s="97"/>
      <c r="K606" s="97"/>
      <c r="L606" s="97"/>
    </row>
    <row r="607" spans="3:12" s="96" customFormat="1" ht="11.25">
      <c r="C607" s="97"/>
      <c r="D607" s="97"/>
      <c r="E607" s="97"/>
      <c r="F607" s="97"/>
      <c r="G607" s="97"/>
      <c r="H607" s="97"/>
      <c r="I607" s="97"/>
      <c r="J607" s="97"/>
      <c r="K607" s="97"/>
      <c r="L607" s="97"/>
    </row>
    <row r="608" spans="3:12" s="96" customFormat="1" ht="11.25">
      <c r="C608" s="97"/>
      <c r="D608" s="97"/>
      <c r="E608" s="97"/>
      <c r="F608" s="97"/>
      <c r="G608" s="97"/>
      <c r="H608" s="97"/>
      <c r="I608" s="97"/>
      <c r="J608" s="97"/>
      <c r="K608" s="97"/>
      <c r="L608" s="97"/>
    </row>
    <row r="609" spans="3:12" s="96" customFormat="1" ht="11.25">
      <c r="C609" s="97"/>
      <c r="D609" s="97"/>
      <c r="E609" s="97"/>
      <c r="F609" s="97"/>
      <c r="G609" s="97"/>
      <c r="H609" s="97"/>
      <c r="I609" s="97"/>
      <c r="J609" s="97"/>
      <c r="K609" s="97"/>
      <c r="L609" s="97"/>
    </row>
    <row r="610" spans="3:12" s="96" customFormat="1" ht="11.25">
      <c r="C610" s="97"/>
      <c r="D610" s="97"/>
      <c r="E610" s="97"/>
      <c r="F610" s="97"/>
      <c r="G610" s="97"/>
      <c r="H610" s="97"/>
      <c r="I610" s="97"/>
      <c r="J610" s="97"/>
      <c r="K610" s="97"/>
      <c r="L610" s="97"/>
    </row>
    <row r="611" spans="3:12" s="96" customFormat="1" ht="11.25">
      <c r="C611" s="97"/>
      <c r="D611" s="97"/>
      <c r="E611" s="97"/>
      <c r="F611" s="97"/>
      <c r="G611" s="97"/>
      <c r="H611" s="97"/>
      <c r="I611" s="97"/>
      <c r="J611" s="97"/>
      <c r="K611" s="97"/>
      <c r="L611" s="97"/>
    </row>
    <row r="612" spans="3:12" s="96" customFormat="1" ht="11.25">
      <c r="C612" s="97"/>
      <c r="D612" s="97"/>
      <c r="E612" s="97"/>
      <c r="F612" s="97"/>
      <c r="G612" s="97"/>
      <c r="H612" s="97"/>
      <c r="I612" s="97"/>
      <c r="J612" s="97"/>
      <c r="K612" s="97"/>
      <c r="L612" s="97"/>
    </row>
    <row r="613" spans="3:12" s="96" customFormat="1" ht="11.25">
      <c r="C613" s="97"/>
      <c r="D613" s="97"/>
      <c r="E613" s="97"/>
      <c r="F613" s="97"/>
      <c r="G613" s="97"/>
      <c r="H613" s="97"/>
      <c r="I613" s="97"/>
      <c r="J613" s="97"/>
      <c r="K613" s="97"/>
      <c r="L613" s="97"/>
    </row>
    <row r="614" spans="3:12" s="96" customFormat="1" ht="11.25">
      <c r="C614" s="97"/>
      <c r="D614" s="97"/>
      <c r="E614" s="97"/>
      <c r="F614" s="97"/>
      <c r="G614" s="97"/>
      <c r="H614" s="97"/>
      <c r="I614" s="97"/>
      <c r="J614" s="97"/>
      <c r="K614" s="97"/>
      <c r="L614" s="97"/>
    </row>
    <row r="615" spans="3:12" s="96" customFormat="1" ht="11.25">
      <c r="C615" s="97"/>
      <c r="D615" s="97"/>
      <c r="E615" s="97"/>
      <c r="F615" s="97"/>
      <c r="G615" s="97"/>
      <c r="H615" s="97"/>
      <c r="I615" s="97"/>
      <c r="J615" s="97"/>
      <c r="K615" s="97"/>
      <c r="L615" s="97"/>
    </row>
    <row r="616" spans="3:12" s="96" customFormat="1" ht="11.25">
      <c r="C616" s="97"/>
      <c r="D616" s="97"/>
      <c r="E616" s="97"/>
      <c r="F616" s="97"/>
      <c r="G616" s="97"/>
      <c r="H616" s="97"/>
      <c r="I616" s="97"/>
      <c r="J616" s="97"/>
      <c r="K616" s="97"/>
      <c r="L616" s="97"/>
    </row>
    <row r="617" spans="3:12" s="96" customFormat="1" ht="11.25">
      <c r="C617" s="97"/>
      <c r="D617" s="97"/>
      <c r="E617" s="97"/>
      <c r="F617" s="97"/>
      <c r="G617" s="97"/>
      <c r="H617" s="97"/>
      <c r="I617" s="97"/>
      <c r="J617" s="97"/>
      <c r="K617" s="97"/>
      <c r="L617" s="97"/>
    </row>
    <row r="618" spans="3:12" s="96" customFormat="1" ht="11.25">
      <c r="C618" s="97"/>
      <c r="D618" s="97"/>
      <c r="E618" s="97"/>
      <c r="F618" s="97"/>
      <c r="G618" s="97"/>
      <c r="H618" s="97"/>
      <c r="I618" s="97"/>
      <c r="J618" s="97"/>
      <c r="K618" s="97"/>
      <c r="L618" s="97"/>
    </row>
    <row r="619" spans="3:12" s="96" customFormat="1" ht="11.25">
      <c r="C619" s="97"/>
      <c r="D619" s="97"/>
      <c r="E619" s="97"/>
      <c r="F619" s="97"/>
      <c r="G619" s="97"/>
      <c r="H619" s="97"/>
      <c r="I619" s="97"/>
      <c r="J619" s="97"/>
      <c r="K619" s="97"/>
      <c r="L619" s="97"/>
    </row>
    <row r="620" spans="3:12" s="96" customFormat="1" ht="11.25">
      <c r="C620" s="97"/>
      <c r="D620" s="97"/>
      <c r="E620" s="97"/>
      <c r="F620" s="97"/>
      <c r="G620" s="97"/>
      <c r="H620" s="97"/>
      <c r="I620" s="97"/>
      <c r="J620" s="97"/>
      <c r="K620" s="97"/>
      <c r="L620" s="97"/>
    </row>
    <row r="621" spans="3:12" s="96" customFormat="1" ht="11.25">
      <c r="C621" s="97"/>
      <c r="D621" s="97"/>
      <c r="E621" s="97"/>
      <c r="F621" s="97"/>
      <c r="G621" s="97"/>
      <c r="H621" s="97"/>
      <c r="I621" s="97"/>
      <c r="J621" s="97"/>
      <c r="K621" s="97"/>
      <c r="L621" s="97"/>
    </row>
    <row r="622" spans="3:12" s="96" customFormat="1" ht="11.25">
      <c r="C622" s="97"/>
      <c r="D622" s="97"/>
      <c r="E622" s="97"/>
      <c r="F622" s="97"/>
      <c r="G622" s="97"/>
      <c r="H622" s="97"/>
      <c r="I622" s="97"/>
      <c r="J622" s="97"/>
      <c r="K622" s="97"/>
      <c r="L622" s="97"/>
    </row>
    <row r="623" spans="3:12" s="96" customFormat="1" ht="11.25">
      <c r="C623" s="97"/>
      <c r="D623" s="97"/>
      <c r="E623" s="97"/>
      <c r="F623" s="97"/>
      <c r="G623" s="97"/>
      <c r="H623" s="97"/>
      <c r="I623" s="97"/>
      <c r="J623" s="97"/>
      <c r="K623" s="97"/>
      <c r="L623" s="97"/>
    </row>
    <row r="624" spans="3:12" s="96" customFormat="1" ht="11.25">
      <c r="C624" s="97"/>
      <c r="D624" s="97"/>
      <c r="E624" s="97"/>
      <c r="F624" s="97"/>
      <c r="G624" s="97"/>
      <c r="H624" s="97"/>
      <c r="I624" s="97"/>
      <c r="J624" s="97"/>
      <c r="K624" s="97"/>
      <c r="L624" s="97"/>
    </row>
    <row r="625" spans="3:12" s="96" customFormat="1" ht="11.25">
      <c r="C625" s="97"/>
      <c r="D625" s="97"/>
      <c r="E625" s="97"/>
      <c r="F625" s="97"/>
      <c r="G625" s="97"/>
      <c r="H625" s="97"/>
      <c r="I625" s="97"/>
      <c r="J625" s="97"/>
      <c r="K625" s="97"/>
      <c r="L625" s="97"/>
    </row>
    <row r="626" spans="3:12" s="96" customFormat="1" ht="11.25">
      <c r="C626" s="97"/>
      <c r="D626" s="97"/>
      <c r="E626" s="97"/>
      <c r="F626" s="97"/>
      <c r="G626" s="97"/>
      <c r="H626" s="97"/>
      <c r="I626" s="97"/>
      <c r="J626" s="97"/>
      <c r="K626" s="97"/>
      <c r="L626" s="97"/>
    </row>
    <row r="627" spans="3:12" s="96" customFormat="1" ht="11.25">
      <c r="C627" s="97"/>
      <c r="D627" s="97"/>
      <c r="E627" s="97"/>
      <c r="F627" s="97"/>
      <c r="G627" s="97"/>
      <c r="H627" s="97"/>
      <c r="I627" s="97"/>
      <c r="J627" s="97"/>
      <c r="K627" s="97"/>
      <c r="L627" s="97"/>
    </row>
    <row r="628" spans="3:12" s="96" customFormat="1" ht="11.25">
      <c r="C628" s="97"/>
      <c r="D628" s="97"/>
      <c r="E628" s="97"/>
      <c r="F628" s="97"/>
      <c r="G628" s="97"/>
      <c r="H628" s="97"/>
      <c r="I628" s="97"/>
      <c r="J628" s="97"/>
      <c r="K628" s="97"/>
      <c r="L628" s="97"/>
    </row>
    <row r="629" spans="3:12" s="96" customFormat="1" ht="11.25">
      <c r="C629" s="97"/>
      <c r="D629" s="97"/>
      <c r="E629" s="97"/>
      <c r="F629" s="97"/>
      <c r="G629" s="97"/>
      <c r="H629" s="97"/>
      <c r="I629" s="97"/>
      <c r="J629" s="97"/>
      <c r="K629" s="97"/>
      <c r="L629" s="97"/>
    </row>
    <row r="630" spans="3:12" s="96" customFormat="1" ht="11.25">
      <c r="C630" s="97"/>
      <c r="D630" s="97"/>
      <c r="E630" s="97"/>
      <c r="F630" s="97"/>
      <c r="G630" s="97"/>
      <c r="H630" s="97"/>
      <c r="I630" s="97"/>
      <c r="J630" s="97"/>
      <c r="K630" s="97"/>
      <c r="L630" s="97"/>
    </row>
    <row r="631" spans="3:12" s="96" customFormat="1" ht="11.25">
      <c r="C631" s="97"/>
      <c r="D631" s="97"/>
      <c r="E631" s="97"/>
      <c r="F631" s="97"/>
      <c r="G631" s="97"/>
      <c r="H631" s="97"/>
      <c r="I631" s="97"/>
      <c r="J631" s="97"/>
      <c r="K631" s="97"/>
      <c r="L631" s="97"/>
    </row>
    <row r="632" spans="3:12" s="96" customFormat="1" ht="11.25">
      <c r="C632" s="97"/>
      <c r="D632" s="97"/>
      <c r="E632" s="97"/>
      <c r="F632" s="97"/>
      <c r="G632" s="97"/>
      <c r="H632" s="97"/>
      <c r="I632" s="97"/>
      <c r="J632" s="97"/>
      <c r="K632" s="97"/>
      <c r="L632" s="97"/>
    </row>
    <row r="633" spans="3:12" s="96" customFormat="1" ht="11.25">
      <c r="C633" s="97"/>
      <c r="D633" s="97"/>
      <c r="E633" s="97"/>
      <c r="F633" s="97"/>
      <c r="G633" s="97"/>
      <c r="H633" s="97"/>
      <c r="I633" s="97"/>
      <c r="J633" s="97"/>
      <c r="K633" s="97"/>
      <c r="L633" s="97"/>
    </row>
    <row r="634" spans="3:12" s="96" customFormat="1" ht="11.25">
      <c r="C634" s="97"/>
      <c r="D634" s="97"/>
      <c r="E634" s="97"/>
      <c r="F634" s="97"/>
      <c r="G634" s="97"/>
      <c r="H634" s="97"/>
      <c r="I634" s="97"/>
      <c r="J634" s="97"/>
      <c r="K634" s="97"/>
      <c r="L634" s="97"/>
    </row>
    <row r="635" spans="3:12" s="96" customFormat="1" ht="11.25">
      <c r="C635" s="97"/>
      <c r="D635" s="97"/>
      <c r="E635" s="97"/>
      <c r="F635" s="97"/>
      <c r="G635" s="97"/>
      <c r="H635" s="97"/>
      <c r="I635" s="97"/>
      <c r="J635" s="97"/>
      <c r="K635" s="97"/>
      <c r="L635" s="97"/>
    </row>
    <row r="636" spans="3:12" s="96" customFormat="1" ht="11.25">
      <c r="C636" s="97"/>
      <c r="D636" s="97"/>
      <c r="E636" s="97"/>
      <c r="F636" s="97"/>
      <c r="G636" s="97"/>
      <c r="H636" s="97"/>
      <c r="I636" s="97"/>
      <c r="J636" s="97"/>
      <c r="K636" s="97"/>
      <c r="L636" s="97"/>
    </row>
    <row r="637" spans="3:12" s="96" customFormat="1" ht="11.25">
      <c r="C637" s="97"/>
      <c r="D637" s="97"/>
      <c r="E637" s="97"/>
      <c r="F637" s="97"/>
      <c r="G637" s="97"/>
      <c r="H637" s="97"/>
      <c r="I637" s="97"/>
      <c r="J637" s="97"/>
      <c r="K637" s="97"/>
      <c r="L637" s="97"/>
    </row>
    <row r="638" spans="3:12" s="96" customFormat="1" ht="11.25">
      <c r="C638" s="97"/>
      <c r="D638" s="97"/>
      <c r="E638" s="97"/>
      <c r="F638" s="97"/>
      <c r="G638" s="97"/>
      <c r="H638" s="97"/>
      <c r="I638" s="97"/>
      <c r="J638" s="97"/>
      <c r="K638" s="97"/>
      <c r="L638" s="97"/>
    </row>
  </sheetData>
  <sheetProtection password="CB4D" sheet="1" formatCells="0" formatColumns="0" formatRows="0" insertColumns="0" insertRows="0"/>
  <mergeCells count="12">
    <mergeCell ref="B37:L37"/>
    <mergeCell ref="B1:L1"/>
    <mergeCell ref="B30:L30"/>
    <mergeCell ref="B32:L32"/>
    <mergeCell ref="B33:L33"/>
    <mergeCell ref="B2:L2"/>
    <mergeCell ref="B3:L3"/>
    <mergeCell ref="B5:L5"/>
    <mergeCell ref="B6:J6"/>
    <mergeCell ref="C7:J7"/>
    <mergeCell ref="B35:L35"/>
    <mergeCell ref="B36:L36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Barcelona</dc:creator>
  <cp:keywords/>
  <dc:description/>
  <cp:lastModifiedBy>Ajuntament de Barcelona</cp:lastModifiedBy>
  <cp:lastPrinted>2018-02-26T08:54:38Z</cp:lastPrinted>
  <dcterms:created xsi:type="dcterms:W3CDTF">2009-12-11T10:30:31Z</dcterms:created>
  <dcterms:modified xsi:type="dcterms:W3CDTF">2020-01-21T10:40:24Z</dcterms:modified>
  <cp:category/>
  <cp:version/>
  <cp:contentType/>
  <cp:contentStatus/>
</cp:coreProperties>
</file>