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2720" windowHeight="6240" tabRatio="964" activeTab="6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  <sheet name="Full1" sheetId="29" r:id="rId7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D25" i="13" l="1"/>
  <c r="D24" i="13"/>
  <c r="D23" i="13"/>
  <c r="D22" i="13"/>
  <c r="E39" i="13" l="1"/>
  <c r="D39" i="13"/>
  <c r="C39" i="13"/>
  <c r="D34" i="13"/>
  <c r="C33" i="13"/>
  <c r="D38" i="13" l="1"/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6" i="10"/>
  <c r="J86" i="10"/>
  <c r="C9" i="13" l="1"/>
  <c r="G28" i="13"/>
  <c r="C28" i="13"/>
  <c r="G29" i="13"/>
  <c r="C10" i="13"/>
  <c r="I13" i="17"/>
  <c r="C4" i="13"/>
  <c r="C5" i="13"/>
  <c r="C6" i="13"/>
  <c r="C7" i="13"/>
  <c r="C8" i="13"/>
  <c r="C11" i="13"/>
  <c r="C12" i="13"/>
  <c r="E12" i="13"/>
  <c r="K17" i="10"/>
  <c r="K25" i="10"/>
  <c r="K32" i="10"/>
  <c r="K37" i="10"/>
  <c r="K78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B80" i="17"/>
  <c r="B28" i="16"/>
  <c r="B88" i="10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C10" i="16"/>
  <c r="C6" i="16"/>
  <c r="I25" i="17"/>
  <c r="I24" i="17"/>
  <c r="D42" i="13"/>
  <c r="E42" i="13"/>
  <c r="A16" i="17"/>
  <c r="E10" i="16"/>
  <c r="G12" i="21"/>
  <c r="D6" i="10"/>
  <c r="J5" i="10"/>
  <c r="D5" i="10"/>
  <c r="J4" i="10"/>
  <c r="D4" i="10"/>
  <c r="I17" i="17"/>
  <c r="I16" i="17"/>
  <c r="D37" i="13"/>
  <c r="E37" i="13"/>
  <c r="I15" i="17"/>
  <c r="D36" i="13"/>
  <c r="I14" i="17"/>
  <c r="C51" i="13"/>
  <c r="C55" i="13" s="1"/>
  <c r="C32" i="13"/>
  <c r="C6" i="17"/>
  <c r="C4" i="17"/>
  <c r="D6" i="21"/>
  <c r="D10" i="21"/>
  <c r="D9" i="21"/>
  <c r="D7" i="21"/>
  <c r="C5" i="16"/>
  <c r="E12" i="21"/>
  <c r="D11" i="21"/>
  <c r="D35" i="13"/>
  <c r="D33" i="13" s="1"/>
  <c r="D51" i="13" s="1"/>
  <c r="D22" i="16" s="1"/>
  <c r="E36" i="13"/>
  <c r="I6" i="17"/>
  <c r="H5" i="17"/>
  <c r="H4" i="17"/>
  <c r="D10" i="16"/>
  <c r="C9" i="16"/>
  <c r="C8" i="16"/>
  <c r="C7" i="16"/>
  <c r="J83" i="10"/>
  <c r="J82" i="10"/>
  <c r="J81" i="10"/>
  <c r="J80" i="10"/>
  <c r="J79" i="10"/>
  <c r="J77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E25" i="13" s="1"/>
  <c r="J78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3" i="13"/>
  <c r="I12" i="17"/>
  <c r="I21" i="17"/>
  <c r="D43" i="13"/>
  <c r="E43" i="13"/>
  <c r="J85" i="10"/>
  <c r="A85" i="10"/>
  <c r="J84" i="10"/>
  <c r="A84" i="10"/>
  <c r="J71" i="10"/>
  <c r="D26" i="13" s="1"/>
  <c r="E27" i="13"/>
  <c r="J65" i="10"/>
  <c r="E26" i="13"/>
  <c r="E23" i="13"/>
  <c r="A43" i="10"/>
  <c r="A42" i="10"/>
  <c r="J25" i="10"/>
  <c r="D18" i="13" s="1"/>
  <c r="E18" i="13" s="1"/>
  <c r="A31" i="10"/>
  <c r="E38" i="13"/>
  <c r="J37" i="10"/>
  <c r="D20" i="13" s="1"/>
  <c r="E20" i="13" s="1"/>
  <c r="H28" i="13"/>
  <c r="I79" i="17"/>
  <c r="E34" i="13"/>
  <c r="A14" i="10"/>
  <c r="A21" i="10"/>
  <c r="A27" i="10"/>
  <c r="A34" i="10"/>
  <c r="E35" i="13" l="1"/>
  <c r="E33" i="13" s="1"/>
  <c r="E51" i="13" s="1"/>
  <c r="E22" i="16" s="1"/>
  <c r="D53" i="13"/>
  <c r="D21" i="13"/>
  <c r="E21" i="13" s="1"/>
  <c r="E22" i="13"/>
  <c r="E24" i="13"/>
  <c r="E16" i="13"/>
  <c r="D28" i="13"/>
  <c r="E52" i="13" l="1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<sst xmlns="http://schemas.openxmlformats.org/spreadsheetml/2006/main" count="343" uniqueCount="227">
  <si>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</si>
  <si>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</si>
  <si>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</si>
  <si>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</si>
  <si>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</si>
  <si>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</si>
  <si>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</si>
  <si>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</si>
  <si>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</si>
  <si>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</si>
  <si>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</si>
  <si>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</si>
  <si>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</si>
  <si>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</si>
  <si>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</si>
  <si>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</si>
  <si>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</si>
  <si>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</si>
  <si>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</si>
  <si>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</si>
  <si>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</si>
  <si>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</si>
  <si>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</si>
  <si>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</si>
  <si>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</si>
  <si>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</si>
  <si>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</si>
  <si>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</si>
  <si>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</si>
  <si>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</si>
  <si>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</si>
  <si>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</si>
  <si>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</si>
  <si>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</si>
  <si>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</si>
  <si>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</si>
  <si>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</si>
  <si>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</si>
  <si>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</si>
  <si>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</si>
  <si>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</si>
  <si>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</si>
  <si>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</si>
  <si>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</si>
  <si>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</si>
  <si>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</si>
  <si>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</si>
  <si>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</si>
  <si>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</si>
  <si>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</si>
  <si>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</si>
  <si>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</si>
  <si>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</si>
  <si>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</si>
  <si>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</si>
  <si>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</si>
  <si>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</si>
  <si>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</si>
  <si>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</si>
  <si>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</si>
  <si>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</si>
  <si>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</si>
  <si>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</si>
  <si>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</si>
  <si>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</si>
  <si>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</si>
  <si>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</si>
  <si>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</si>
  <si>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</si>
  <si>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</si>
  <si>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</si>
  <si>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</si>
  <si>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</si>
  <si>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</si>
  <si>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</si>
  <si>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</si>
  <si>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</si>
  <si>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</si>
  <si>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</si>
  <si>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</si>
  <si>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</si>
  <si>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</si>
  <si>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</si>
  <si>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</si>
  <si>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</si>
  <si>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</si>
  <si>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</si>
  <si>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</si>
  <si>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</si>
  <si>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</si>
  <si>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</si>
  <si>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</si>
  <si>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</si>
  <si>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</si>
  <si>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</si>
  <si>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</si>
  <si>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</si>
  <si>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</si>
  <si>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</si>
  <si>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</si>
  <si>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</si>
  <si>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</si>
  <si>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</si>
  <si>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</si>
  <si>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</si>
  <si>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</si>
  <si>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</si>
  <si>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</si>
  <si>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</si>
  <si>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</si>
  <si>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</si>
  <si>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</si>
  <si>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</si>
  <si>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</si>
  <si>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</si>
  <si>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</si>
  <si>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</si>
  <si>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</si>
  <si>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</si>
  <si>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</si>
  <si>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</si>
  <si>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</si>
  <si>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</si>
  <si>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</si>
  <si>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</si>
  <si>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</si>
  <si>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</si>
  <si>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</si>
  <si>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</si>
  <si>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</si>
  <si>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</si>
  <si>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</si>
  <si>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</si>
  <si>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</si>
  <si>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</si>
  <si>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</si>
  <si>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</si>
  <si>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</si>
  <si>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</si>
  <si>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</si>
  <si>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</si>
  <si>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</si>
  <si>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</si>
  <si>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</si>
  <si>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</si>
  <si>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</si>
  <si>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</si>
  <si>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</si>
  <si>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</si>
  <si>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</si>
  <si>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</si>
  <si>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</si>
  <si>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</si>
  <si>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</si>
  <si>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</si>
  <si>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</si>
  <si>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</si>
  <si>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</si>
  <si>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</si>
  <si>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</si>
  <si>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</si>
  <si>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</si>
  <si>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</si>
  <si>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</si>
  <si>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</si>
  <si>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</si>
  <si>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</si>
  <si>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</si>
  <si>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</si>
  <si>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</si>
  <si>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</si>
  <si>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</si>
  <si>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</si>
  <si>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</si>
  <si>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</si>
  <si>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</si>
  <si>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</si>
  <si>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</si>
  <si>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</si>
  <si>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</si>
  <si>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</si>
  <si>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</si>
  <si>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</si>
  <si>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</si>
  <si>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</si>
  <si>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</si>
  <si>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</si>
  <si>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</si>
  <si>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</si>
  <si>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</si>
  <si>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</si>
  <si>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</si>
  <si>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</si>
  <si>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</si>
  <si>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</si>
  <si>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</si>
  <si>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</si>
  <si>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</si>
  <si>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</si>
  <si>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</si>
  <si>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</si>
  <si>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</si>
  <si>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</si>
  <si>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</si>
  <si>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proposta més avantatjosa.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</si>
  <si>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</si>
  <si>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(1) Indiqueu l'import de les factures que seleccioneu per justificar la subvenció municipal de la Gerència de Drets Socials.</t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</si>
  <si>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</si>
  <si>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</si>
  <si>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</si>
  <si>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</si>
  <si>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</si>
  <si>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</si>
  <si>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</si>
  <si>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</si>
  <si>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</si>
  <si>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</si>
  <si>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</si>
  <si>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</si>
  <si>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Documentació acreditativa de la realització del projecte subvencionat (fotografies, dossiers, fulletons, díptics, cartells, etc).</t>
  </si>
  <si>
    <t>A. Personal de l'entitat (Mà d'obra)</t>
  </si>
  <si>
    <t>Personal de l'entitat (Mà d'obra)</t>
  </si>
  <si>
    <t>Despeses imputades a la subvenció de la Gerència de Drets de Ciutadania</t>
  </si>
  <si>
    <t>A.1. Gerència de Drets de Ciutadania - Direcció /Departament de .........</t>
  </si>
  <si>
    <t>import justificació subv. Gerència Drets Ciutadania</t>
  </si>
  <si>
    <t>Ajuntament de Barcelona - Gerència de Drets de Ciutadania</t>
  </si>
  <si>
    <t>JUSTIFICACIÓ D'UNA SUBVENCIÓ CONVOCATÒRIA "ARRANJAMENT I ADEQUACIÓ DE LOCALS DE LA CIUTAT DE BARCELONA DESTINATS A CENTRES DE CULTE D'ENTITATS RELIGIOSES PER L'ANY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</si>
</sst>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9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1" fillId="0" borderId="11" xfId="0" applyFont="1" applyFill="1" applyBorder="1" applyAlignment="1"/>
    <xf numFmtId="0" fontId="28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7" fillId="0" borderId="0" xfId="0" applyFont="1" applyProtection="1">
      <protection locked="0"/>
    </xf>
    <xf numFmtId="164" fontId="38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6" fillId="0" borderId="2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39" fillId="12" borderId="2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8" fillId="4" borderId="0" xfId="0" applyFont="1" applyFill="1" applyBorder="1" applyAlignment="1"/>
    <xf numFmtId="0" fontId="0" fillId="4" borderId="0" xfId="0" applyFill="1" applyAlignment="1"/>
    <xf numFmtId="0" fontId="28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4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24" fillId="4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9" workbookViewId="0">
      <selection sqref="A1:G1"/>
    </sheetView>
  </sheetViews>
  <sheetFormatPr defaultRowHeight="15" x14ac:dyDescent="0.25"/>
  <cols>
    <col min="1" max="1" width="4.5703125" style="226" customWidth="1"/>
    <col min="2" max="2" width="3.85546875" style="226" customWidth="1"/>
    <col min="3" max="3" width="22.28515625" style="226" customWidth="1"/>
    <col min="4" max="4" width="19.5703125" style="226" customWidth="1"/>
    <col min="5" max="5" width="19.140625" style="226" customWidth="1"/>
    <col min="6" max="6" width="18.85546875" style="226" customWidth="1"/>
    <col min="7" max="7" width="0.140625" style="226" hidden="1" customWidth="1"/>
    <col min="8" max="16384" width="9.140625" style="226"/>
  </cols>
  <sheetData>
    <row r="1" spans="1:7" ht="51.75" customHeight="1" x14ac:dyDescent="0.25">
      <c r="A1" s="332" t="s">
        <v>226</v>
      </c>
      <c r="B1" s="333"/>
      <c r="C1" s="333"/>
      <c r="D1" s="333"/>
      <c r="E1" s="333"/>
      <c r="F1" s="334"/>
      <c r="G1" s="335"/>
    </row>
    <row r="2" spans="1:7" x14ac:dyDescent="0.25">
      <c r="B2" s="347" t="s">
        <v>167</v>
      </c>
      <c r="C2" s="347"/>
      <c r="D2" s="348"/>
      <c r="E2" s="348"/>
      <c r="F2" s="348"/>
    </row>
    <row r="3" spans="1:7" x14ac:dyDescent="0.25">
      <c r="A3" s="227"/>
      <c r="B3" s="228" t="s">
        <v>156</v>
      </c>
      <c r="C3" s="256"/>
      <c r="D3" s="340"/>
      <c r="E3" s="341"/>
      <c r="F3" s="341"/>
      <c r="G3" s="229"/>
    </row>
    <row r="4" spans="1:7" x14ac:dyDescent="0.25">
      <c r="A4" s="227"/>
      <c r="B4" s="230" t="s">
        <v>91</v>
      </c>
      <c r="C4" s="230"/>
      <c r="D4" s="325"/>
      <c r="E4" s="326"/>
      <c r="F4" s="326"/>
      <c r="G4" s="231"/>
    </row>
    <row r="5" spans="1:7" x14ac:dyDescent="0.25">
      <c r="A5" s="227"/>
      <c r="B5" s="230" t="s">
        <v>122</v>
      </c>
      <c r="C5" s="230"/>
      <c r="D5" s="232"/>
      <c r="E5" s="232"/>
      <c r="F5" s="258"/>
      <c r="G5" s="233"/>
    </row>
    <row r="6" spans="1:7" x14ac:dyDescent="0.25">
      <c r="A6" s="227"/>
      <c r="B6" s="346"/>
      <c r="C6" s="343"/>
      <c r="D6" s="343"/>
      <c r="E6" s="343"/>
      <c r="F6" s="343"/>
      <c r="G6" s="232"/>
    </row>
    <row r="7" spans="1:7" x14ac:dyDescent="0.25">
      <c r="A7" s="227"/>
      <c r="B7" s="230" t="s">
        <v>92</v>
      </c>
      <c r="C7" s="234"/>
      <c r="D7" s="328"/>
      <c r="E7" s="326"/>
      <c r="F7" s="326"/>
      <c r="G7" s="235"/>
    </row>
    <row r="8" spans="1:7" x14ac:dyDescent="0.25">
      <c r="A8" s="227"/>
      <c r="B8" s="344" t="s">
        <v>158</v>
      </c>
      <c r="C8" s="345"/>
      <c r="D8" s="329"/>
      <c r="E8" s="330"/>
      <c r="F8" s="330"/>
      <c r="G8" s="236"/>
    </row>
    <row r="9" spans="1:7" x14ac:dyDescent="0.25">
      <c r="A9" s="227"/>
      <c r="B9" s="342" t="s">
        <v>159</v>
      </c>
      <c r="C9" s="343"/>
      <c r="D9" s="329"/>
      <c r="E9" s="330"/>
      <c r="F9" s="330"/>
      <c r="G9" s="236"/>
    </row>
    <row r="10" spans="1:7" x14ac:dyDescent="0.25">
      <c r="A10" s="227"/>
      <c r="B10" s="230" t="s">
        <v>65</v>
      </c>
      <c r="C10" s="230"/>
      <c r="D10" s="327"/>
      <c r="E10" s="327"/>
      <c r="F10" s="327"/>
      <c r="G10" s="236"/>
    </row>
    <row r="11" spans="1:7" x14ac:dyDescent="0.25">
      <c r="A11" s="227"/>
      <c r="B11" s="230" t="s">
        <v>169</v>
      </c>
      <c r="C11" s="230"/>
      <c r="D11" s="257"/>
      <c r="E11" s="281"/>
      <c r="F11" s="236" t="s">
        <v>60</v>
      </c>
      <c r="G11" s="236"/>
    </row>
    <row r="12" spans="1:7" x14ac:dyDescent="0.25">
      <c r="A12" s="227"/>
      <c r="B12" s="312" t="s">
        <v>174</v>
      </c>
      <c r="C12" s="312"/>
      <c r="D12" s="257"/>
      <c r="E12" s="281"/>
      <c r="F12" s="236" t="s">
        <v>60</v>
      </c>
      <c r="G12" s="236"/>
    </row>
    <row r="13" spans="1:7" x14ac:dyDescent="0.25">
      <c r="A13" s="227"/>
      <c r="B13" s="308" t="s">
        <v>168</v>
      </c>
      <c r="C13" s="308"/>
      <c r="D13" s="257"/>
      <c r="E13" s="281"/>
      <c r="F13" s="236" t="s">
        <v>60</v>
      </c>
      <c r="G13" s="236"/>
    </row>
    <row r="14" spans="1:7" x14ac:dyDescent="0.25">
      <c r="A14" s="227"/>
      <c r="B14" s="230" t="s">
        <v>48</v>
      </c>
      <c r="C14" s="230"/>
      <c r="D14" s="257"/>
      <c r="E14" s="281"/>
      <c r="F14" s="236" t="s">
        <v>60</v>
      </c>
      <c r="G14" s="236"/>
    </row>
    <row r="15" spans="1:7" x14ac:dyDescent="0.25">
      <c r="A15" s="227"/>
      <c r="B15" s="230" t="s">
        <v>194</v>
      </c>
      <c r="C15" s="230"/>
      <c r="D15" s="237" t="s">
        <v>195</v>
      </c>
      <c r="E15" s="259"/>
      <c r="F15" s="239"/>
      <c r="G15" s="238"/>
    </row>
    <row r="16" spans="1:7" x14ac:dyDescent="0.25">
      <c r="A16" s="227"/>
      <c r="B16" s="315"/>
      <c r="C16" s="315"/>
      <c r="D16" s="316" t="s">
        <v>196</v>
      </c>
      <c r="E16" s="317"/>
      <c r="F16" s="318"/>
      <c r="G16" s="240"/>
    </row>
    <row r="17" spans="1:7" ht="17.25" customHeight="1" x14ac:dyDescent="0.25">
      <c r="A17" s="336" t="s">
        <v>157</v>
      </c>
      <c r="B17" s="337"/>
      <c r="C17" s="337"/>
      <c r="D17" s="235"/>
      <c r="E17" s="235"/>
      <c r="F17" s="235"/>
      <c r="G17" s="235"/>
    </row>
    <row r="18" spans="1:7" ht="17.25" customHeight="1" x14ac:dyDescent="0.25">
      <c r="A18" s="266"/>
      <c r="B18" s="267"/>
      <c r="C18" s="267"/>
      <c r="D18" s="235"/>
      <c r="E18" s="235"/>
      <c r="F18" s="235"/>
      <c r="G18" s="235"/>
    </row>
    <row r="19" spans="1:7" ht="33" customHeight="1" x14ac:dyDescent="0.25">
      <c r="A19" s="251" t="s">
        <v>124</v>
      </c>
      <c r="B19" s="338" t="s">
        <v>131</v>
      </c>
      <c r="C19" s="339"/>
      <c r="D19" s="339"/>
      <c r="E19" s="339"/>
      <c r="F19" s="339"/>
      <c r="G19" s="339"/>
    </row>
    <row r="20" spans="1:7" x14ac:dyDescent="0.25">
      <c r="A20" s="227"/>
      <c r="B20" s="331" t="s">
        <v>117</v>
      </c>
      <c r="C20" s="331"/>
      <c r="D20" s="331"/>
      <c r="E20" s="331"/>
      <c r="F20" s="331"/>
      <c r="G20" s="331"/>
    </row>
    <row r="21" spans="1:7" x14ac:dyDescent="0.25">
      <c r="A21" s="227"/>
      <c r="B21" s="241"/>
      <c r="C21" s="241"/>
      <c r="D21" s="241"/>
      <c r="E21" s="241"/>
      <c r="F21" s="241"/>
      <c r="G21" s="241"/>
    </row>
    <row r="22" spans="1:7" ht="19.5" customHeight="1" x14ac:dyDescent="0.25">
      <c r="A22" s="227"/>
      <c r="B22" s="278"/>
      <c r="C22" s="323" t="s">
        <v>138</v>
      </c>
      <c r="D22" s="324"/>
      <c r="E22" s="324"/>
      <c r="F22" s="324"/>
      <c r="G22" s="324"/>
    </row>
    <row r="23" spans="1:7" ht="7.5" customHeight="1" x14ac:dyDescent="0.25">
      <c r="A23" s="227"/>
      <c r="B23" s="275"/>
      <c r="C23" s="273"/>
      <c r="D23" s="274"/>
      <c r="E23" s="274"/>
      <c r="F23" s="274"/>
      <c r="G23" s="274"/>
    </row>
    <row r="24" spans="1:7" ht="32.25" customHeight="1" x14ac:dyDescent="0.25">
      <c r="A24" s="227"/>
      <c r="B24" s="279"/>
      <c r="C24" s="323" t="s">
        <v>219</v>
      </c>
      <c r="D24" s="324"/>
      <c r="E24" s="324"/>
      <c r="F24" s="324"/>
      <c r="G24" s="324"/>
    </row>
    <row r="25" spans="1:7" ht="7.5" customHeight="1" x14ac:dyDescent="0.25">
      <c r="A25" s="227"/>
      <c r="B25" s="275"/>
      <c r="C25" s="273"/>
      <c r="D25" s="274"/>
      <c r="E25" s="274"/>
      <c r="F25" s="274"/>
      <c r="G25" s="274"/>
    </row>
    <row r="26" spans="1:7" ht="19.5" customHeight="1" x14ac:dyDescent="0.25">
      <c r="A26" s="227"/>
      <c r="B26" s="279"/>
      <c r="C26" s="331" t="s">
        <v>113</v>
      </c>
      <c r="D26" s="331"/>
      <c r="E26" s="331"/>
      <c r="F26" s="331"/>
      <c r="G26" s="331"/>
    </row>
    <row r="27" spans="1:7" ht="7.5" customHeight="1" x14ac:dyDescent="0.25">
      <c r="A27" s="227"/>
      <c r="B27" s="271"/>
      <c r="C27" s="331"/>
      <c r="D27" s="331"/>
      <c r="E27" s="331"/>
      <c r="F27" s="331"/>
      <c r="G27" s="331"/>
    </row>
    <row r="28" spans="1:7" ht="7.5" customHeight="1" x14ac:dyDescent="0.25">
      <c r="A28" s="227"/>
      <c r="B28" s="275"/>
      <c r="C28" s="273"/>
      <c r="D28" s="274"/>
      <c r="E28" s="274"/>
      <c r="F28" s="274"/>
      <c r="G28" s="274"/>
    </row>
    <row r="29" spans="1:7" ht="19.5" customHeight="1" x14ac:dyDescent="0.25">
      <c r="A29" s="227"/>
      <c r="B29" s="279"/>
      <c r="C29" s="331" t="s">
        <v>132</v>
      </c>
      <c r="D29" s="331"/>
      <c r="E29" s="331"/>
      <c r="F29" s="331"/>
      <c r="G29" s="331"/>
    </row>
    <row r="30" spans="1:7" ht="7.5" customHeight="1" x14ac:dyDescent="0.25">
      <c r="A30" s="227"/>
      <c r="B30" s="271"/>
      <c r="C30" s="331"/>
      <c r="D30" s="331"/>
      <c r="E30" s="331"/>
      <c r="F30" s="331"/>
      <c r="G30" s="331"/>
    </row>
    <row r="31" spans="1:7" ht="7.5" customHeight="1" x14ac:dyDescent="0.25">
      <c r="A31" s="227"/>
      <c r="B31" s="275"/>
      <c r="C31" s="273"/>
      <c r="D31" s="274"/>
      <c r="E31" s="274"/>
      <c r="F31" s="274"/>
      <c r="G31" s="274"/>
    </row>
    <row r="32" spans="1:7" ht="19.5" customHeight="1" x14ac:dyDescent="0.25">
      <c r="A32" s="227"/>
      <c r="B32" s="279"/>
      <c r="C32" s="323" t="s">
        <v>193</v>
      </c>
      <c r="D32" s="324"/>
      <c r="E32" s="324"/>
      <c r="F32" s="324"/>
      <c r="G32" s="324"/>
    </row>
    <row r="33" spans="1:7" ht="7.5" customHeight="1" x14ac:dyDescent="0.25">
      <c r="A33" s="227"/>
      <c r="B33" s="275"/>
      <c r="C33" s="273"/>
      <c r="D33" s="274"/>
      <c r="E33" s="274"/>
      <c r="F33" s="274"/>
      <c r="G33" s="274"/>
    </row>
    <row r="34" spans="1:7" ht="19.5" customHeight="1" x14ac:dyDescent="0.25">
      <c r="A34" s="227"/>
      <c r="B34" s="279"/>
      <c r="C34" s="331" t="s">
        <v>134</v>
      </c>
      <c r="D34" s="331"/>
      <c r="E34" s="331"/>
      <c r="F34" s="331"/>
      <c r="G34" s="331"/>
    </row>
    <row r="35" spans="1:7" ht="6.75" customHeight="1" x14ac:dyDescent="0.25">
      <c r="A35" s="227"/>
      <c r="B35" s="271"/>
      <c r="C35" s="331"/>
      <c r="D35" s="331"/>
      <c r="E35" s="331"/>
      <c r="F35" s="331"/>
      <c r="G35" s="331"/>
    </row>
    <row r="36" spans="1:7" ht="7.5" customHeight="1" x14ac:dyDescent="0.25">
      <c r="A36" s="227"/>
      <c r="B36" s="275"/>
      <c r="C36" s="273"/>
      <c r="D36" s="274"/>
      <c r="E36" s="274"/>
      <c r="F36" s="274"/>
      <c r="G36" s="274"/>
    </row>
    <row r="37" spans="1:7" ht="19.5" customHeight="1" x14ac:dyDescent="0.25">
      <c r="A37" s="227"/>
      <c r="B37" s="279"/>
      <c r="C37" s="331" t="s">
        <v>135</v>
      </c>
      <c r="D37" s="331"/>
      <c r="E37" s="331"/>
      <c r="F37" s="331"/>
      <c r="G37" s="331"/>
    </row>
    <row r="38" spans="1:7" ht="9.75" customHeight="1" x14ac:dyDescent="0.25">
      <c r="A38" s="227"/>
      <c r="B38" s="271"/>
      <c r="C38" s="331"/>
      <c r="D38" s="331"/>
      <c r="E38" s="331"/>
      <c r="F38" s="331"/>
      <c r="G38" s="331"/>
    </row>
    <row r="39" spans="1:7" ht="7.5" customHeight="1" x14ac:dyDescent="0.25">
      <c r="A39" s="227"/>
      <c r="B39" s="275"/>
      <c r="C39" s="273"/>
      <c r="D39" s="274"/>
      <c r="E39" s="274"/>
      <c r="F39" s="274"/>
      <c r="G39" s="274"/>
    </row>
    <row r="40" spans="1:7" ht="19.5" customHeight="1" x14ac:dyDescent="0.25">
      <c r="A40" s="227"/>
      <c r="B40" s="279"/>
      <c r="C40" s="331" t="s">
        <v>204</v>
      </c>
      <c r="D40" s="331"/>
      <c r="E40" s="331"/>
      <c r="F40" s="331"/>
      <c r="G40" s="331"/>
    </row>
    <row r="41" spans="1:7" ht="19.5" customHeight="1" x14ac:dyDescent="0.25">
      <c r="A41" s="227"/>
      <c r="B41" s="271"/>
      <c r="C41" s="331"/>
      <c r="D41" s="331"/>
      <c r="E41" s="331"/>
      <c r="F41" s="331"/>
      <c r="G41" s="331"/>
    </row>
    <row r="42" spans="1:7" ht="15" customHeight="1" x14ac:dyDescent="0.25">
      <c r="A42" s="227"/>
      <c r="B42" s="271"/>
      <c r="C42" s="331"/>
      <c r="D42" s="331"/>
      <c r="E42" s="331"/>
      <c r="F42" s="331"/>
      <c r="G42" s="331"/>
    </row>
    <row r="43" spans="1:7" ht="16.5" customHeight="1" x14ac:dyDescent="0.25">
      <c r="A43" s="227"/>
      <c r="B43" s="279"/>
      <c r="C43" s="331" t="s">
        <v>200</v>
      </c>
      <c r="D43" s="354"/>
      <c r="E43" s="354"/>
      <c r="F43" s="354"/>
      <c r="G43" s="354"/>
    </row>
    <row r="44" spans="1:7" ht="19.5" customHeight="1" x14ac:dyDescent="0.25">
      <c r="A44" s="243"/>
      <c r="B44" s="272"/>
      <c r="C44" s="354"/>
      <c r="D44" s="354"/>
      <c r="E44" s="354"/>
      <c r="F44" s="354"/>
      <c r="G44" s="354"/>
    </row>
    <row r="45" spans="1:7" ht="19.5" customHeight="1" x14ac:dyDescent="0.25">
      <c r="A45" s="243"/>
      <c r="B45" s="247" t="s">
        <v>201</v>
      </c>
      <c r="C45" s="268"/>
      <c r="D45" s="268"/>
      <c r="E45" s="268"/>
      <c r="F45" s="268"/>
      <c r="G45" s="268"/>
    </row>
    <row r="46" spans="1:7" ht="19.5" customHeight="1" x14ac:dyDescent="0.25">
      <c r="A46" s="243"/>
      <c r="B46" s="272"/>
      <c r="C46" s="273"/>
      <c r="D46" s="273"/>
      <c r="E46" s="273"/>
      <c r="F46" s="273"/>
      <c r="G46" s="273"/>
    </row>
    <row r="47" spans="1:7" ht="22.5" customHeight="1" x14ac:dyDescent="0.25">
      <c r="A47" s="251" t="s">
        <v>125</v>
      </c>
      <c r="B47" s="261" t="s">
        <v>114</v>
      </c>
      <c r="C47" s="260"/>
      <c r="D47" s="253"/>
      <c r="E47" s="253"/>
      <c r="F47" s="253"/>
      <c r="G47" s="244"/>
    </row>
    <row r="48" spans="1:7" ht="43.5" customHeight="1" x14ac:dyDescent="0.25">
      <c r="A48" s="227"/>
      <c r="B48" s="353" t="s">
        <v>151</v>
      </c>
      <c r="C48" s="353"/>
      <c r="D48" s="353"/>
      <c r="E48" s="353"/>
      <c r="F48" s="353"/>
      <c r="G48" s="353"/>
    </row>
    <row r="49" spans="1:7" ht="19.5" customHeight="1" x14ac:dyDescent="0.25">
      <c r="A49" s="227"/>
      <c r="B49" s="280"/>
      <c r="C49" s="331" t="s">
        <v>152</v>
      </c>
      <c r="D49" s="331"/>
      <c r="E49" s="331"/>
      <c r="F49" s="331"/>
      <c r="G49" s="276"/>
    </row>
    <row r="50" spans="1:7" ht="8.25" customHeight="1" x14ac:dyDescent="0.25">
      <c r="A50" s="227"/>
      <c r="B50" s="242"/>
      <c r="C50" s="331"/>
      <c r="D50" s="331"/>
      <c r="E50" s="331"/>
      <c r="F50" s="331"/>
      <c r="G50" s="276"/>
    </row>
    <row r="51" spans="1:7" ht="7.5" customHeight="1" x14ac:dyDescent="0.25">
      <c r="A51" s="227"/>
      <c r="B51" s="275"/>
      <c r="C51" s="273"/>
      <c r="D51" s="274"/>
      <c r="E51" s="274"/>
      <c r="F51" s="274"/>
      <c r="G51" s="274"/>
    </row>
    <row r="52" spans="1:7" ht="19.5" customHeight="1" x14ac:dyDescent="0.25">
      <c r="A52" s="227"/>
      <c r="B52" s="280"/>
      <c r="C52" s="331" t="s">
        <v>153</v>
      </c>
      <c r="D52" s="331"/>
      <c r="E52" s="331"/>
      <c r="F52" s="331"/>
      <c r="G52" s="331"/>
    </row>
    <row r="53" spans="1:7" ht="19.5" customHeight="1" x14ac:dyDescent="0.25">
      <c r="A53" s="227"/>
      <c r="B53" s="242"/>
      <c r="C53" s="331"/>
      <c r="D53" s="331"/>
      <c r="E53" s="331"/>
      <c r="F53" s="331"/>
      <c r="G53" s="331"/>
    </row>
    <row r="54" spans="1:7" ht="19.5" customHeight="1" x14ac:dyDescent="0.25">
      <c r="A54" s="227"/>
      <c r="B54" s="242"/>
      <c r="C54" s="331"/>
      <c r="D54" s="331"/>
      <c r="E54" s="331"/>
      <c r="F54" s="331"/>
      <c r="G54" s="331"/>
    </row>
    <row r="55" spans="1:7" ht="78.75" customHeight="1" x14ac:dyDescent="0.25">
      <c r="A55" s="251" t="s">
        <v>126</v>
      </c>
      <c r="B55" s="353" t="s">
        <v>154</v>
      </c>
      <c r="C55" s="353"/>
      <c r="D55" s="353"/>
      <c r="E55" s="353"/>
      <c r="F55" s="353"/>
      <c r="G55" s="353"/>
    </row>
    <row r="56" spans="1:7" ht="37.5" customHeight="1" x14ac:dyDescent="0.25">
      <c r="A56" s="251" t="s">
        <v>128</v>
      </c>
      <c r="B56" s="338" t="s">
        <v>155</v>
      </c>
      <c r="C56" s="338"/>
      <c r="D56" s="338"/>
      <c r="E56" s="338"/>
      <c r="F56" s="338"/>
      <c r="G56" s="338"/>
    </row>
    <row r="57" spans="1:7" ht="19.5" customHeight="1" x14ac:dyDescent="0.25">
      <c r="A57" s="250"/>
      <c r="B57" s="280"/>
      <c r="C57" s="331" t="s">
        <v>133</v>
      </c>
      <c r="D57" s="331"/>
      <c r="E57" s="331"/>
      <c r="F57" s="331"/>
      <c r="G57" s="331"/>
    </row>
    <row r="58" spans="1:7" ht="19.5" customHeight="1" x14ac:dyDescent="0.25">
      <c r="A58" s="250"/>
      <c r="B58" s="242"/>
      <c r="C58" s="331"/>
      <c r="D58" s="331"/>
      <c r="E58" s="331"/>
      <c r="F58" s="331"/>
      <c r="G58" s="331"/>
    </row>
    <row r="59" spans="1:7" x14ac:dyDescent="0.25">
      <c r="A59" s="252"/>
      <c r="B59" s="245" t="s">
        <v>116</v>
      </c>
    </row>
    <row r="60" spans="1:7" x14ac:dyDescent="0.25">
      <c r="A60" s="252"/>
      <c r="B60" s="349"/>
      <c r="C60" s="350"/>
      <c r="D60" s="350"/>
      <c r="E60" s="350"/>
      <c r="F60" s="350"/>
    </row>
    <row r="61" spans="1:7" x14ac:dyDescent="0.25">
      <c r="A61" s="252"/>
    </row>
    <row r="62" spans="1:7" x14ac:dyDescent="0.25">
      <c r="B62" s="245" t="s">
        <v>202</v>
      </c>
      <c r="G62" s="246" t="s">
        <v>115</v>
      </c>
    </row>
    <row r="63" spans="1:7" ht="43.5" customHeight="1" x14ac:dyDescent="0.25">
      <c r="B63" s="351"/>
      <c r="C63" s="352"/>
      <c r="D63" s="352"/>
      <c r="E63" s="352"/>
      <c r="F63" s="352"/>
    </row>
    <row r="64" spans="1:7" ht="15.75" x14ac:dyDescent="0.25">
      <c r="B64" s="248"/>
      <c r="C64" s="248"/>
      <c r="D64" s="248"/>
      <c r="E64" s="249"/>
      <c r="F64" s="249"/>
      <c r="G64" s="249"/>
    </row>
  </sheetData>
  <mergeCells count="32"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C24:G24"/>
    <mergeCell ref="C32:G32"/>
    <mergeCell ref="D4:F4"/>
    <mergeCell ref="D10:F10"/>
    <mergeCell ref="D7:F7"/>
    <mergeCell ref="D8:F8"/>
    <mergeCell ref="C26:G27"/>
    <mergeCell ref="C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7" zoomScale="75" zoomScaleNormal="75" workbookViewId="0">
      <selection activeCell="H34" sqref="H34"/>
    </sheetView>
  </sheetViews>
  <sheetFormatPr defaultColWidth="11.42578125" defaultRowHeight="12.75" x14ac:dyDescent="0.2"/>
  <cols>
    <col min="1" max="1" width="7.42578125" style="4" customWidth="1"/>
    <col min="2" max="2" width="44.85546875" style="4" customWidth="1"/>
    <col min="3" max="3" width="14.85546875" style="4" customWidth="1"/>
    <col min="4" max="4" width="15.7109375" style="4" customWidth="1"/>
    <col min="5" max="5" width="17.5703125" style="4" customWidth="1"/>
    <col min="6" max="7" width="11.42578125" style="4"/>
    <col min="8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8" ht="18.75" x14ac:dyDescent="0.3">
      <c r="A1" s="355" t="s">
        <v>77</v>
      </c>
      <c r="B1" s="356"/>
      <c r="C1" s="356"/>
      <c r="D1" s="356"/>
      <c r="E1" s="357"/>
    </row>
    <row r="2" spans="1:8" ht="36.75" customHeight="1" x14ac:dyDescent="0.3">
      <c r="A2" s="362" t="s">
        <v>70</v>
      </c>
      <c r="B2" s="362"/>
      <c r="C2" s="362"/>
      <c r="D2" s="362"/>
      <c r="E2" s="362"/>
    </row>
    <row r="4" spans="1:8" x14ac:dyDescent="0.2">
      <c r="B4" s="5" t="s">
        <v>162</v>
      </c>
      <c r="C4" s="363">
        <f>'Instància '!B6</f>
        <v>0</v>
      </c>
      <c r="D4" s="363"/>
      <c r="E4" s="363"/>
    </row>
    <row r="5" spans="1:8" x14ac:dyDescent="0.2">
      <c r="B5" s="5" t="s">
        <v>161</v>
      </c>
      <c r="C5" s="364">
        <f>'Instància '!D7</f>
        <v>0</v>
      </c>
      <c r="D5" s="365"/>
      <c r="E5" s="365"/>
    </row>
    <row r="6" spans="1:8" x14ac:dyDescent="0.2">
      <c r="B6" s="8" t="s">
        <v>160</v>
      </c>
      <c r="C6" s="364">
        <f>'Instància '!D8</f>
        <v>0</v>
      </c>
      <c r="D6" s="373"/>
      <c r="E6" s="373"/>
      <c r="F6" s="366"/>
      <c r="G6" s="366"/>
      <c r="H6" s="366"/>
    </row>
    <row r="7" spans="1:8" x14ac:dyDescent="0.2">
      <c r="B7" s="9" t="s">
        <v>159</v>
      </c>
      <c r="C7" s="364">
        <f>'Instància '!D9</f>
        <v>0</v>
      </c>
      <c r="D7" s="373"/>
      <c r="E7" s="373"/>
      <c r="F7" s="277"/>
      <c r="G7" s="309"/>
      <c r="H7" s="277"/>
    </row>
    <row r="8" spans="1:8" x14ac:dyDescent="0.2">
      <c r="B8" s="9" t="s">
        <v>65</v>
      </c>
      <c r="C8" s="363">
        <f>'Instància '!D10</f>
        <v>0</v>
      </c>
      <c r="D8" s="363"/>
      <c r="E8" s="363"/>
    </row>
    <row r="9" spans="1:8" x14ac:dyDescent="0.2">
      <c r="B9" s="313" t="s">
        <v>174</v>
      </c>
      <c r="C9" s="377">
        <f>'Instància '!E12</f>
        <v>0</v>
      </c>
      <c r="D9" s="373"/>
      <c r="E9" s="373"/>
    </row>
    <row r="10" spans="1:8" x14ac:dyDescent="0.2">
      <c r="B10" s="9" t="s">
        <v>168</v>
      </c>
      <c r="C10" s="269">
        <f>'Instància '!E13</f>
        <v>0</v>
      </c>
      <c r="D10" s="254" t="s">
        <v>60</v>
      </c>
      <c r="E10" s="254"/>
    </row>
    <row r="11" spans="1:8" x14ac:dyDescent="0.2">
      <c r="B11" s="9" t="s">
        <v>48</v>
      </c>
      <c r="C11" s="269">
        <f>'Instància '!E14</f>
        <v>0</v>
      </c>
      <c r="D11" s="254" t="s">
        <v>60</v>
      </c>
      <c r="E11" s="254"/>
    </row>
    <row r="12" spans="1:8" x14ac:dyDescent="0.2">
      <c r="B12" s="9" t="s">
        <v>59</v>
      </c>
      <c r="C12" s="195">
        <f>'Instància '!E15</f>
        <v>0</v>
      </c>
      <c r="D12" s="207" t="s">
        <v>86</v>
      </c>
      <c r="E12" s="195">
        <f>'Instància '!E16</f>
        <v>0</v>
      </c>
    </row>
    <row r="13" spans="1:8" x14ac:dyDescent="0.2">
      <c r="B13" s="10"/>
      <c r="C13" s="366"/>
      <c r="D13" s="366"/>
      <c r="E13" s="366"/>
    </row>
    <row r="14" spans="1:8" ht="38.25" customHeight="1" x14ac:dyDescent="0.3">
      <c r="A14" s="358" t="s">
        <v>57</v>
      </c>
      <c r="B14" s="358"/>
      <c r="E14" s="16" t="s">
        <v>1</v>
      </c>
      <c r="G14" s="375" t="s">
        <v>222</v>
      </c>
      <c r="H14" s="376"/>
    </row>
    <row r="15" spans="1:8" ht="25.5" customHeight="1" x14ac:dyDescent="0.2">
      <c r="A15" s="359" t="s">
        <v>0</v>
      </c>
      <c r="B15" s="360" t="s">
        <v>0</v>
      </c>
      <c r="C15" s="17" t="s">
        <v>99</v>
      </c>
      <c r="D15" s="17" t="s">
        <v>62</v>
      </c>
      <c r="E15" s="17" t="s">
        <v>64</v>
      </c>
      <c r="G15" s="262" t="s">
        <v>170</v>
      </c>
      <c r="H15" s="262" t="s">
        <v>171</v>
      </c>
    </row>
    <row r="16" spans="1:8" x14ac:dyDescent="0.2">
      <c r="A16" s="199" t="s">
        <v>18</v>
      </c>
      <c r="B16" s="18" t="s">
        <v>221</v>
      </c>
      <c r="C16" s="173"/>
      <c r="D16" s="19">
        <f>'Annex 2 - despeses -detall '!J11</f>
        <v>0</v>
      </c>
      <c r="E16" s="19">
        <f>-C16+D16</f>
        <v>0</v>
      </c>
      <c r="G16" s="310"/>
      <c r="H16" s="263">
        <f>'Annex 2 - despeses -detall '!K11</f>
        <v>0</v>
      </c>
    </row>
    <row r="17" spans="1:8" ht="25.5" x14ac:dyDescent="0.2">
      <c r="A17" s="209" t="s">
        <v>29</v>
      </c>
      <c r="B17" s="20" t="s">
        <v>175</v>
      </c>
      <c r="C17" s="172"/>
      <c r="D17" s="21">
        <f>'Annex 2 - despeses -detall '!J17</f>
        <v>0</v>
      </c>
      <c r="E17" s="21">
        <f t="shared" ref="E17:E27" si="0">-C17+D17</f>
        <v>0</v>
      </c>
      <c r="G17" s="311"/>
      <c r="H17" s="264">
        <f>'Annex 2 - despeses -detall '!K17</f>
        <v>0</v>
      </c>
    </row>
    <row r="18" spans="1:8" ht="25.5" x14ac:dyDescent="0.2">
      <c r="A18" s="209" t="s">
        <v>28</v>
      </c>
      <c r="B18" s="20" t="s">
        <v>176</v>
      </c>
      <c r="C18" s="172"/>
      <c r="D18" s="21">
        <f>'Annex 2 - despeses -detall '!J25</f>
        <v>0</v>
      </c>
      <c r="E18" s="21">
        <f t="shared" si="0"/>
        <v>0</v>
      </c>
      <c r="G18" s="311"/>
      <c r="H18" s="264">
        <f>'Annex 2 - despeses -detall '!K25</f>
        <v>0</v>
      </c>
    </row>
    <row r="19" spans="1:8" ht="25.5" x14ac:dyDescent="0.2">
      <c r="A19" s="209" t="s">
        <v>19</v>
      </c>
      <c r="B19" s="20" t="s">
        <v>177</v>
      </c>
      <c r="C19" s="172"/>
      <c r="D19" s="21">
        <f>'Annex 2 - despeses -detall '!J32</f>
        <v>0</v>
      </c>
      <c r="E19" s="21">
        <f t="shared" si="0"/>
        <v>0</v>
      </c>
      <c r="G19" s="311"/>
      <c r="H19" s="264">
        <f>'Annex 2 - despeses -detall '!K32</f>
        <v>0</v>
      </c>
    </row>
    <row r="20" spans="1:8" ht="15" customHeight="1" x14ac:dyDescent="0.2">
      <c r="A20" s="209" t="s">
        <v>20</v>
      </c>
      <c r="B20" s="22" t="s">
        <v>4</v>
      </c>
      <c r="C20" s="172"/>
      <c r="D20" s="21">
        <f>'Annex 2 - despeses -detall '!J37</f>
        <v>0</v>
      </c>
      <c r="E20" s="21">
        <f t="shared" si="0"/>
        <v>0</v>
      </c>
      <c r="G20" s="311"/>
      <c r="H20" s="264">
        <f>'Annex 2 - despeses -detall '!K37</f>
        <v>0</v>
      </c>
    </row>
    <row r="21" spans="1:8" ht="15" customHeight="1" x14ac:dyDescent="0.2">
      <c r="A21" s="209" t="s">
        <v>27</v>
      </c>
      <c r="B21" s="314" t="s">
        <v>178</v>
      </c>
      <c r="C21" s="172"/>
      <c r="D21" s="21">
        <f>'Annex 2 - despeses -detall '!J44</f>
        <v>0</v>
      </c>
      <c r="E21" s="21">
        <f t="shared" si="0"/>
        <v>0</v>
      </c>
      <c r="G21" s="311"/>
      <c r="H21" s="264">
        <f>'Annex 2 - despeses -detall '!K44</f>
        <v>0</v>
      </c>
    </row>
    <row r="22" spans="1:8" x14ac:dyDescent="0.2">
      <c r="A22" s="209" t="s">
        <v>26</v>
      </c>
      <c r="B22" s="22" t="s">
        <v>2</v>
      </c>
      <c r="C22" s="172"/>
      <c r="D22" s="21">
        <f>+'Annex 2 - despeses -detall '!J49</f>
        <v>0</v>
      </c>
      <c r="E22" s="21">
        <f t="shared" si="0"/>
        <v>0</v>
      </c>
      <c r="G22" s="311"/>
      <c r="H22" s="264">
        <f>'Annex 2 - despeses -detall '!K49</f>
        <v>0</v>
      </c>
    </row>
    <row r="23" spans="1:8" x14ac:dyDescent="0.2">
      <c r="A23" s="209" t="s">
        <v>23</v>
      </c>
      <c r="B23" s="22" t="s">
        <v>3</v>
      </c>
      <c r="C23" s="172"/>
      <c r="D23" s="21">
        <f>+'Annex 2 - despeses -detall '!J54</f>
        <v>0</v>
      </c>
      <c r="E23" s="21">
        <f t="shared" si="0"/>
        <v>0</v>
      </c>
      <c r="G23" s="311"/>
      <c r="H23" s="264">
        <f>'Annex 2 - despeses -detall '!K54</f>
        <v>0</v>
      </c>
    </row>
    <row r="24" spans="1:8" x14ac:dyDescent="0.2">
      <c r="A24" s="209" t="s">
        <v>24</v>
      </c>
      <c r="B24" s="22" t="s">
        <v>197</v>
      </c>
      <c r="C24" s="172"/>
      <c r="D24" s="21">
        <f>+'Annex 2 - despeses -detall '!J59</f>
        <v>0</v>
      </c>
      <c r="E24" s="21">
        <f t="shared" si="0"/>
        <v>0</v>
      </c>
      <c r="G24" s="311"/>
      <c r="H24" s="264">
        <f>'Annex 2 - despeses -detall '!K59</f>
        <v>0</v>
      </c>
    </row>
    <row r="25" spans="1:8" x14ac:dyDescent="0.2">
      <c r="A25" s="209" t="s">
        <v>21</v>
      </c>
      <c r="B25" s="22" t="s">
        <v>5</v>
      </c>
      <c r="C25" s="172"/>
      <c r="D25" s="21">
        <f>+'Annex 2 - despeses -detall '!J65</f>
        <v>0</v>
      </c>
      <c r="E25" s="21">
        <f t="shared" si="0"/>
        <v>0</v>
      </c>
      <c r="G25" s="311"/>
      <c r="H25" s="264">
        <f>'Annex 2 - despeses -detall '!K65</f>
        <v>0</v>
      </c>
    </row>
    <row r="26" spans="1:8" ht="51" x14ac:dyDescent="0.2">
      <c r="A26" s="209" t="s">
        <v>22</v>
      </c>
      <c r="B26" s="20" t="s">
        <v>198</v>
      </c>
      <c r="C26" s="172"/>
      <c r="D26" s="21">
        <f>'Annex 2 - despeses -detall '!J71</f>
        <v>0</v>
      </c>
      <c r="E26" s="21">
        <f t="shared" si="0"/>
        <v>0</v>
      </c>
      <c r="G26" s="311"/>
      <c r="H26" s="264">
        <f>'Annex 2 - despeses -detall '!K71</f>
        <v>0</v>
      </c>
    </row>
    <row r="27" spans="1:8" ht="25.5" x14ac:dyDescent="0.2">
      <c r="A27" s="209" t="s">
        <v>25</v>
      </c>
      <c r="B27" s="20" t="s">
        <v>179</v>
      </c>
      <c r="C27" s="172"/>
      <c r="D27" s="21">
        <f>'Annex 2 - despeses -detall '!J78</f>
        <v>0</v>
      </c>
      <c r="E27" s="21">
        <f t="shared" si="0"/>
        <v>0</v>
      </c>
      <c r="G27" s="311"/>
      <c r="H27" s="264">
        <f>'Annex 2 - despeses -detall '!K78</f>
        <v>0</v>
      </c>
    </row>
    <row r="28" spans="1:8" x14ac:dyDescent="0.2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5" x14ac:dyDescent="0.2">
      <c r="D29" s="26" t="s">
        <v>76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.75" x14ac:dyDescent="0.3">
      <c r="A31" s="361" t="s">
        <v>56</v>
      </c>
      <c r="B31" s="361"/>
      <c r="E31" s="16" t="s">
        <v>1</v>
      </c>
    </row>
    <row r="32" spans="1:8" ht="25.5" x14ac:dyDescent="0.2">
      <c r="A32" s="368" t="s">
        <v>0</v>
      </c>
      <c r="B32" s="368"/>
      <c r="C32" s="201" t="str">
        <f>+C15</f>
        <v>Previsió inicial         (1)</v>
      </c>
      <c r="D32" s="201" t="s">
        <v>63</v>
      </c>
      <c r="E32" s="201" t="s">
        <v>64</v>
      </c>
    </row>
    <row r="33" spans="1:14" x14ac:dyDescent="0.2">
      <c r="A33" s="200" t="s">
        <v>18</v>
      </c>
      <c r="B33" s="196" t="s">
        <v>8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129</v>
      </c>
      <c r="G33" s="198"/>
    </row>
    <row r="34" spans="1:14" ht="25.5" x14ac:dyDescent="0.2">
      <c r="A34" s="200"/>
      <c r="B34" s="202" t="s">
        <v>223</v>
      </c>
      <c r="C34" s="172"/>
      <c r="D34" s="197">
        <f>'Annex 3 - ingressos-detall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2">
      <c r="A35" s="200"/>
      <c r="B35" s="202" t="s">
        <v>105</v>
      </c>
      <c r="C35" s="172"/>
      <c r="D35" s="197">
        <f>+'Annex 3 - ingressos-detall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2">
      <c r="A36" s="200"/>
      <c r="B36" s="202" t="s">
        <v>106</v>
      </c>
      <c r="C36" s="172"/>
      <c r="D36" s="197">
        <f>+'Annex 3 - ingressos-detall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2">
      <c r="A37" s="200"/>
      <c r="B37" s="202" t="s">
        <v>180</v>
      </c>
      <c r="C37" s="172"/>
      <c r="D37" s="197">
        <f>+'Annex 3 - ingressos-detall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2">
      <c r="A38" s="200"/>
      <c r="B38" s="202" t="s">
        <v>107</v>
      </c>
      <c r="C38" s="172"/>
      <c r="D38" s="219">
        <f>'Annex 3 - ingressos-detall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2">
      <c r="A39" s="200" t="s">
        <v>29</v>
      </c>
      <c r="B39" s="20" t="s">
        <v>54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130</v>
      </c>
      <c r="G39" s="198"/>
    </row>
    <row r="40" spans="1:14" x14ac:dyDescent="0.2">
      <c r="A40" s="200"/>
      <c r="B40" s="202" t="s">
        <v>110</v>
      </c>
      <c r="C40" s="172"/>
      <c r="D40" s="21">
        <f>+'Annex 3 - ingressos-detall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2">
      <c r="A41" s="200"/>
      <c r="B41" s="202" t="s">
        <v>111</v>
      </c>
      <c r="C41" s="172"/>
      <c r="D41" s="21">
        <f>+'Annex 3 - ingressos-detall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2">
      <c r="A42" s="200"/>
      <c r="B42" s="202" t="s">
        <v>181</v>
      </c>
      <c r="C42" s="172"/>
      <c r="D42" s="21">
        <f>+'Annex 3 - ingressos-detall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2">
      <c r="A43" s="200"/>
      <c r="B43" s="202" t="s">
        <v>112</v>
      </c>
      <c r="C43" s="172"/>
      <c r="D43" s="218">
        <f>+'Annex 3 - ingressos-detall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2">
      <c r="A44" s="200" t="s">
        <v>28</v>
      </c>
      <c r="B44" s="20" t="s">
        <v>31</v>
      </c>
      <c r="C44" s="172"/>
      <c r="D44" s="21">
        <f>+'Annex 3 - ingressos-detall '!I29</f>
        <v>0</v>
      </c>
      <c r="E44" s="21">
        <f t="shared" si="2"/>
        <v>0</v>
      </c>
    </row>
    <row r="45" spans="1:14" x14ac:dyDescent="0.2">
      <c r="A45" s="200" t="s">
        <v>19</v>
      </c>
      <c r="B45" s="20" t="s">
        <v>7</v>
      </c>
      <c r="C45" s="172"/>
      <c r="D45" s="21">
        <f>+'Annex 3 - ingressos-detall '!I36</f>
        <v>0</v>
      </c>
      <c r="E45" s="21">
        <f t="shared" si="2"/>
        <v>0</v>
      </c>
    </row>
    <row r="46" spans="1:14" x14ac:dyDescent="0.2">
      <c r="A46" s="200" t="s">
        <v>20</v>
      </c>
      <c r="B46" s="20" t="s">
        <v>9</v>
      </c>
      <c r="C46" s="172"/>
      <c r="D46" s="21">
        <f>+'Annex 3 - ingressos-detall '!I43</f>
        <v>0</v>
      </c>
      <c r="E46" s="21">
        <f t="shared" si="2"/>
        <v>0</v>
      </c>
    </row>
    <row r="47" spans="1:14" x14ac:dyDescent="0.2">
      <c r="A47" s="200" t="s">
        <v>27</v>
      </c>
      <c r="B47" s="20" t="s">
        <v>10</v>
      </c>
      <c r="C47" s="172"/>
      <c r="D47" s="21">
        <f>+'Annex 3 - ingressos-detall '!I50</f>
        <v>0</v>
      </c>
      <c r="E47" s="21">
        <f t="shared" si="2"/>
        <v>0</v>
      </c>
    </row>
    <row r="48" spans="1:14" x14ac:dyDescent="0.2">
      <c r="A48" s="200" t="s">
        <v>26</v>
      </c>
      <c r="B48" s="20" t="s">
        <v>11</v>
      </c>
      <c r="C48" s="172"/>
      <c r="D48" s="21">
        <f>+'Annex 3 - ingressos-detall '!I56</f>
        <v>0</v>
      </c>
      <c r="E48" s="21">
        <f t="shared" si="2"/>
        <v>0</v>
      </c>
    </row>
    <row r="49" spans="1:14" x14ac:dyDescent="0.2">
      <c r="A49" s="200" t="s">
        <v>23</v>
      </c>
      <c r="B49" s="20" t="s">
        <v>12</v>
      </c>
      <c r="C49" s="172"/>
      <c r="D49" s="21">
        <f>+'Annex 3 - ingressos-detall '!I62</f>
        <v>0</v>
      </c>
      <c r="E49" s="21">
        <f t="shared" si="2"/>
        <v>0</v>
      </c>
    </row>
    <row r="50" spans="1:14" x14ac:dyDescent="0.2">
      <c r="A50" s="200" t="s">
        <v>24</v>
      </c>
      <c r="B50" s="20" t="s">
        <v>53</v>
      </c>
      <c r="C50" s="172"/>
      <c r="D50" s="21">
        <f>+'Annex 3 - ingressos-detall '!I69</f>
        <v>0</v>
      </c>
      <c r="E50" s="21">
        <f t="shared" si="2"/>
        <v>0</v>
      </c>
    </row>
    <row r="51" spans="1:14" x14ac:dyDescent="0.2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5" x14ac:dyDescent="0.2">
      <c r="D52" s="26" t="s">
        <v>76</v>
      </c>
      <c r="E52" s="31" t="e">
        <f>+E51/C51</f>
        <v>#DIV/0!</v>
      </c>
    </row>
    <row r="53" spans="1:14" ht="15" x14ac:dyDescent="0.2">
      <c r="B53" s="32" t="s">
        <v>94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2">
      <c r="B54" s="35"/>
      <c r="C54" s="35"/>
      <c r="D54" s="35"/>
      <c r="E54" s="35"/>
    </row>
    <row r="55" spans="1:14" ht="18.75" x14ac:dyDescent="0.3">
      <c r="A55" s="370" t="s">
        <v>100</v>
      </c>
      <c r="B55" s="371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.75" x14ac:dyDescent="0.3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2">
      <c r="B57" s="282">
        <f>'Instància '!D3</f>
        <v>0</v>
      </c>
      <c r="C57" s="8" t="s">
        <v>150</v>
      </c>
      <c r="D57" s="220"/>
      <c r="E57" s="283">
        <f>'Instància '!D4</f>
        <v>0</v>
      </c>
    </row>
    <row r="58" spans="1:14" x14ac:dyDescent="0.2">
      <c r="B58" s="221" t="s">
        <v>163</v>
      </c>
      <c r="C58" s="374">
        <f>'Instància '!B6</f>
        <v>0</v>
      </c>
      <c r="D58" s="350"/>
      <c r="E58" s="350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2">
      <c r="B59" s="372" t="s">
        <v>93</v>
      </c>
      <c r="C59" s="372"/>
      <c r="D59" s="372"/>
      <c r="E59" s="372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2">
      <c r="B61" s="36" t="s">
        <v>123</v>
      </c>
    </row>
    <row r="62" spans="1:14" ht="45.75" customHeight="1" x14ac:dyDescent="0.2">
      <c r="B62" s="174"/>
      <c r="C62" s="174"/>
      <c r="D62" s="174"/>
      <c r="E62" s="174"/>
    </row>
    <row r="63" spans="1:14" x14ac:dyDescent="0.2">
      <c r="B63" s="369" t="s">
        <v>58</v>
      </c>
      <c r="C63" s="369"/>
      <c r="D63" s="369"/>
      <c r="E63" s="369"/>
    </row>
    <row r="64" spans="1:14" ht="32.25" customHeight="1" x14ac:dyDescent="0.2">
      <c r="B64" s="367" t="s">
        <v>205</v>
      </c>
      <c r="C64" s="367"/>
      <c r="D64" s="367"/>
      <c r="E64" s="367"/>
    </row>
    <row r="65" spans="2:5" x14ac:dyDescent="0.2">
      <c r="B65" s="367" t="s">
        <v>212</v>
      </c>
      <c r="C65" s="367"/>
      <c r="D65" s="367"/>
      <c r="E65" s="367"/>
    </row>
    <row r="66" spans="2:5" x14ac:dyDescent="0.2">
      <c r="B66" s="367" t="s">
        <v>213</v>
      </c>
      <c r="C66" s="367"/>
      <c r="D66" s="367"/>
      <c r="E66" s="367"/>
    </row>
    <row r="67" spans="2:5" x14ac:dyDescent="0.2">
      <c r="B67" s="367" t="s">
        <v>102</v>
      </c>
      <c r="C67" s="367"/>
      <c r="D67" s="367"/>
      <c r="E67" s="367"/>
    </row>
    <row r="68" spans="2:5" ht="21.75" customHeight="1" x14ac:dyDescent="0.2">
      <c r="B68" s="367" t="s">
        <v>104</v>
      </c>
      <c r="C68" s="367"/>
      <c r="D68" s="367"/>
      <c r="E68" s="367"/>
    </row>
    <row r="69" spans="2:5" x14ac:dyDescent="0.2">
      <c r="B69" s="367" t="s">
        <v>214</v>
      </c>
      <c r="C69" s="367"/>
      <c r="D69" s="367"/>
      <c r="E69" s="367"/>
    </row>
  </sheetData>
  <mergeCells count="25"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A19" zoomScale="75" zoomScaleNormal="75" workbookViewId="0">
      <selection activeCell="B39" sqref="B39:E39"/>
    </sheetView>
  </sheetViews>
  <sheetFormatPr defaultColWidth="11.42578125" defaultRowHeight="12.75" x14ac:dyDescent="0.2"/>
  <cols>
    <col min="1" max="1" width="3.5703125" style="4" bestFit="1" customWidth="1"/>
    <col min="2" max="2" width="49" style="4" customWidth="1"/>
    <col min="3" max="3" width="14.85546875" style="4" customWidth="1"/>
    <col min="4" max="4" width="15.7109375" style="4" customWidth="1"/>
    <col min="5" max="5" width="14.42578125" style="4" customWidth="1"/>
    <col min="6" max="6" width="11.42578125" style="4"/>
    <col min="7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14" s="4" customFormat="1" ht="18.75" x14ac:dyDescent="0.3">
      <c r="A1" s="384" t="s">
        <v>145</v>
      </c>
      <c r="B1" s="385"/>
      <c r="C1" s="385"/>
      <c r="D1" s="385"/>
      <c r="E1" s="386"/>
      <c r="G1" s="6"/>
      <c r="H1" s="6"/>
      <c r="L1" s="7"/>
      <c r="M1" s="8"/>
      <c r="N1" s="7"/>
    </row>
    <row r="2" spans="1:14" s="213" customFormat="1" ht="9" customHeight="1" x14ac:dyDescent="0.3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25">
      <c r="A3" s="387" t="s">
        <v>172</v>
      </c>
      <c r="B3" s="388"/>
      <c r="C3" s="388"/>
      <c r="D3" s="388"/>
      <c r="E3" s="389"/>
      <c r="G3" s="6"/>
      <c r="H3" s="6"/>
      <c r="L3" s="7"/>
      <c r="M3" s="8"/>
      <c r="N3" s="7"/>
    </row>
    <row r="5" spans="1:14" s="4" customFormat="1" x14ac:dyDescent="0.2">
      <c r="B5" s="5" t="s">
        <v>121</v>
      </c>
      <c r="C5" s="383">
        <f>IF('Annex 1A - ESTAT DESP-ING'!C4:E4="","",'Annex 1A - ESTAT DESP-ING'!C4:E4)</f>
        <v>0</v>
      </c>
      <c r="D5" s="383"/>
      <c r="E5" s="383"/>
      <c r="G5" s="6"/>
      <c r="H5" s="6"/>
      <c r="L5" s="7"/>
      <c r="M5" s="8"/>
      <c r="N5" s="7"/>
    </row>
    <row r="6" spans="1:14" s="4" customFormat="1" x14ac:dyDescent="0.2">
      <c r="B6" s="9" t="s">
        <v>73</v>
      </c>
      <c r="C6" s="383">
        <f>IF('Annex 1A - ESTAT DESP-ING'!C6:E6="","",'Annex 1A - ESTAT DESP-ING'!C6:E6)</f>
        <v>0</v>
      </c>
      <c r="D6" s="383"/>
      <c r="E6" s="383"/>
      <c r="G6" s="6"/>
      <c r="H6" s="6"/>
      <c r="L6" s="7"/>
      <c r="M6" s="8"/>
      <c r="N6" s="7"/>
    </row>
    <row r="7" spans="1:14" s="4" customFormat="1" x14ac:dyDescent="0.2">
      <c r="B7" s="9" t="s">
        <v>65</v>
      </c>
      <c r="C7" s="383">
        <f>IF('Annex 1A - ESTAT DESP-ING'!C8:E8="","",'Annex 1A - ESTAT DESP-ING'!C8:E8)</f>
        <v>0</v>
      </c>
      <c r="D7" s="383"/>
      <c r="E7" s="383"/>
      <c r="G7" s="6"/>
      <c r="H7" s="6"/>
      <c r="L7" s="7"/>
      <c r="M7" s="8"/>
      <c r="N7" s="7"/>
    </row>
    <row r="8" spans="1:14" s="4" customFormat="1" x14ac:dyDescent="0.2">
      <c r="B8" s="9" t="s">
        <v>47</v>
      </c>
      <c r="C8" s="163">
        <f>IF('Annex 1A - ESTAT DESP-ING'!C10:C10="","",'Annex 1A - ESTAT DESP-ING'!C10:C10)</f>
        <v>0</v>
      </c>
      <c r="D8" s="163" t="s">
        <v>60</v>
      </c>
      <c r="E8" s="163"/>
      <c r="G8" s="6"/>
      <c r="H8" s="6"/>
      <c r="L8" s="7"/>
      <c r="M8" s="8"/>
      <c r="N8" s="7"/>
    </row>
    <row r="9" spans="1:14" s="4" customFormat="1" x14ac:dyDescent="0.2">
      <c r="B9" s="9" t="s">
        <v>48</v>
      </c>
      <c r="C9" s="163">
        <f>IF('Annex 1A - ESTAT DESP-ING'!C11:C11="","",'Annex 1A - ESTAT DESP-ING'!C11:C11)</f>
        <v>0</v>
      </c>
      <c r="D9" s="163" t="s">
        <v>60</v>
      </c>
      <c r="E9" s="163"/>
      <c r="G9" s="6"/>
      <c r="H9" s="6"/>
      <c r="L9" s="7"/>
      <c r="M9" s="8"/>
      <c r="N9" s="7"/>
    </row>
    <row r="10" spans="1:14" s="4" customFormat="1" x14ac:dyDescent="0.2">
      <c r="B10" s="9" t="s">
        <v>59</v>
      </c>
      <c r="C10" s="170">
        <f>IF('Annex 1A - ESTAT DESP-ING'!C12:C12="","",'Annex 1A - ESTAT DESP-ING'!C12:C12)</f>
        <v>0</v>
      </c>
      <c r="D10" s="207" t="str">
        <f>IF('Annex 1A - ESTAT DESP-ING'!D12:D12="","",'Annex 1A - ESTAT DESP-ING'!D12:D12)</f>
        <v>a</v>
      </c>
      <c r="E10" s="170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2">
      <c r="B11" s="10"/>
      <c r="C11" s="366"/>
      <c r="D11" s="366"/>
      <c r="E11" s="366"/>
      <c r="G11" s="6"/>
      <c r="H11" s="6"/>
      <c r="L11" s="7"/>
      <c r="M11" s="8"/>
      <c r="N11" s="7"/>
    </row>
    <row r="12" spans="1:14" s="4" customFormat="1" ht="18.75" x14ac:dyDescent="0.3">
      <c r="A12" s="164" t="s">
        <v>74</v>
      </c>
      <c r="B12" s="164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5.5" x14ac:dyDescent="0.2">
      <c r="A13" s="359"/>
      <c r="B13" s="360"/>
      <c r="C13" s="17" t="s">
        <v>101</v>
      </c>
      <c r="D13" s="17" t="s">
        <v>62</v>
      </c>
      <c r="E13" s="17" t="s">
        <v>64</v>
      </c>
      <c r="G13" s="6"/>
      <c r="H13" s="6"/>
      <c r="L13" s="7"/>
      <c r="M13" s="8"/>
      <c r="N13" s="7"/>
    </row>
    <row r="14" spans="1:14" s="4" customFormat="1" x14ac:dyDescent="0.2">
      <c r="A14" s="359" t="s">
        <v>6</v>
      </c>
      <c r="B14" s="360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2">
      <c r="A15" s="165"/>
      <c r="B15" s="37"/>
      <c r="C15" s="166"/>
      <c r="D15" s="166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2">
      <c r="A16" s="165"/>
      <c r="B16" s="382" t="s">
        <v>207</v>
      </c>
      <c r="C16" s="382"/>
      <c r="D16" s="382"/>
      <c r="E16" s="382"/>
      <c r="G16" s="6"/>
      <c r="H16" s="6"/>
      <c r="L16" s="7"/>
      <c r="M16" s="8"/>
      <c r="N16" s="7"/>
    </row>
    <row r="17" spans="1:14" s="4" customFormat="1" ht="103.5" customHeight="1" x14ac:dyDescent="0.2">
      <c r="A17" s="165"/>
      <c r="B17" s="379"/>
      <c r="C17" s="379"/>
      <c r="D17" s="379"/>
      <c r="E17" s="379"/>
      <c r="G17" s="6"/>
      <c r="H17" s="6"/>
      <c r="L17" s="7"/>
      <c r="M17" s="8"/>
      <c r="N17" s="7"/>
    </row>
    <row r="18" spans="1:14" s="4" customFormat="1" ht="14.25" customHeight="1" x14ac:dyDescent="0.2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.75" x14ac:dyDescent="0.3">
      <c r="A20" s="164" t="s">
        <v>75</v>
      </c>
      <c r="B20" s="164"/>
      <c r="E20" s="16" t="s">
        <v>1</v>
      </c>
      <c r="G20" s="6"/>
      <c r="H20" s="6"/>
      <c r="L20" s="7"/>
      <c r="M20" s="8"/>
      <c r="N20" s="7"/>
    </row>
    <row r="21" spans="1:14" s="4" customFormat="1" ht="25.5" x14ac:dyDescent="0.2">
      <c r="A21" s="378"/>
      <c r="B21" s="378"/>
      <c r="C21" s="28" t="s">
        <v>101</v>
      </c>
      <c r="D21" s="28" t="s">
        <v>63</v>
      </c>
      <c r="E21" s="28" t="s">
        <v>64</v>
      </c>
      <c r="G21" s="6"/>
      <c r="H21" s="6"/>
      <c r="L21" s="7"/>
      <c r="M21" s="8"/>
      <c r="N21" s="7"/>
    </row>
    <row r="22" spans="1:14" s="4" customFormat="1" x14ac:dyDescent="0.2">
      <c r="A22" s="167"/>
      <c r="B22" s="168" t="s">
        <v>13</v>
      </c>
      <c r="C22" s="169">
        <f>+'Annex 1A - ESTAT DESP-ING'!C51</f>
        <v>0</v>
      </c>
      <c r="D22" s="169">
        <f>+'Annex 1A - ESTAT DESP-ING'!D51</f>
        <v>0</v>
      </c>
      <c r="E22" s="169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2">
      <c r="A23" s="165"/>
      <c r="B23" s="37"/>
      <c r="C23" s="166"/>
      <c r="D23" s="166"/>
      <c r="E23" s="186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2">
      <c r="A24" s="165"/>
      <c r="B24" s="382" t="s">
        <v>208</v>
      </c>
      <c r="C24" s="382"/>
      <c r="D24" s="382"/>
      <c r="E24" s="382"/>
      <c r="G24" s="6"/>
      <c r="H24" s="6"/>
      <c r="L24" s="7"/>
      <c r="M24" s="8"/>
      <c r="N24" s="7"/>
    </row>
    <row r="25" spans="1:14" s="4" customFormat="1" ht="151.5" customHeight="1" x14ac:dyDescent="0.2">
      <c r="A25" s="165"/>
      <c r="B25" s="379"/>
      <c r="C25" s="379"/>
      <c r="D25" s="379"/>
      <c r="E25" s="379"/>
      <c r="G25" s="6"/>
      <c r="H25" s="6"/>
      <c r="L25" s="7"/>
      <c r="M25" s="8"/>
      <c r="N25" s="7"/>
    </row>
    <row r="26" spans="1:14" s="7" customFormat="1" x14ac:dyDescent="0.2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2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2">
      <c r="A28" s="4"/>
      <c r="B28" s="381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81"/>
      <c r="D28" s="381"/>
      <c r="E28" s="381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2">
      <c r="A29" s="4"/>
      <c r="B29" s="380" t="s">
        <v>98</v>
      </c>
      <c r="C29" s="380"/>
      <c r="D29" s="380"/>
      <c r="E29" s="380"/>
      <c r="F29" s="15"/>
      <c r="G29" s="15"/>
      <c r="H29" s="15"/>
      <c r="I29" s="15"/>
      <c r="J29" s="15"/>
      <c r="K29" s="15"/>
      <c r="L29" s="15"/>
      <c r="M29" s="15"/>
    </row>
    <row r="30" spans="1:14" x14ac:dyDescent="0.2">
      <c r="B30" s="15"/>
      <c r="C30" s="15"/>
      <c r="D30" s="15"/>
      <c r="E30" s="15"/>
    </row>
    <row r="32" spans="1:14" s="7" customFormat="1" x14ac:dyDescent="0.2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2">
      <c r="B33" s="36" t="s">
        <v>123</v>
      </c>
    </row>
    <row r="34" spans="2:14" s="4" customFormat="1" x14ac:dyDescent="0.2">
      <c r="G34" s="6"/>
      <c r="H34" s="6"/>
      <c r="L34" s="7"/>
      <c r="M34" s="8"/>
      <c r="N34" s="7"/>
    </row>
    <row r="35" spans="2:14" s="4" customFormat="1" ht="21" customHeight="1" x14ac:dyDescent="0.2">
      <c r="B35" s="369" t="s">
        <v>58</v>
      </c>
      <c r="C35" s="369"/>
      <c r="D35" s="369"/>
      <c r="E35" s="369"/>
      <c r="G35" s="6"/>
      <c r="H35" s="6"/>
      <c r="L35" s="7"/>
      <c r="M35" s="8"/>
      <c r="N35" s="7"/>
    </row>
    <row r="36" spans="2:14" s="4" customFormat="1" ht="20.25" customHeight="1" x14ac:dyDescent="0.2">
      <c r="B36" s="367" t="s">
        <v>149</v>
      </c>
      <c r="C36" s="367"/>
      <c r="D36" s="367"/>
      <c r="E36" s="367"/>
      <c r="G36" s="6"/>
      <c r="H36" s="6"/>
      <c r="L36" s="7"/>
      <c r="M36" s="8"/>
      <c r="N36" s="7"/>
    </row>
    <row r="37" spans="2:14" s="4" customFormat="1" x14ac:dyDescent="0.2">
      <c r="B37" s="367" t="s">
        <v>210</v>
      </c>
      <c r="C37" s="367"/>
      <c r="D37" s="367"/>
      <c r="E37" s="367"/>
      <c r="G37" s="6"/>
      <c r="H37" s="6"/>
      <c r="L37" s="7"/>
      <c r="M37" s="8"/>
      <c r="N37" s="7"/>
    </row>
    <row r="38" spans="2:14" s="4" customFormat="1" x14ac:dyDescent="0.2">
      <c r="B38" s="367" t="s">
        <v>211</v>
      </c>
      <c r="C38" s="367"/>
      <c r="D38" s="367"/>
      <c r="E38" s="367"/>
      <c r="G38" s="6"/>
      <c r="H38" s="6"/>
      <c r="L38" s="7"/>
      <c r="M38" s="8"/>
      <c r="N38" s="7"/>
    </row>
    <row r="39" spans="2:14" s="4" customFormat="1" x14ac:dyDescent="0.2">
      <c r="B39" s="367" t="s">
        <v>209</v>
      </c>
      <c r="C39" s="367"/>
      <c r="D39" s="367"/>
      <c r="E39" s="367"/>
      <c r="G39" s="6"/>
      <c r="H39" s="6"/>
      <c r="L39" s="7"/>
      <c r="M39" s="8"/>
      <c r="N39" s="7"/>
    </row>
    <row r="40" spans="2:14" x14ac:dyDescent="0.2">
      <c r="B40" s="367"/>
      <c r="C40" s="367"/>
      <c r="D40" s="367"/>
      <c r="E40" s="367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6"/>
  <sheetViews>
    <sheetView topLeftCell="A64" zoomScale="65" zoomScaleNormal="65" workbookViewId="0">
      <selection activeCell="E97" sqref="E97"/>
    </sheetView>
  </sheetViews>
  <sheetFormatPr defaultColWidth="11.42578125" defaultRowHeight="12.75" x14ac:dyDescent="0.2"/>
  <cols>
    <col min="1" max="1" width="6.5703125" style="103" customWidth="1"/>
    <col min="2" max="2" width="10" style="103" customWidth="1"/>
    <col min="3" max="3" width="44.140625" style="104" customWidth="1"/>
    <col min="4" max="4" width="10" style="103" bestFit="1" customWidth="1"/>
    <col min="5" max="5" width="32.42578125" style="104" customWidth="1"/>
    <col min="6" max="6" width="8.7109375" style="110" bestFit="1" customWidth="1"/>
    <col min="7" max="7" width="8.5703125" style="110" customWidth="1"/>
    <col min="8" max="8" width="13.85546875" style="176" customWidth="1"/>
    <col min="9" max="9" width="8" style="103" customWidth="1"/>
    <col min="10" max="10" width="15.28515625" style="103" customWidth="1"/>
    <col min="11" max="11" width="10.42578125" style="103" bestFit="1" customWidth="1"/>
    <col min="12" max="12" width="31.28515625" style="103" customWidth="1"/>
    <col min="13" max="16384" width="11.42578125" style="102"/>
  </cols>
  <sheetData>
    <row r="1" spans="1:13" ht="18.75" x14ac:dyDescent="0.3">
      <c r="A1" s="98" t="s">
        <v>78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3">
      <c r="A2" s="396" t="s">
        <v>203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3" s="103" customFormat="1" x14ac:dyDescent="0.2">
      <c r="C3" s="171"/>
      <c r="D3" s="171"/>
      <c r="E3" s="171"/>
      <c r="F3" s="171"/>
      <c r="H3" s="176"/>
    </row>
    <row r="4" spans="1:13" s="4" customFormat="1" x14ac:dyDescent="0.2">
      <c r="B4" s="48" t="s">
        <v>121</v>
      </c>
      <c r="C4" s="206"/>
      <c r="D4" s="398">
        <f>IF('Annex 1A - ESTAT DESP-ING'!C4:C4="","",'Annex 1A - ESTAT DESP-ING'!C4:C4)</f>
        <v>0</v>
      </c>
      <c r="E4" s="398"/>
      <c r="F4" s="398"/>
      <c r="G4" s="397" t="s">
        <v>168</v>
      </c>
      <c r="H4" s="397"/>
      <c r="I4" s="397"/>
      <c r="J4" s="270">
        <f>IF('Annex 1A - ESTAT DESP-ING'!C10:C10="","",'Annex 1A - ESTAT DESP-ING'!C10:C10)</f>
        <v>0</v>
      </c>
      <c r="K4" s="206" t="s">
        <v>60</v>
      </c>
      <c r="L4" s="206"/>
      <c r="M4" s="103"/>
    </row>
    <row r="5" spans="1:13" s="4" customFormat="1" x14ac:dyDescent="0.2">
      <c r="B5" s="48" t="s">
        <v>73</v>
      </c>
      <c r="C5" s="206"/>
      <c r="D5" s="399">
        <f>IF('Annex 1A - ESTAT DESP-ING'!C6:C6="","",'Annex 1A - ESTAT DESP-ING'!C6:C6)</f>
        <v>0</v>
      </c>
      <c r="E5" s="399"/>
      <c r="F5" s="399"/>
      <c r="G5" s="397" t="s">
        <v>61</v>
      </c>
      <c r="H5" s="397"/>
      <c r="I5" s="397"/>
      <c r="J5" s="270">
        <f>IF('Annex 1A - ESTAT DESP-ING'!C11:C11="","",'Annex 1A - ESTAT DESP-ING'!C11:C11)</f>
        <v>0</v>
      </c>
      <c r="K5" s="206" t="s">
        <v>60</v>
      </c>
      <c r="L5" s="206"/>
      <c r="M5" s="284"/>
    </row>
    <row r="6" spans="1:13" s="4" customFormat="1" x14ac:dyDescent="0.2">
      <c r="B6" s="48" t="s">
        <v>46</v>
      </c>
      <c r="C6" s="206"/>
      <c r="D6" s="399">
        <f>IF('Annex 1A - ESTAT DESP-ING'!C8:C8="","",'Annex 1A - ESTAT DESP-ING'!C8:C8)</f>
        <v>0</v>
      </c>
      <c r="E6" s="399"/>
      <c r="F6" s="399"/>
      <c r="G6" s="397" t="s">
        <v>59</v>
      </c>
      <c r="H6" s="397"/>
      <c r="I6" s="397"/>
      <c r="J6" s="397"/>
      <c r="K6" s="188">
        <f>'Instància '!E15</f>
        <v>0</v>
      </c>
      <c r="L6" s="188">
        <f>'Instància '!E16</f>
        <v>0</v>
      </c>
      <c r="M6" s="285"/>
    </row>
    <row r="7" spans="1:13" s="103" customFormat="1" x14ac:dyDescent="0.2">
      <c r="B7" s="105"/>
      <c r="C7" s="106"/>
      <c r="D7" s="107"/>
      <c r="E7" s="106"/>
      <c r="H7" s="176"/>
      <c r="M7" s="284"/>
    </row>
    <row r="8" spans="1:13" ht="19.5" thickBot="1" x14ac:dyDescent="0.35">
      <c r="A8" s="108" t="s">
        <v>57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2">
      <c r="A9" s="393" t="s">
        <v>143</v>
      </c>
      <c r="B9" s="391" t="s">
        <v>71</v>
      </c>
      <c r="C9" s="111" t="s">
        <v>66</v>
      </c>
      <c r="D9" s="395" t="s">
        <v>215</v>
      </c>
      <c r="E9" s="395"/>
      <c r="F9" s="112" t="s">
        <v>216</v>
      </c>
      <c r="G9" s="112" t="s">
        <v>17</v>
      </c>
      <c r="H9" s="113" t="s">
        <v>45</v>
      </c>
      <c r="I9" s="114" t="s">
        <v>97</v>
      </c>
      <c r="J9" s="113" t="s">
        <v>51</v>
      </c>
      <c r="K9" s="322" t="s">
        <v>224</v>
      </c>
      <c r="L9" s="113" t="s">
        <v>44</v>
      </c>
    </row>
    <row r="10" spans="1:13" s="115" customFormat="1" ht="19.5" customHeight="1" x14ac:dyDescent="0.2">
      <c r="A10" s="394"/>
      <c r="B10" s="392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68</v>
      </c>
      <c r="L10" s="117" t="s">
        <v>67</v>
      </c>
    </row>
    <row r="11" spans="1:13" ht="25.5" customHeight="1" x14ac:dyDescent="0.25">
      <c r="A11" s="118" t="s">
        <v>220</v>
      </c>
      <c r="B11" s="119"/>
      <c r="C11" s="120"/>
      <c r="D11" s="121"/>
      <c r="E11" s="122"/>
      <c r="F11" s="123"/>
      <c r="G11" s="123"/>
      <c r="H11" s="178"/>
      <c r="I11" s="124" t="s">
        <v>84</v>
      </c>
      <c r="J11" s="125">
        <f>SUM(J12:J16)</f>
        <v>0</v>
      </c>
      <c r="K11" s="306">
        <f>SUM(K12:K16)</f>
        <v>0</v>
      </c>
      <c r="L11" s="119"/>
    </row>
    <row r="12" spans="1:13" x14ac:dyDescent="0.2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2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2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2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2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25">
      <c r="A17" s="400" t="s">
        <v>182</v>
      </c>
      <c r="B17" s="401"/>
      <c r="C17" s="402"/>
      <c r="D17" s="137"/>
      <c r="E17" s="138"/>
      <c r="F17" s="139"/>
      <c r="G17" s="139"/>
      <c r="H17" s="179"/>
      <c r="I17" s="140" t="s">
        <v>33</v>
      </c>
      <c r="J17" s="141">
        <f>SUM(J18:J24)</f>
        <v>0</v>
      </c>
      <c r="K17" s="307">
        <f>SUM(K18:K24)</f>
        <v>0</v>
      </c>
      <c r="L17" s="135"/>
    </row>
    <row r="18" spans="1:12" x14ac:dyDescent="0.2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2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2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2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2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2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2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25">
      <c r="A25" s="134" t="s">
        <v>183</v>
      </c>
      <c r="B25" s="135"/>
      <c r="C25" s="136"/>
      <c r="D25" s="137"/>
      <c r="E25" s="138"/>
      <c r="F25" s="139"/>
      <c r="G25" s="139"/>
      <c r="H25" s="179"/>
      <c r="I25" s="140" t="s">
        <v>35</v>
      </c>
      <c r="J25" s="141">
        <f>SUM(J26:J31)</f>
        <v>0</v>
      </c>
      <c r="K25" s="307">
        <f>SUM(K26:K31)</f>
        <v>0</v>
      </c>
      <c r="L25" s="135"/>
    </row>
    <row r="26" spans="1:12" x14ac:dyDescent="0.2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2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2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2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2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2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5" x14ac:dyDescent="0.25">
      <c r="A32" s="134" t="s">
        <v>184</v>
      </c>
      <c r="B32" s="135"/>
      <c r="C32" s="136"/>
      <c r="D32" s="137"/>
      <c r="E32" s="138"/>
      <c r="F32" s="139"/>
      <c r="G32" s="139"/>
      <c r="H32" s="179"/>
      <c r="I32" s="140" t="s">
        <v>36</v>
      </c>
      <c r="J32" s="141">
        <f>SUM(J33:J36)</f>
        <v>0</v>
      </c>
      <c r="K32" s="307">
        <f>SUM(K33:K36)</f>
        <v>0</v>
      </c>
      <c r="L32" s="135"/>
    </row>
    <row r="33" spans="1:12" x14ac:dyDescent="0.2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2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2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2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5" x14ac:dyDescent="0.25">
      <c r="A37" s="134" t="s">
        <v>32</v>
      </c>
      <c r="B37" s="135"/>
      <c r="C37" s="136"/>
      <c r="D37" s="137"/>
      <c r="E37" s="138"/>
      <c r="F37" s="139"/>
      <c r="G37" s="139"/>
      <c r="H37" s="179"/>
      <c r="I37" s="140" t="s">
        <v>37</v>
      </c>
      <c r="J37" s="141">
        <f>SUM(J38:J43)</f>
        <v>0</v>
      </c>
      <c r="K37" s="307">
        <f>SUM(K38:K43)</f>
        <v>0</v>
      </c>
      <c r="L37" s="135"/>
    </row>
    <row r="38" spans="1:12" x14ac:dyDescent="0.2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2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2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2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2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2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5" x14ac:dyDescent="0.25">
      <c r="A44" s="134" t="s">
        <v>185</v>
      </c>
      <c r="B44" s="135"/>
      <c r="C44" s="136"/>
      <c r="D44" s="137"/>
      <c r="E44" s="138"/>
      <c r="F44" s="139"/>
      <c r="G44" s="139"/>
      <c r="H44" s="179"/>
      <c r="I44" s="140" t="s">
        <v>38</v>
      </c>
      <c r="J44" s="141">
        <f>SUM(J45:J48)</f>
        <v>0</v>
      </c>
      <c r="K44" s="307">
        <f>SUM(K45:K48)</f>
        <v>0</v>
      </c>
      <c r="L44" s="135"/>
    </row>
    <row r="45" spans="1:12" x14ac:dyDescent="0.2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2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2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2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5" x14ac:dyDescent="0.25">
      <c r="A49" s="134" t="s">
        <v>187</v>
      </c>
      <c r="B49" s="135"/>
      <c r="C49" s="136"/>
      <c r="D49" s="137"/>
      <c r="E49" s="138"/>
      <c r="F49" s="139"/>
      <c r="G49" s="139"/>
      <c r="H49" s="179"/>
      <c r="I49" s="140" t="s">
        <v>39</v>
      </c>
      <c r="J49" s="141">
        <v>0</v>
      </c>
      <c r="K49" s="307">
        <v>0</v>
      </c>
      <c r="L49" s="135"/>
    </row>
    <row r="50" spans="1:12" x14ac:dyDescent="0.2">
      <c r="A50" s="126" t="s">
        <v>186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2">
      <c r="A51" s="126" t="s">
        <v>186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2">
      <c r="A52" s="126" t="s">
        <v>186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2">
      <c r="A53" s="126" t="s">
        <v>186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5" x14ac:dyDescent="0.25">
      <c r="A54" s="134" t="s">
        <v>188</v>
      </c>
      <c r="B54" s="135"/>
      <c r="C54" s="136"/>
      <c r="D54" s="137"/>
      <c r="E54" s="138"/>
      <c r="F54" s="139"/>
      <c r="G54" s="139"/>
      <c r="H54" s="179"/>
      <c r="I54" s="140" t="s">
        <v>40</v>
      </c>
      <c r="J54" s="141">
        <f>SUM(J55:J58)</f>
        <v>0</v>
      </c>
      <c r="K54" s="307">
        <f>SUM(K55:K58)</f>
        <v>0</v>
      </c>
      <c r="L54" s="135"/>
    </row>
    <row r="55" spans="1:12" x14ac:dyDescent="0.2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2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2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2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5" x14ac:dyDescent="0.25">
      <c r="A59" s="134" t="s">
        <v>189</v>
      </c>
      <c r="B59" s="135"/>
      <c r="C59" s="136"/>
      <c r="D59" s="137"/>
      <c r="E59" s="138"/>
      <c r="F59" s="139"/>
      <c r="G59" s="139"/>
      <c r="H59" s="179"/>
      <c r="I59" s="140" t="s">
        <v>41</v>
      </c>
      <c r="J59" s="141">
        <f>SUM(J60:J64)</f>
        <v>0</v>
      </c>
      <c r="K59" s="307">
        <f>SUM(K60:K64)</f>
        <v>0</v>
      </c>
      <c r="L59" s="211"/>
    </row>
    <row r="60" spans="1:12" x14ac:dyDescent="0.2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2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2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2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2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7.25" x14ac:dyDescent="0.25">
      <c r="A65" s="134" t="s">
        <v>190</v>
      </c>
      <c r="B65" s="135"/>
      <c r="C65" s="136"/>
      <c r="D65" s="137"/>
      <c r="E65" s="138"/>
      <c r="F65" s="139"/>
      <c r="G65" s="139"/>
      <c r="H65" s="179"/>
      <c r="I65" s="140" t="s">
        <v>42</v>
      </c>
      <c r="J65" s="141">
        <f>SUM(J66:J70)</f>
        <v>0</v>
      </c>
      <c r="K65" s="307">
        <f>SUM(K66:K70)</f>
        <v>0</v>
      </c>
      <c r="L65" s="211" t="s">
        <v>67</v>
      </c>
    </row>
    <row r="66" spans="1:16379" x14ac:dyDescent="0.2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2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2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2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2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46.5" customHeight="1" x14ac:dyDescent="0.25">
      <c r="A71" s="400" t="s">
        <v>199</v>
      </c>
      <c r="B71" s="401"/>
      <c r="C71" s="401"/>
      <c r="D71" s="401"/>
      <c r="E71" s="402"/>
      <c r="F71" s="139"/>
      <c r="G71" s="139"/>
      <c r="H71" s="179"/>
      <c r="I71" s="140" t="s">
        <v>43</v>
      </c>
      <c r="J71" s="141">
        <f>SUM(J72:J77)</f>
        <v>0</v>
      </c>
      <c r="K71" s="307">
        <f>SUM(K72:K77)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2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7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2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2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2">
      <c r="A75" s="126" t="str">
        <f>IF(B75&lt;&gt;"",MAX($A$12:A74,#REF!)+1,"")</f>
        <v/>
      </c>
      <c r="B75" s="127"/>
      <c r="C75" s="128"/>
      <c r="D75" s="129"/>
      <c r="E75" s="130"/>
      <c r="F75" s="131"/>
      <c r="G75" s="131"/>
      <c r="H75" s="142"/>
      <c r="I75" s="132"/>
      <c r="J75" s="133">
        <f t="shared" si="10"/>
        <v>0</v>
      </c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2">
      <c r="A76" s="126" t="str">
        <f>IF(B76&lt;&gt;"",MAX($A$12:A75,#REF!)+1,"")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2">
      <c r="A77" s="126" t="str">
        <f>IF(B77&lt;&gt;"",MAX($A$12:A76,#REF!)+1,"")</f>
        <v/>
      </c>
      <c r="B77" s="299"/>
      <c r="C77" s="300"/>
      <c r="D77" s="301"/>
      <c r="E77" s="302"/>
      <c r="F77" s="303"/>
      <c r="G77" s="303"/>
      <c r="H77" s="304"/>
      <c r="I77" s="305"/>
      <c r="J77" s="133">
        <f t="shared" si="10"/>
        <v>0</v>
      </c>
      <c r="K77" s="299"/>
      <c r="L77" s="299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ht="15.75" x14ac:dyDescent="0.25">
      <c r="A78" s="146" t="s">
        <v>191</v>
      </c>
      <c r="B78" s="135"/>
      <c r="C78" s="136"/>
      <c r="D78" s="137"/>
      <c r="E78" s="138"/>
      <c r="F78" s="139"/>
      <c r="G78" s="139"/>
      <c r="H78" s="179"/>
      <c r="I78" s="140" t="s">
        <v>192</v>
      </c>
      <c r="J78" s="141">
        <f>SUM(J79:J83)</f>
        <v>0</v>
      </c>
      <c r="K78" s="307">
        <f>SUM(K79:K83)</f>
        <v>0</v>
      </c>
      <c r="L78" s="135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x14ac:dyDescent="0.2">
      <c r="B79" s="127"/>
      <c r="C79" s="128"/>
      <c r="D79" s="129"/>
      <c r="E79" s="130"/>
      <c r="F79" s="131"/>
      <c r="G79" s="131"/>
      <c r="H79" s="142"/>
      <c r="I79" s="132"/>
      <c r="J79" s="133">
        <f t="shared" ref="J79:J83" si="11">IF(I79&gt;1,H79,H79*I79)</f>
        <v>0</v>
      </c>
      <c r="K79" s="127"/>
      <c r="L79" s="127"/>
    </row>
    <row r="80" spans="1:16379" x14ac:dyDescent="0.2">
      <c r="A80" s="126" t="str">
        <f>IF(B80&lt;&gt;"",MAX($A$12:A78,#REF!)+1,"")</f>
        <v/>
      </c>
      <c r="B80" s="127"/>
      <c r="C80" s="128"/>
      <c r="D80" s="129"/>
      <c r="E80" s="130"/>
      <c r="F80" s="131"/>
      <c r="G80" s="131"/>
      <c r="H80" s="142"/>
      <c r="I80" s="132"/>
      <c r="J80" s="133">
        <f t="shared" si="11"/>
        <v>0</v>
      </c>
      <c r="K80" s="127"/>
      <c r="L80" s="127"/>
    </row>
    <row r="81" spans="1:13" x14ac:dyDescent="0.2">
      <c r="A81" s="126" t="str">
        <f>IF(B81&lt;&gt;"",MAX($A$12:A80,#REF!)+1,"")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2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2">
      <c r="A83" s="126" t="str">
        <f>IF(B83&lt;&gt;"",MAX($A$12:A82,#REF!)+1,"")</f>
        <v/>
      </c>
      <c r="B83" s="299"/>
      <c r="C83" s="300"/>
      <c r="D83" s="301"/>
      <c r="E83" s="302"/>
      <c r="F83" s="303"/>
      <c r="G83" s="303"/>
      <c r="H83" s="304"/>
      <c r="I83" s="305"/>
      <c r="J83" s="133">
        <f t="shared" si="11"/>
        <v>0</v>
      </c>
      <c r="K83" s="299"/>
      <c r="L83" s="299"/>
    </row>
    <row r="84" spans="1:13" hidden="1" x14ac:dyDescent="0.2">
      <c r="A84" s="127" t="str">
        <f>IF(B84&lt;&gt;"",MAX($A$17:A83)+1,"")</f>
        <v/>
      </c>
      <c r="B84" s="127"/>
      <c r="C84" s="128"/>
      <c r="D84" s="129"/>
      <c r="E84" s="130"/>
      <c r="F84" s="131"/>
      <c r="G84" s="131"/>
      <c r="H84" s="180"/>
      <c r="I84" s="132"/>
      <c r="J84" s="142">
        <f t="shared" ref="J84:J85" si="12">+I84*H84</f>
        <v>0</v>
      </c>
      <c r="K84" s="127"/>
      <c r="L84" s="127"/>
    </row>
    <row r="85" spans="1:13" hidden="1" x14ac:dyDescent="0.2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si="12"/>
        <v>0</v>
      </c>
      <c r="K85" s="127"/>
      <c r="L85" s="127"/>
    </row>
    <row r="86" spans="1:13" ht="15.75" x14ac:dyDescent="0.25">
      <c r="A86" s="147"/>
      <c r="B86" s="147"/>
      <c r="C86" s="148" t="s">
        <v>6</v>
      </c>
      <c r="D86" s="149"/>
      <c r="E86" s="150"/>
      <c r="F86" s="151"/>
      <c r="G86" s="151"/>
      <c r="H86" s="181"/>
      <c r="I86" s="152" t="s">
        <v>34</v>
      </c>
      <c r="J86" s="153">
        <f>J78+J71+J65+J59+J54+J49+J44+J37+J32+J25+J17+J11</f>
        <v>0</v>
      </c>
      <c r="K86" s="153">
        <f>K78+K71+K65+K59+K54+K49+K44+K37+K32+K25+K17+K11</f>
        <v>0</v>
      </c>
      <c r="L86" s="147"/>
    </row>
    <row r="87" spans="1:13" ht="6" customHeight="1" x14ac:dyDescent="0.2"/>
    <row r="88" spans="1:13" x14ac:dyDescent="0.2">
      <c r="B88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8" s="155"/>
      <c r="D88" s="154"/>
      <c r="E88" s="155"/>
      <c r="F88" s="154"/>
      <c r="G88" s="154"/>
      <c r="H88" s="182"/>
      <c r="I88" s="154"/>
      <c r="J88" s="154"/>
      <c r="K88" s="156"/>
      <c r="L88" s="154"/>
    </row>
    <row r="89" spans="1:13" ht="12.75" customHeight="1" x14ac:dyDescent="0.2">
      <c r="B89" s="390" t="s">
        <v>173</v>
      </c>
      <c r="C89" s="390"/>
      <c r="D89" s="390"/>
      <c r="E89" s="390"/>
      <c r="F89" s="390"/>
      <c r="G89" s="390"/>
      <c r="H89" s="390"/>
      <c r="I89" s="390"/>
      <c r="J89" s="390"/>
      <c r="K89" s="157"/>
      <c r="L89" s="157"/>
    </row>
    <row r="90" spans="1:13" x14ac:dyDescent="0.2">
      <c r="B90" s="390"/>
      <c r="C90" s="390"/>
      <c r="D90" s="390"/>
      <c r="E90" s="390"/>
      <c r="F90" s="390"/>
      <c r="G90" s="390"/>
      <c r="H90" s="390"/>
      <c r="I90" s="390"/>
      <c r="J90" s="390"/>
      <c r="K90" s="157"/>
      <c r="L90" s="157"/>
    </row>
    <row r="91" spans="1:13" ht="12.75" customHeight="1" x14ac:dyDescent="0.2">
      <c r="B91" s="390"/>
      <c r="C91" s="390"/>
      <c r="D91" s="390"/>
      <c r="E91" s="390"/>
      <c r="F91" s="390"/>
      <c r="G91" s="390"/>
      <c r="H91" s="390"/>
      <c r="I91" s="390"/>
      <c r="J91" s="390"/>
      <c r="K91" s="157"/>
      <c r="L91" s="157"/>
      <c r="M91" s="157"/>
    </row>
    <row r="92" spans="1:13" ht="16.5" customHeight="1" x14ac:dyDescent="0.2">
      <c r="B92" s="390"/>
      <c r="C92" s="390"/>
      <c r="D92" s="390"/>
      <c r="E92" s="390"/>
      <c r="F92" s="390"/>
      <c r="G92" s="390"/>
      <c r="H92" s="390"/>
      <c r="I92" s="390"/>
      <c r="J92" s="390"/>
      <c r="K92" s="157"/>
      <c r="L92" s="157"/>
      <c r="M92" s="157"/>
    </row>
    <row r="93" spans="1:13" x14ac:dyDescent="0.2">
      <c r="B93" s="157"/>
      <c r="C93" s="157"/>
      <c r="D93" s="157"/>
      <c r="E93" s="157"/>
      <c r="F93" s="157"/>
      <c r="G93" s="157"/>
      <c r="H93" s="183"/>
      <c r="I93" s="157"/>
      <c r="J93" s="157"/>
      <c r="K93" s="157"/>
      <c r="L93" s="157"/>
      <c r="M93" s="157"/>
    </row>
    <row r="94" spans="1:13" x14ac:dyDescent="0.2">
      <c r="B94" s="158"/>
      <c r="C94" s="158"/>
      <c r="D94" s="158"/>
      <c r="E94" s="158"/>
      <c r="F94" s="158"/>
      <c r="G94" s="158"/>
      <c r="H94" s="183"/>
      <c r="I94" s="158"/>
      <c r="J94" s="158"/>
      <c r="K94" s="158"/>
      <c r="L94" s="158"/>
    </row>
    <row r="95" spans="1:13" x14ac:dyDescent="0.2">
      <c r="B95" s="36" t="s">
        <v>123</v>
      </c>
      <c r="F95" s="103"/>
      <c r="H95" s="184"/>
    </row>
    <row r="98" spans="1:12" s="162" customFormat="1" ht="11.25" x14ac:dyDescent="0.2">
      <c r="A98" s="159" t="s">
        <v>58</v>
      </c>
      <c r="B98" s="159"/>
      <c r="C98" s="160"/>
      <c r="D98" s="159"/>
      <c r="E98" s="160"/>
      <c r="F98" s="161"/>
      <c r="G98" s="161"/>
      <c r="H98" s="185"/>
      <c r="I98" s="159"/>
      <c r="J98" s="159"/>
      <c r="K98" s="159"/>
      <c r="L98" s="159"/>
    </row>
    <row r="99" spans="1:12" s="162" customFormat="1" ht="11.25" x14ac:dyDescent="0.2">
      <c r="A99" s="159" t="s">
        <v>217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1.25" x14ac:dyDescent="0.2">
      <c r="A100" s="319" t="s">
        <v>206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1.25" x14ac:dyDescent="0.2">
      <c r="A101" s="159" t="s">
        <v>142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1.25" x14ac:dyDescent="0.2">
      <c r="A102" s="159" t="s">
        <v>72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x14ac:dyDescent="0.2">
      <c r="A103" s="104"/>
      <c r="B103" s="104"/>
    </row>
    <row r="104" spans="1:12" x14ac:dyDescent="0.2">
      <c r="A104" s="104"/>
      <c r="B104" s="104"/>
    </row>
    <row r="105" spans="1:12" x14ac:dyDescent="0.2">
      <c r="A105" s="104"/>
      <c r="B105" s="104"/>
    </row>
    <row r="106" spans="1:12" x14ac:dyDescent="0.2">
      <c r="A106" s="104"/>
      <c r="B106" s="104"/>
    </row>
  </sheetData>
  <mergeCells count="13"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A47" zoomScale="65" zoomScaleNormal="65" workbookViewId="0">
      <selection activeCell="K37" sqref="K37"/>
    </sheetView>
  </sheetViews>
  <sheetFormatPr defaultColWidth="11.42578125" defaultRowHeight="12.75" x14ac:dyDescent="0.2"/>
  <cols>
    <col min="1" max="1" width="6.5703125" style="39" customWidth="1"/>
    <col min="2" max="2" width="43.7109375" style="4" customWidth="1"/>
    <col min="3" max="3" width="11.42578125" style="4" customWidth="1"/>
    <col min="4" max="4" width="35.85546875" style="4" customWidth="1"/>
    <col min="5" max="5" width="9.140625" style="6" customWidth="1"/>
    <col min="6" max="6" width="9.5703125" style="6" customWidth="1"/>
    <col min="7" max="7" width="13.85546875" style="46" customWidth="1"/>
    <col min="8" max="8" width="12.42578125" style="47" bestFit="1" customWidth="1"/>
    <col min="9" max="9" width="15.28515625" style="4" customWidth="1"/>
    <col min="10" max="10" width="29.7109375" style="7" customWidth="1"/>
    <col min="11" max="16384" width="11.42578125" style="8"/>
  </cols>
  <sheetData>
    <row r="1" spans="1:12" ht="18.75" x14ac:dyDescent="0.3">
      <c r="A1" s="208" t="s">
        <v>79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3">
      <c r="A2" s="362" t="s">
        <v>55</v>
      </c>
      <c r="B2" s="362"/>
      <c r="C2" s="362"/>
      <c r="D2" s="362"/>
      <c r="E2" s="362"/>
      <c r="F2" s="362"/>
      <c r="G2" s="362"/>
      <c r="H2" s="362"/>
      <c r="I2" s="362"/>
      <c r="J2" s="362"/>
      <c r="K2" s="8"/>
    </row>
    <row r="3" spans="1:12" s="4" customFormat="1" x14ac:dyDescent="0.2">
      <c r="A3" s="39"/>
      <c r="G3" s="46"/>
      <c r="H3" s="47"/>
      <c r="K3" s="8"/>
    </row>
    <row r="4" spans="1:12" s="4" customFormat="1" x14ac:dyDescent="0.2">
      <c r="B4" s="48" t="s">
        <v>121</v>
      </c>
      <c r="C4" s="398">
        <f>+'Annex 1A - ESTAT DESP-ING'!C4</f>
        <v>0</v>
      </c>
      <c r="D4" s="398"/>
      <c r="E4" s="9" t="s">
        <v>47</v>
      </c>
      <c r="F4" s="9"/>
      <c r="G4" s="9"/>
      <c r="H4" s="270">
        <f>IF('Annex 1A - ESTAT DESP-ING'!C10:C10="","",'Annex 1A - ESTAT DESP-ING'!C10:C10)</f>
        <v>0</v>
      </c>
      <c r="I4" s="40" t="s">
        <v>60</v>
      </c>
      <c r="J4" s="40"/>
      <c r="K4" s="286"/>
    </row>
    <row r="5" spans="1:12" s="4" customFormat="1" x14ac:dyDescent="0.2">
      <c r="B5" s="48" t="s">
        <v>73</v>
      </c>
      <c r="C5" s="398">
        <f>'Instància '!D9</f>
        <v>0</v>
      </c>
      <c r="D5" s="398"/>
      <c r="E5" s="9" t="s">
        <v>61</v>
      </c>
      <c r="F5" s="9"/>
      <c r="G5" s="9"/>
      <c r="H5" s="270">
        <f>IF('Annex 1A - ESTAT DESP-ING'!C11:C11="","",'Annex 1A - ESTAT DESP-ING'!C11:C11)</f>
        <v>0</v>
      </c>
      <c r="I5" s="40" t="s">
        <v>60</v>
      </c>
      <c r="J5" s="40"/>
      <c r="K5" s="286"/>
    </row>
    <row r="6" spans="1:12" s="4" customFormat="1" x14ac:dyDescent="0.2">
      <c r="B6" s="48" t="s">
        <v>46</v>
      </c>
      <c r="C6" s="398">
        <f>+'Annex 1A - ESTAT DESP-ING'!C8</f>
        <v>0</v>
      </c>
      <c r="D6" s="398"/>
      <c r="E6" s="9" t="s">
        <v>59</v>
      </c>
      <c r="F6" s="9"/>
      <c r="G6" s="9"/>
      <c r="H6" s="9"/>
      <c r="I6" s="188">
        <f>IF('Annex 1A - ESTAT DESP-ING'!C12:C12="","",'Annex 1A - ESTAT DESP-ING'!C12:C12)</f>
        <v>0</v>
      </c>
      <c r="J6" s="188">
        <f>'Instància '!E16</f>
        <v>0</v>
      </c>
      <c r="K6" s="285"/>
    </row>
    <row r="7" spans="1:12" s="4" customFormat="1" x14ac:dyDescent="0.2">
      <c r="A7" s="39"/>
      <c r="B7" s="49"/>
      <c r="C7" s="49"/>
      <c r="D7" s="49"/>
      <c r="G7" s="46"/>
      <c r="H7" s="47"/>
    </row>
    <row r="8" spans="1:12" s="4" customFormat="1" x14ac:dyDescent="0.2">
      <c r="A8" s="39"/>
      <c r="B8" s="49"/>
      <c r="C8" s="49"/>
      <c r="G8" s="46"/>
      <c r="H8" s="47"/>
    </row>
    <row r="9" spans="1:12" ht="18.75" x14ac:dyDescent="0.3">
      <c r="A9" s="406" t="s">
        <v>56</v>
      </c>
      <c r="B9" s="352"/>
      <c r="G9" s="50"/>
      <c r="H9" s="51"/>
      <c r="I9" s="38"/>
      <c r="J9" s="52"/>
    </row>
    <row r="10" spans="1:12" s="57" customFormat="1" ht="52.5" customHeight="1" x14ac:dyDescent="0.2">
      <c r="A10" s="393" t="s">
        <v>143</v>
      </c>
      <c r="B10" s="53" t="s">
        <v>49</v>
      </c>
      <c r="C10" s="403" t="s">
        <v>218</v>
      </c>
      <c r="D10" s="403"/>
      <c r="E10" s="404" t="s">
        <v>139</v>
      </c>
      <c r="F10" s="404" t="s">
        <v>144</v>
      </c>
      <c r="G10" s="54" t="s">
        <v>50</v>
      </c>
      <c r="H10" s="55" t="s">
        <v>30</v>
      </c>
      <c r="I10" s="56" t="s">
        <v>51</v>
      </c>
      <c r="J10" s="56" t="s">
        <v>44</v>
      </c>
    </row>
    <row r="11" spans="1:12" s="57" customFormat="1" ht="19.5" customHeight="1" x14ac:dyDescent="0.2">
      <c r="A11" s="394"/>
      <c r="B11" s="53"/>
      <c r="C11" s="56" t="s">
        <v>14</v>
      </c>
      <c r="D11" s="56" t="s">
        <v>15</v>
      </c>
      <c r="E11" s="405"/>
      <c r="F11" s="405"/>
      <c r="G11" s="54" t="s">
        <v>16</v>
      </c>
      <c r="H11" s="55"/>
      <c r="I11" s="56" t="s">
        <v>16</v>
      </c>
      <c r="J11" s="58"/>
    </row>
    <row r="12" spans="1:12" ht="15.75" x14ac:dyDescent="0.25">
      <c r="A12" s="59" t="s">
        <v>80</v>
      </c>
      <c r="B12" s="60" t="s">
        <v>8</v>
      </c>
      <c r="C12" s="61"/>
      <c r="D12" s="62"/>
      <c r="E12" s="63"/>
      <c r="F12" s="63"/>
      <c r="G12" s="64"/>
      <c r="H12" s="65" t="s">
        <v>84</v>
      </c>
      <c r="I12" s="66">
        <f>SUM(I13:I20)</f>
        <v>0</v>
      </c>
      <c r="J12" s="67"/>
    </row>
    <row r="13" spans="1:12" ht="38.25" x14ac:dyDescent="0.2">
      <c r="A13" s="216">
        <v>1</v>
      </c>
      <c r="B13" s="68" t="s">
        <v>85</v>
      </c>
      <c r="C13" s="69" t="s">
        <v>69</v>
      </c>
      <c r="D13" s="204" t="s">
        <v>225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8.25" x14ac:dyDescent="0.2">
      <c r="A14" s="217">
        <f>IF(B14&lt;&gt;"",MAX($A$12:A13)+1,"")</f>
        <v>2</v>
      </c>
      <c r="B14" s="76" t="s">
        <v>85</v>
      </c>
      <c r="C14" s="77" t="s">
        <v>69</v>
      </c>
      <c r="D14" s="205" t="s">
        <v>108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8.25" x14ac:dyDescent="0.2">
      <c r="A15" s="217">
        <f>IF(B15&lt;&gt;"",MAX($A$12:A14)+1,"")</f>
        <v>3</v>
      </c>
      <c r="B15" s="76" t="s">
        <v>85</v>
      </c>
      <c r="C15" s="77" t="s">
        <v>69</v>
      </c>
      <c r="D15" s="205" t="s">
        <v>146</v>
      </c>
      <c r="E15" s="78"/>
      <c r="F15" s="78"/>
      <c r="G15" s="79"/>
      <c r="H15" s="80"/>
      <c r="I15" s="81">
        <f t="shared" si="1"/>
        <v>0</v>
      </c>
      <c r="J15" s="82"/>
    </row>
    <row r="16" spans="1:12" ht="38.25" x14ac:dyDescent="0.2">
      <c r="A16" s="217">
        <f>IF(B16&lt;&gt;"",MAX($A$12:A15)+1,"")</f>
        <v>4</v>
      </c>
      <c r="B16" s="76" t="s">
        <v>85</v>
      </c>
      <c r="C16" s="77"/>
      <c r="D16" s="205" t="s">
        <v>109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2">
      <c r="A17" s="217" t="str">
        <f>IF(B17&lt;&gt;"",MAX($A$12:A16)+1,"")</f>
        <v/>
      </c>
      <c r="B17" s="76"/>
      <c r="C17" s="77"/>
      <c r="D17" s="205" t="s">
        <v>148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2">
      <c r="A18" s="217" t="str">
        <f>IF(B18&lt;&gt;"",MAX($A$12:A17)+1,"")</f>
        <v/>
      </c>
      <c r="B18" s="76"/>
      <c r="C18" s="77"/>
      <c r="D18" s="205" t="s">
        <v>148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2">
      <c r="A19" s="217" t="str">
        <f>IF(B19&lt;&gt;"",MAX($A$12:A18)+1,"")</f>
        <v/>
      </c>
      <c r="B19" s="76"/>
      <c r="C19" s="77"/>
      <c r="D19" s="205" t="s">
        <v>148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2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75" x14ac:dyDescent="0.25">
      <c r="A21" s="59" t="s">
        <v>81</v>
      </c>
      <c r="B21" s="60" t="s">
        <v>54</v>
      </c>
      <c r="C21" s="61"/>
      <c r="D21" s="62"/>
      <c r="E21" s="63"/>
      <c r="F21" s="63"/>
      <c r="G21" s="64"/>
      <c r="H21" s="65" t="s">
        <v>33</v>
      </c>
      <c r="I21" s="66">
        <f>SUM(I22:I28)</f>
        <v>0</v>
      </c>
      <c r="J21" s="67"/>
    </row>
    <row r="22" spans="1:10" x14ac:dyDescent="0.2">
      <c r="A22" s="83" t="str">
        <f>IF(B22&lt;&gt;"",MAX($A$12:A21)+1,"")</f>
        <v/>
      </c>
      <c r="B22" s="76"/>
      <c r="C22" s="77"/>
      <c r="D22" s="77" t="s">
        <v>118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2">
      <c r="A23" s="83" t="str">
        <f>IF(B23&lt;&gt;"",MAX($A$12:A22)+1,"")</f>
        <v/>
      </c>
      <c r="B23" s="76"/>
      <c r="C23" s="77"/>
      <c r="D23" s="77" t="s">
        <v>119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2">
      <c r="A24" s="83" t="str">
        <f>IF(B24&lt;&gt;"",MAX($A$12:A23)+1,"")</f>
        <v/>
      </c>
      <c r="B24" s="76"/>
      <c r="C24" s="77"/>
      <c r="D24" s="77" t="s">
        <v>120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2">
      <c r="A25" s="83" t="str">
        <f>IF(B25&lt;&gt;"",MAX($A$12:A24)+1,"")</f>
        <v/>
      </c>
      <c r="B25" s="76"/>
      <c r="C25" s="77"/>
      <c r="D25" s="77" t="s">
        <v>147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2">
      <c r="A26" s="83" t="str">
        <f>IF(B26&lt;&gt;"",MAX($A$12:A25)+1,"")</f>
        <v/>
      </c>
      <c r="B26" s="76"/>
      <c r="C26" s="77"/>
      <c r="D26" s="77" t="s">
        <v>147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2">
      <c r="A27" s="83" t="str">
        <f>IF(B27&lt;&gt;"",MAX($A$12:A26)+1,"")</f>
        <v/>
      </c>
      <c r="B27" s="76"/>
      <c r="C27" s="77"/>
      <c r="D27" s="77" t="s">
        <v>147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2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75" x14ac:dyDescent="0.25">
      <c r="A29" s="59" t="s">
        <v>82</v>
      </c>
      <c r="B29" s="60" t="s">
        <v>31</v>
      </c>
      <c r="C29" s="61"/>
      <c r="D29" s="62"/>
      <c r="E29" s="63"/>
      <c r="F29" s="63"/>
      <c r="G29" s="64"/>
      <c r="H29" s="65" t="s">
        <v>35</v>
      </c>
      <c r="I29" s="66">
        <f>SUM(I30:I35)</f>
        <v>0</v>
      </c>
      <c r="J29" s="67"/>
    </row>
    <row r="30" spans="1:10" x14ac:dyDescent="0.2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2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2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2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2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2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75" x14ac:dyDescent="0.25">
      <c r="A36" s="59" t="s">
        <v>83</v>
      </c>
      <c r="B36" s="60" t="s">
        <v>7</v>
      </c>
      <c r="C36" s="61"/>
      <c r="D36" s="62"/>
      <c r="E36" s="63"/>
      <c r="F36" s="63"/>
      <c r="G36" s="64"/>
      <c r="H36" s="65" t="s">
        <v>36</v>
      </c>
      <c r="I36" s="66">
        <f>SUM(I37:I42)</f>
        <v>0</v>
      </c>
      <c r="J36" s="67"/>
    </row>
    <row r="37" spans="1:10" x14ac:dyDescent="0.2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2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2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2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2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2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75" x14ac:dyDescent="0.25">
      <c r="A43" s="59" t="s">
        <v>20</v>
      </c>
      <c r="B43" s="60" t="s">
        <v>9</v>
      </c>
      <c r="C43" s="61"/>
      <c r="D43" s="62"/>
      <c r="E43" s="63"/>
      <c r="F43" s="63"/>
      <c r="G43" s="64"/>
      <c r="H43" s="65" t="s">
        <v>37</v>
      </c>
      <c r="I43" s="66">
        <f>SUM(I44:I49)</f>
        <v>0</v>
      </c>
      <c r="J43" s="67"/>
    </row>
    <row r="44" spans="1:10" x14ac:dyDescent="0.2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2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2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2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2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2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75" x14ac:dyDescent="0.25">
      <c r="A50" s="59" t="s">
        <v>27</v>
      </c>
      <c r="B50" s="60" t="s">
        <v>11</v>
      </c>
      <c r="C50" s="61"/>
      <c r="D50" s="62"/>
      <c r="E50" s="63"/>
      <c r="F50" s="63"/>
      <c r="G50" s="64"/>
      <c r="H50" s="65" t="s">
        <v>38</v>
      </c>
      <c r="I50" s="66">
        <f>SUM(I51:I55)</f>
        <v>0</v>
      </c>
      <c r="J50" s="67"/>
    </row>
    <row r="51" spans="1:10" x14ac:dyDescent="0.2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2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2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2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2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75" x14ac:dyDescent="0.25">
      <c r="A56" s="59" t="s">
        <v>26</v>
      </c>
      <c r="B56" s="60" t="s">
        <v>10</v>
      </c>
      <c r="C56" s="61"/>
      <c r="D56" s="62"/>
      <c r="E56" s="63"/>
      <c r="F56" s="63"/>
      <c r="G56" s="64"/>
      <c r="H56" s="65" t="s">
        <v>39</v>
      </c>
      <c r="I56" s="66">
        <f>SUM(I57:I61)</f>
        <v>0</v>
      </c>
      <c r="J56" s="67"/>
    </row>
    <row r="57" spans="1:10" x14ac:dyDescent="0.2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2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2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2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2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75" x14ac:dyDescent="0.25">
      <c r="A62" s="59" t="s">
        <v>23</v>
      </c>
      <c r="B62" s="60" t="s">
        <v>12</v>
      </c>
      <c r="C62" s="61"/>
      <c r="D62" s="62"/>
      <c r="E62" s="63"/>
      <c r="F62" s="63"/>
      <c r="G62" s="64"/>
      <c r="H62" s="65" t="s">
        <v>40</v>
      </c>
      <c r="I62" s="66">
        <f>SUM(I63:I68)</f>
        <v>0</v>
      </c>
      <c r="J62" s="67"/>
    </row>
    <row r="63" spans="1:10" x14ac:dyDescent="0.2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2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2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2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2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2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75" x14ac:dyDescent="0.25">
      <c r="A69" s="59" t="s">
        <v>24</v>
      </c>
      <c r="B69" s="60" t="s">
        <v>53</v>
      </c>
      <c r="C69" s="61"/>
      <c r="D69" s="62"/>
      <c r="E69" s="63"/>
      <c r="F69" s="63"/>
      <c r="G69" s="64"/>
      <c r="H69" s="65" t="s">
        <v>41</v>
      </c>
      <c r="I69" s="66">
        <f>SUM(I70:I74)</f>
        <v>0</v>
      </c>
      <c r="J69" s="67"/>
    </row>
    <row r="70" spans="1:1021 1026:3071 3076:6141 6146:8191 8196:11261 11266:13311 13316:16380" x14ac:dyDescent="0.2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2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2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2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2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2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2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2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2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75" x14ac:dyDescent="0.25">
      <c r="A79" s="84"/>
      <c r="B79" s="85" t="s">
        <v>52</v>
      </c>
      <c r="C79" s="86"/>
      <c r="D79" s="86"/>
      <c r="E79" s="87"/>
      <c r="F79" s="87"/>
      <c r="G79" s="88"/>
      <c r="H79" s="89" t="s">
        <v>34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2">
      <c r="B80" s="1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2">
      <c r="B81" s="372" t="s">
        <v>103</v>
      </c>
      <c r="C81" s="372"/>
      <c r="D81" s="372"/>
      <c r="E81" s="372"/>
      <c r="F81" s="372"/>
      <c r="G81" s="372"/>
      <c r="H81" s="372"/>
      <c r="I81" s="372"/>
      <c r="J81" s="15"/>
    </row>
    <row r="82" spans="1:11" ht="32.25" customHeight="1" x14ac:dyDescent="0.2">
      <c r="B82" s="372"/>
      <c r="C82" s="372"/>
      <c r="D82" s="372"/>
      <c r="E82" s="372"/>
      <c r="F82" s="372"/>
      <c r="G82" s="372"/>
      <c r="H82" s="372"/>
      <c r="I82" s="372"/>
      <c r="J82" s="15"/>
    </row>
    <row r="83" spans="1:11" x14ac:dyDescent="0.2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2">
      <c r="B84" s="36" t="s">
        <v>123</v>
      </c>
      <c r="D84" s="7"/>
      <c r="E84" s="4"/>
      <c r="H84" s="97"/>
      <c r="J84" s="4"/>
    </row>
    <row r="85" spans="1:11" x14ac:dyDescent="0.2">
      <c r="D85" s="7"/>
      <c r="E85" s="4"/>
      <c r="H85" s="97"/>
      <c r="J85" s="4"/>
    </row>
    <row r="86" spans="1:11" ht="6.75" customHeight="1" x14ac:dyDescent="0.2"/>
    <row r="87" spans="1:11" x14ac:dyDescent="0.2">
      <c r="A87" s="210" t="s">
        <v>87</v>
      </c>
      <c r="B87" s="12" t="s">
        <v>136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2">
      <c r="B88" s="380"/>
      <c r="C88" s="380"/>
      <c r="D88" s="380"/>
      <c r="E88" s="380"/>
      <c r="F88" s="380"/>
      <c r="G88" s="380"/>
      <c r="H88" s="380"/>
      <c r="I88" s="380"/>
      <c r="J88" s="15"/>
      <c r="K88" s="7"/>
    </row>
    <row r="89" spans="1:11" x14ac:dyDescent="0.2">
      <c r="B89" s="380"/>
      <c r="C89" s="380"/>
      <c r="D89" s="380"/>
      <c r="E89" s="380"/>
      <c r="F89" s="380"/>
      <c r="G89" s="380"/>
      <c r="H89" s="380"/>
      <c r="I89" s="380"/>
      <c r="J89" s="15"/>
      <c r="K89" s="7"/>
    </row>
    <row r="90" spans="1:11" x14ac:dyDescent="0.2">
      <c r="K90" s="7"/>
    </row>
    <row r="91" spans="1:11" x14ac:dyDescent="0.2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B7" zoomScale="75" zoomScaleNormal="75" workbookViewId="0">
      <selection sqref="A1:G1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2"/>
    <col min="14" max="14" width="11.42578125" style="3"/>
    <col min="15" max="15" width="11.42578125" style="1"/>
    <col min="16" max="16" width="11.42578125" style="3"/>
    <col min="17" max="16384" width="11.42578125" style="1"/>
  </cols>
  <sheetData>
    <row r="1" spans="1:16" customFormat="1" ht="18" x14ac:dyDescent="0.25">
      <c r="A1" s="407" t="s">
        <v>89</v>
      </c>
      <c r="B1" s="408"/>
      <c r="C1" s="408"/>
      <c r="D1" s="408"/>
      <c r="E1" s="408"/>
      <c r="F1" s="408"/>
      <c r="G1" s="409"/>
      <c r="I1" s="2"/>
      <c r="J1" s="2"/>
      <c r="N1" s="3"/>
      <c r="O1" s="1"/>
      <c r="P1" s="3"/>
    </row>
    <row r="2" spans="1:16" customFormat="1" ht="36.75" customHeight="1" x14ac:dyDescent="0.25">
      <c r="A2" s="410" t="s">
        <v>88</v>
      </c>
      <c r="B2" s="410"/>
      <c r="C2" s="410"/>
      <c r="D2" s="410"/>
      <c r="E2" s="410"/>
      <c r="F2" s="410"/>
      <c r="G2" s="410"/>
      <c r="I2" s="2"/>
      <c r="J2" s="2"/>
      <c r="N2" s="3"/>
      <c r="O2" s="1"/>
      <c r="P2" s="3"/>
    </row>
    <row r="4" spans="1:16" s="7" customFormat="1" ht="25.5" customHeight="1" x14ac:dyDescent="0.2">
      <c r="A4" s="414" t="s">
        <v>141</v>
      </c>
      <c r="B4" s="414"/>
      <c r="C4" s="414"/>
      <c r="D4" s="414"/>
      <c r="E4" s="414"/>
      <c r="F4" s="414"/>
      <c r="G4" s="414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2">
      <c r="B6" s="5" t="s">
        <v>165</v>
      </c>
      <c r="C6" s="5"/>
      <c r="D6" s="417">
        <f>+'Annex 1A - ESTAT DESP-ING'!C4</f>
        <v>0</v>
      </c>
      <c r="E6" s="417"/>
      <c r="F6" s="417"/>
      <c r="G6" s="418"/>
      <c r="H6"/>
      <c r="I6" s="2"/>
      <c r="J6" s="2"/>
      <c r="N6" s="7"/>
      <c r="O6" s="8"/>
      <c r="P6" s="7"/>
    </row>
    <row r="7" spans="1:16" s="4" customFormat="1" x14ac:dyDescent="0.2">
      <c r="B7" s="4" t="s">
        <v>164</v>
      </c>
      <c r="D7" s="419">
        <f>+'Annex 1A - ESTAT DESP-ING'!C6</f>
        <v>0</v>
      </c>
      <c r="E7" s="419"/>
      <c r="F7" s="419"/>
      <c r="G7" s="416"/>
      <c r="H7"/>
      <c r="I7" s="2"/>
      <c r="J7" s="2"/>
      <c r="N7" s="7"/>
      <c r="O7" s="8"/>
      <c r="P7" s="7"/>
    </row>
    <row r="8" spans="1:16" s="4" customFormat="1" x14ac:dyDescent="0.2">
      <c r="B8" s="9" t="s">
        <v>73</v>
      </c>
      <c r="C8" s="9"/>
      <c r="D8" s="423">
        <f>'Instància '!D9:F9</f>
        <v>0</v>
      </c>
      <c r="E8" s="424"/>
      <c r="F8" s="424"/>
      <c r="G8" s="424"/>
      <c r="H8"/>
      <c r="I8" s="2"/>
      <c r="J8" s="2"/>
      <c r="N8" s="7"/>
      <c r="O8" s="8"/>
      <c r="P8" s="7"/>
    </row>
    <row r="9" spans="1:16" s="4" customFormat="1" x14ac:dyDescent="0.2">
      <c r="B9" s="9" t="s">
        <v>65</v>
      </c>
      <c r="C9" s="9"/>
      <c r="D9" s="419">
        <f>+'Annex 1A - ESTAT DESP-ING'!C8</f>
        <v>0</v>
      </c>
      <c r="E9" s="419"/>
      <c r="F9" s="419"/>
      <c r="G9" s="416"/>
      <c r="H9"/>
      <c r="I9" s="2"/>
      <c r="J9" s="2"/>
      <c r="N9" s="7"/>
      <c r="O9" s="8"/>
      <c r="P9" s="7"/>
    </row>
    <row r="10" spans="1:16" s="4" customFormat="1" x14ac:dyDescent="0.2">
      <c r="B10" s="9" t="s">
        <v>47</v>
      </c>
      <c r="C10" s="9"/>
      <c r="D10" s="428">
        <f>+'Annex 1A - ESTAT DESP-ING'!C10</f>
        <v>0</v>
      </c>
      <c r="E10" s="416"/>
      <c r="F10" s="416"/>
      <c r="G10" s="287" t="s">
        <v>60</v>
      </c>
      <c r="H10"/>
      <c r="I10" s="2"/>
      <c r="J10" s="2"/>
      <c r="N10" s="7"/>
      <c r="O10" s="8"/>
      <c r="P10" s="7"/>
    </row>
    <row r="11" spans="1:16" s="4" customFormat="1" x14ac:dyDescent="0.2">
      <c r="B11" s="9" t="s">
        <v>166</v>
      </c>
      <c r="C11" s="9"/>
      <c r="D11" s="429">
        <f>IF('Annex 1A - ESTAT DESP-ING'!C11:C11="","",'Annex 1A - ESTAT DESP-ING'!C11:C11)</f>
        <v>0</v>
      </c>
      <c r="E11" s="416"/>
      <c r="F11" s="416"/>
      <c r="G11" s="287" t="s">
        <v>60</v>
      </c>
      <c r="H11"/>
      <c r="I11" s="2"/>
      <c r="J11" s="2"/>
      <c r="N11" s="7"/>
      <c r="O11" s="8"/>
      <c r="P11" s="7"/>
    </row>
    <row r="12" spans="1:16" s="4" customFormat="1" x14ac:dyDescent="0.2">
      <c r="B12" s="9" t="s">
        <v>59</v>
      </c>
      <c r="C12" s="9"/>
      <c r="D12" s="255"/>
      <c r="E12" s="195">
        <f>IF('Annex 1A - ESTAT DESP-ING'!C12:C12="","",'Annex 1A - ESTAT DESP-ING'!C12:C12)</f>
        <v>0</v>
      </c>
      <c r="F12" s="288" t="s">
        <v>86</v>
      </c>
      <c r="G12" s="289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x14ac:dyDescent="0.2">
      <c r="B13" s="10"/>
      <c r="C13" s="10"/>
      <c r="D13" s="366"/>
      <c r="E13" s="366"/>
      <c r="F13" s="366"/>
      <c r="G13" s="366"/>
      <c r="H13"/>
      <c r="I13" s="2"/>
      <c r="J13" s="2"/>
      <c r="N13" s="7"/>
      <c r="O13" s="8"/>
      <c r="P13" s="7"/>
    </row>
    <row r="14" spans="1:16" s="7" customFormat="1" x14ac:dyDescent="0.2">
      <c r="A14" s="4"/>
      <c r="B14" s="11" t="s">
        <v>90</v>
      </c>
      <c r="C14" s="425">
        <f>'Instància '!D3</f>
        <v>0</v>
      </c>
      <c r="D14" s="418"/>
      <c r="E14" s="418"/>
      <c r="F14" s="418"/>
      <c r="G14" s="418"/>
      <c r="I14" s="12"/>
      <c r="J14" s="12"/>
      <c r="K14" s="12"/>
      <c r="L14" s="12"/>
      <c r="M14" s="12"/>
      <c r="N14" s="12"/>
      <c r="O14" s="12"/>
    </row>
    <row r="15" spans="1:16" s="7" customFormat="1" x14ac:dyDescent="0.2">
      <c r="A15" s="4"/>
      <c r="B15" s="13" t="s">
        <v>91</v>
      </c>
      <c r="C15" s="13"/>
      <c r="D15" s="415">
        <f>'Instància '!D4:F4</f>
        <v>0</v>
      </c>
      <c r="E15" s="416"/>
      <c r="F15" s="416"/>
      <c r="G15" s="416"/>
      <c r="I15" s="12"/>
      <c r="J15" s="12"/>
      <c r="K15" s="12"/>
      <c r="L15" s="12"/>
      <c r="M15" s="12"/>
      <c r="N15" s="12"/>
      <c r="O15" s="12"/>
    </row>
    <row r="16" spans="1:16" s="7" customFormat="1" x14ac:dyDescent="0.2">
      <c r="A16" s="4"/>
      <c r="B16" s="13" t="s">
        <v>122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2">
      <c r="A17" s="4"/>
      <c r="B17" s="415">
        <f>'Instància '!B6</f>
        <v>0</v>
      </c>
      <c r="C17" s="416"/>
      <c r="D17" s="416"/>
      <c r="E17" s="416"/>
      <c r="F17" s="416"/>
      <c r="G17" s="416"/>
      <c r="I17" s="12"/>
      <c r="J17" s="12"/>
      <c r="K17" s="12"/>
      <c r="L17" s="12"/>
      <c r="M17" s="12"/>
      <c r="N17" s="12"/>
      <c r="O17" s="12"/>
    </row>
    <row r="18" spans="1:16" s="7" customFormat="1" x14ac:dyDescent="0.2">
      <c r="A18" s="4"/>
      <c r="B18" s="426" t="s">
        <v>92</v>
      </c>
      <c r="C18" s="427"/>
      <c r="D18" s="290">
        <f>'Instància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75" x14ac:dyDescent="0.2">
      <c r="A19" s="4"/>
      <c r="B19" s="411" t="s">
        <v>127</v>
      </c>
      <c r="C19" s="412"/>
      <c r="D19" s="412"/>
      <c r="E19" s="412"/>
      <c r="F19" s="412"/>
      <c r="G19" s="412"/>
      <c r="H19" s="15"/>
      <c r="I19" s="15"/>
      <c r="J19" s="15"/>
      <c r="K19" s="15"/>
      <c r="L19" s="15"/>
      <c r="M19" s="15"/>
      <c r="N19" s="15"/>
      <c r="O19" s="15"/>
    </row>
    <row r="20" spans="1:16" s="7" customFormat="1" x14ac:dyDescent="0.2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x14ac:dyDescent="0.2">
      <c r="A21" s="4"/>
      <c r="B21" s="15"/>
      <c r="C21" s="413" t="s">
        <v>95</v>
      </c>
      <c r="D21" s="413"/>
      <c r="E21" s="413"/>
      <c r="F21" s="413"/>
      <c r="G21" s="413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2">
      <c r="A22" s="4"/>
      <c r="B22" s="291"/>
      <c r="C22" s="420" t="s">
        <v>140</v>
      </c>
      <c r="D22" s="420"/>
      <c r="E22" s="420"/>
      <c r="F22" s="420"/>
      <c r="G22" s="420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2">
      <c r="A23" s="4"/>
      <c r="B23" s="4"/>
      <c r="C23" s="421"/>
      <c r="D23" s="421"/>
      <c r="E23" s="421"/>
      <c r="F23" s="421"/>
      <c r="G23" s="421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2">
      <c r="A24" s="4"/>
      <c r="B24" s="4"/>
      <c r="C24" s="421"/>
      <c r="D24" s="421"/>
      <c r="E24" s="421"/>
      <c r="F24" s="421"/>
      <c r="G24" s="421"/>
      <c r="H24" s="4"/>
      <c r="I24" s="6"/>
      <c r="J24" s="6"/>
      <c r="K24" s="4"/>
      <c r="L24" s="4"/>
      <c r="M24" s="4"/>
      <c r="N24" s="7"/>
      <c r="P24" s="7"/>
    </row>
    <row r="25" spans="1:16" s="7" customFormat="1" x14ac:dyDescent="0.2">
      <c r="A25" s="4"/>
      <c r="B25" s="15"/>
      <c r="C25" s="413" t="s">
        <v>137</v>
      </c>
      <c r="D25" s="413"/>
      <c r="E25" s="413"/>
      <c r="F25" s="413"/>
      <c r="G25" s="413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2">
      <c r="A26" s="4"/>
      <c r="B26" s="291"/>
      <c r="C26" s="420" t="s">
        <v>96</v>
      </c>
      <c r="D26" s="420"/>
      <c r="E26" s="420"/>
      <c r="F26" s="420"/>
      <c r="G26" s="420"/>
      <c r="H26" s="4"/>
      <c r="I26" s="6"/>
      <c r="J26" s="6"/>
      <c r="K26" s="4"/>
      <c r="L26" s="4"/>
      <c r="M26" s="4"/>
      <c r="N26" s="7"/>
      <c r="P26" s="7"/>
    </row>
    <row r="27" spans="1:16" s="8" customFormat="1" x14ac:dyDescent="0.2">
      <c r="A27" s="4"/>
      <c r="B27" s="4"/>
      <c r="C27" s="422"/>
      <c r="D27" s="422"/>
      <c r="E27" s="422"/>
      <c r="F27" s="422"/>
      <c r="G27" s="422"/>
      <c r="H27" s="4"/>
      <c r="I27" s="6"/>
      <c r="J27" s="6"/>
      <c r="K27" s="4"/>
      <c r="L27" s="4"/>
      <c r="M27" s="4"/>
      <c r="N27" s="7"/>
      <c r="P27" s="7"/>
    </row>
    <row r="28" spans="1:16" s="4" customFormat="1" x14ac:dyDescent="0.2">
      <c r="B28" s="36"/>
      <c r="C28" s="422"/>
      <c r="D28" s="422"/>
      <c r="E28" s="422"/>
      <c r="F28" s="422"/>
      <c r="G28" s="422"/>
      <c r="I28" s="6"/>
      <c r="J28" s="6"/>
      <c r="N28" s="7"/>
      <c r="O28" s="8"/>
      <c r="P28" s="7"/>
    </row>
    <row r="29" spans="1:16" x14ac:dyDescent="0.2">
      <c r="C29" s="422"/>
      <c r="D29" s="422"/>
      <c r="E29" s="422"/>
      <c r="F29" s="422"/>
      <c r="G29" s="422"/>
    </row>
    <row r="32" spans="1:16" x14ac:dyDescent="0.2">
      <c r="B32" s="36" t="s">
        <v>123</v>
      </c>
    </row>
  </sheetData>
  <mergeCells count="19"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8" sqref="E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Full1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2017-10-25T07:49:10Z</cp:lastPrinted>
  <dcterms:created xsi:type="dcterms:W3CDTF">2010-06-14T17:36:12Z</dcterms:created>
  <dcterms:modified xsi:type="dcterms:W3CDTF">2019-03-05T16:11:56Z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1212532206</vt:i4>
  </property>
  <property fmtid="{D5CDD505-2E9C-101B-9397-08002B2CF9AE}" pid="3" name="_NewReviewCycle">
    <vt:lpwstr/>
  </property>
  <property fmtid="{D5CDD505-2E9C-101B-9397-08002B2CF9AE}" pid="4" name="_EmailSubject">
    <vt:lpwstr>Documents a afegir al web municipal per justificar "Locals de culte 2016"</vt:lpwstr>
  </property>
  <property fmtid="{D5CDD505-2E9C-101B-9397-08002B2CF9AE}" pid="5" name="_AuthorEmail">
    <vt:lpwstr>jmartinezto@bcn.cat</vt:lpwstr>
  </property>
  <property fmtid="{D5CDD505-2E9C-101B-9397-08002B2CF9AE}" pid="6" name="_AuthorEmailDisplayName">
    <vt:lpwstr>MARTINEZ TORRENTE, JESUS</vt:lpwstr>
  </property>
  <property fmtid="{D5CDD505-2E9C-101B-9397-08002B2CF9AE}" pid="7" name="_ReviewingToolsShownOnce">
    <vt:lpwstr/>
  </property>
</Properties>
</file>