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456" windowWidth="23136" windowHeight="13056" tabRatio="700"/>
  </bookViews>
  <sheets>
    <sheet name="CONTRACTACIO 1r TR 2021" sheetId="1" r:id="rId1"/>
    <sheet name="CONTRACTACIO 2n TR 2021" sheetId="4" r:id="rId2"/>
    <sheet name="CONTRACTACIO 3r TR 2021" sheetId="5" r:id="rId3"/>
    <sheet name="CONTRACTACIO 4t TR 2021" sheetId="6" r:id="rId4"/>
    <sheet name="2021 - CONTRACTACIÓ ANUAL" sheetId="7" r:id="rId5"/>
  </sheets>
  <definedNames>
    <definedName name="_xlnm.Print_Area" localSheetId="4">'2021 - CONTRACTACIÓ ANUAL'!$A$1:$AE$49</definedName>
    <definedName name="_xlnm.Print_Area" localSheetId="0">'CONTRACTACIO 1r TR 2021'!$A$1:$AE$46</definedName>
    <definedName name="_xlnm.Print_Area" localSheetId="1">'CONTRACTACIO 2n TR 2021'!$A$1:$AE$46</definedName>
    <definedName name="_xlnm.Print_Area" localSheetId="2">'CONTRACTACIO 3r TR 2021'!$A$1:$AE$46</definedName>
    <definedName name="_xlnm.Print_Area" localSheetId="3">'CONTRACTACIO 4t TR 2021'!$A$1:$AE$46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8" i="7" l="1"/>
  <c r="A28" i="6"/>
  <c r="A28" i="5"/>
  <c r="A28" i="4"/>
  <c r="A27" i="7"/>
  <c r="A27" i="6"/>
  <c r="A27" i="5"/>
  <c r="A27" i="4"/>
  <c r="E44" i="6"/>
  <c r="F44" i="6"/>
  <c r="D44" i="6"/>
  <c r="B44" i="6"/>
  <c r="C44" i="6"/>
  <c r="E44" i="5"/>
  <c r="F44" i="5"/>
  <c r="D44" i="5"/>
  <c r="B44" i="5"/>
  <c r="C44" i="5"/>
  <c r="E44" i="4"/>
  <c r="F44" i="4"/>
  <c r="D44" i="4"/>
  <c r="B44" i="4"/>
  <c r="C44" i="4"/>
  <c r="E44" i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/>
  <c r="AC23" i="7"/>
  <c r="AA23" i="7"/>
  <c r="AB23" i="7"/>
  <c r="Y23" i="7"/>
  <c r="Z23" i="7"/>
  <c r="X23" i="7"/>
  <c r="V23" i="7"/>
  <c r="W23" i="7"/>
  <c r="T23" i="7"/>
  <c r="U23" i="7"/>
  <c r="S23" i="7"/>
  <c r="Q23" i="7"/>
  <c r="R23" i="7"/>
  <c r="O23" i="7"/>
  <c r="P23" i="7"/>
  <c r="N23" i="7"/>
  <c r="L23" i="7"/>
  <c r="M23" i="7"/>
  <c r="J23" i="7"/>
  <c r="K23" i="7"/>
  <c r="I23" i="7"/>
  <c r="G23" i="7"/>
  <c r="H23" i="7"/>
  <c r="E23" i="7"/>
  <c r="D23" i="7"/>
  <c r="B23" i="7"/>
  <c r="E44" i="7"/>
  <c r="F44" i="7"/>
  <c r="D44" i="7"/>
  <c r="B44" i="7"/>
  <c r="C44" i="7"/>
  <c r="B8" i="7"/>
  <c r="B8" i="6"/>
  <c r="B8" i="5"/>
  <c r="B8" i="4"/>
  <c r="AD22" i="7"/>
  <c r="AE22" i="7"/>
  <c r="AC22" i="7"/>
  <c r="AA22" i="7"/>
  <c r="AB22" i="7"/>
  <c r="Y22" i="7"/>
  <c r="Z22" i="7"/>
  <c r="X22" i="7"/>
  <c r="V22" i="7"/>
  <c r="W22" i="7"/>
  <c r="T22" i="7"/>
  <c r="U22" i="7"/>
  <c r="S22" i="7"/>
  <c r="Q22" i="7"/>
  <c r="R22" i="7"/>
  <c r="O22" i="7"/>
  <c r="P22" i="7"/>
  <c r="N22" i="7"/>
  <c r="L22" i="7"/>
  <c r="M22" i="7"/>
  <c r="J22" i="7"/>
  <c r="I22" i="7"/>
  <c r="G22" i="7"/>
  <c r="E22" i="7"/>
  <c r="D22" i="7"/>
  <c r="B22" i="7"/>
  <c r="E43" i="6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/>
  <c r="AE22" i="1"/>
  <c r="AB22" i="1"/>
  <c r="Z22" i="1"/>
  <c r="W22" i="1"/>
  <c r="U22" i="1"/>
  <c r="R22" i="1"/>
  <c r="P22" i="1"/>
  <c r="M22" i="1"/>
  <c r="B43" i="7"/>
  <c r="D43" i="7"/>
  <c r="E43" i="7"/>
  <c r="C13" i="4"/>
  <c r="B25" i="1"/>
  <c r="B16" i="7"/>
  <c r="C16" i="7"/>
  <c r="D16" i="7"/>
  <c r="J24" i="7"/>
  <c r="E24" i="7"/>
  <c r="O24" i="7"/>
  <c r="P24" i="7"/>
  <c r="T24" i="7"/>
  <c r="U24" i="7"/>
  <c r="Y24" i="7"/>
  <c r="Z24" i="7"/>
  <c r="AD24" i="7"/>
  <c r="AE24" i="7"/>
  <c r="E13" i="7"/>
  <c r="J13" i="7"/>
  <c r="O13" i="7"/>
  <c r="T13" i="7"/>
  <c r="Y13" i="7"/>
  <c r="Z13" i="7"/>
  <c r="AD13" i="7"/>
  <c r="AE13" i="7"/>
  <c r="E20" i="7"/>
  <c r="J20" i="7"/>
  <c r="O20" i="7"/>
  <c r="AD20" i="7"/>
  <c r="T20" i="7"/>
  <c r="U20" i="7"/>
  <c r="Y20" i="7"/>
  <c r="E21" i="7"/>
  <c r="J21" i="7"/>
  <c r="O21" i="7"/>
  <c r="AD21" i="7"/>
  <c r="T21" i="7"/>
  <c r="U21" i="7"/>
  <c r="Y21" i="7"/>
  <c r="J14" i="7"/>
  <c r="O14" i="7"/>
  <c r="E14" i="7"/>
  <c r="T14" i="7"/>
  <c r="U14" i="7"/>
  <c r="Y14" i="7"/>
  <c r="AD14" i="7"/>
  <c r="AE14" i="7"/>
  <c r="J15" i="7"/>
  <c r="O15" i="7"/>
  <c r="E15" i="7"/>
  <c r="T15" i="7"/>
  <c r="U15" i="7"/>
  <c r="Y15" i="7"/>
  <c r="Z15" i="7"/>
  <c r="AD15" i="7"/>
  <c r="AE15" i="7"/>
  <c r="J16" i="7"/>
  <c r="O16" i="7"/>
  <c r="E16" i="7"/>
  <c r="F16" i="7"/>
  <c r="T16" i="7"/>
  <c r="Y16" i="7"/>
  <c r="AD16" i="7"/>
  <c r="J17" i="7"/>
  <c r="K17" i="7"/>
  <c r="O17" i="7"/>
  <c r="E17" i="7"/>
  <c r="F17" i="7"/>
  <c r="T17" i="7"/>
  <c r="U17" i="7"/>
  <c r="Y17" i="7"/>
  <c r="Z17" i="7"/>
  <c r="AD17" i="7"/>
  <c r="J18" i="7"/>
  <c r="O18" i="7"/>
  <c r="AD18" i="7"/>
  <c r="E18" i="7"/>
  <c r="T18" i="7"/>
  <c r="Y18" i="7"/>
  <c r="Z18" i="7"/>
  <c r="J19" i="7"/>
  <c r="O19" i="7"/>
  <c r="AD19" i="7"/>
  <c r="AE19" i="7"/>
  <c r="E19" i="7"/>
  <c r="F19" i="7"/>
  <c r="T19" i="7"/>
  <c r="U19" i="7"/>
  <c r="Y19" i="7"/>
  <c r="Z19" i="7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4" i="7"/>
  <c r="B24" i="7"/>
  <c r="L24" i="7"/>
  <c r="M24" i="7"/>
  <c r="Q24" i="7"/>
  <c r="R24" i="7"/>
  <c r="V24" i="7"/>
  <c r="W24" i="7"/>
  <c r="AA24" i="7"/>
  <c r="AB24" i="7"/>
  <c r="G16" i="7"/>
  <c r="L16" i="7"/>
  <c r="Q16" i="7"/>
  <c r="V16" i="7"/>
  <c r="W16" i="7"/>
  <c r="AA16" i="7"/>
  <c r="AB16" i="7"/>
  <c r="B13" i="7"/>
  <c r="G13" i="7"/>
  <c r="L13" i="7"/>
  <c r="Q13" i="7"/>
  <c r="V13" i="7"/>
  <c r="W13" i="7"/>
  <c r="AA13" i="7"/>
  <c r="AB13" i="7"/>
  <c r="B20" i="7"/>
  <c r="G20" i="7"/>
  <c r="L20" i="7"/>
  <c r="AA20" i="7"/>
  <c r="Q20" i="7"/>
  <c r="R20" i="7"/>
  <c r="V20" i="7"/>
  <c r="B21" i="7"/>
  <c r="C21" i="7"/>
  <c r="G21" i="7"/>
  <c r="L21" i="7"/>
  <c r="M21" i="7"/>
  <c r="AA21" i="7"/>
  <c r="AB21" i="7"/>
  <c r="Q21" i="7"/>
  <c r="R21" i="7"/>
  <c r="V21" i="7"/>
  <c r="W21" i="7"/>
  <c r="G14" i="7"/>
  <c r="L14" i="7"/>
  <c r="B14" i="7"/>
  <c r="Q14" i="7"/>
  <c r="R14" i="7"/>
  <c r="V14" i="7"/>
  <c r="W14" i="7"/>
  <c r="AA14" i="7"/>
  <c r="AB14" i="7"/>
  <c r="G15" i="7"/>
  <c r="L15" i="7"/>
  <c r="B15" i="7"/>
  <c r="Q15" i="7"/>
  <c r="V15" i="7"/>
  <c r="W15" i="7"/>
  <c r="AA15" i="7"/>
  <c r="AB15" i="7"/>
  <c r="G17" i="7"/>
  <c r="H17" i="7"/>
  <c r="L17" i="7"/>
  <c r="M17" i="7"/>
  <c r="B17" i="7"/>
  <c r="C17" i="7"/>
  <c r="Q17" i="7"/>
  <c r="V17" i="7"/>
  <c r="W17" i="7"/>
  <c r="AA17" i="7"/>
  <c r="G18" i="7"/>
  <c r="L18" i="7"/>
  <c r="AA18" i="7"/>
  <c r="B18" i="7"/>
  <c r="Q18" i="7"/>
  <c r="R18" i="7"/>
  <c r="V18" i="7"/>
  <c r="W18" i="7"/>
  <c r="G19" i="7"/>
  <c r="L19" i="7"/>
  <c r="AA19" i="7"/>
  <c r="B19" i="7"/>
  <c r="C19" i="7"/>
  <c r="Q19" i="7"/>
  <c r="R19" i="7"/>
  <c r="V19" i="7"/>
  <c r="W19" i="7"/>
  <c r="U18" i="7"/>
  <c r="R15" i="7"/>
  <c r="J25" i="6"/>
  <c r="K20" i="6"/>
  <c r="E25" i="6"/>
  <c r="O25" i="6"/>
  <c r="O36" i="6"/>
  <c r="Y25" i="6"/>
  <c r="O38" i="6"/>
  <c r="P38" i="6"/>
  <c r="T25" i="6"/>
  <c r="O37" i="6"/>
  <c r="AD25" i="6"/>
  <c r="O39" i="6"/>
  <c r="P39" i="6"/>
  <c r="I25" i="6"/>
  <c r="N35" i="6"/>
  <c r="D25" i="6"/>
  <c r="N34" i="6"/>
  <c r="N25" i="6"/>
  <c r="N36" i="6"/>
  <c r="X25" i="6"/>
  <c r="N38" i="6"/>
  <c r="S25" i="6"/>
  <c r="N37" i="6"/>
  <c r="AC25" i="6"/>
  <c r="N39" i="6"/>
  <c r="G25" i="6"/>
  <c r="H15" i="6"/>
  <c r="B25" i="6"/>
  <c r="L25" i="6"/>
  <c r="L36" i="6"/>
  <c r="V25" i="6"/>
  <c r="L38" i="6"/>
  <c r="M38" i="6"/>
  <c r="Q25" i="6"/>
  <c r="L37" i="6"/>
  <c r="AA25" i="6"/>
  <c r="L39" i="6"/>
  <c r="M39" i="6"/>
  <c r="E45" i="6"/>
  <c r="E34" i="6"/>
  <c r="E35" i="6"/>
  <c r="E36" i="6"/>
  <c r="E37" i="6"/>
  <c r="E38" i="6"/>
  <c r="F38" i="6"/>
  <c r="E39" i="6"/>
  <c r="E40" i="6"/>
  <c r="E41" i="6"/>
  <c r="E42" i="6"/>
  <c r="D45" i="6"/>
  <c r="D34" i="6"/>
  <c r="D35" i="6"/>
  <c r="D36" i="6"/>
  <c r="D37" i="6"/>
  <c r="D38" i="6"/>
  <c r="D39" i="6"/>
  <c r="D40" i="6"/>
  <c r="D41" i="6"/>
  <c r="D42" i="6"/>
  <c r="B45" i="6"/>
  <c r="B42" i="6"/>
  <c r="C42" i="6"/>
  <c r="B34" i="6"/>
  <c r="B35" i="6"/>
  <c r="B36" i="6"/>
  <c r="B37" i="6"/>
  <c r="B38" i="6"/>
  <c r="C38" i="6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AB25" i="6"/>
  <c r="Z13" i="6"/>
  <c r="Z14" i="6"/>
  <c r="Z15" i="6"/>
  <c r="Z16" i="6"/>
  <c r="Z17" i="6"/>
  <c r="Z18" i="6"/>
  <c r="Z19" i="6"/>
  <c r="Z20" i="6"/>
  <c r="Z21" i="6"/>
  <c r="Z24" i="6"/>
  <c r="Z25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18" i="6"/>
  <c r="P20" i="6"/>
  <c r="P21" i="6"/>
  <c r="P24" i="6"/>
  <c r="M14" i="6"/>
  <c r="M15" i="6"/>
  <c r="M16" i="6"/>
  <c r="M19" i="6"/>
  <c r="M20" i="6"/>
  <c r="M21" i="6"/>
  <c r="M24" i="6"/>
  <c r="K16" i="6"/>
  <c r="K17" i="6"/>
  <c r="H16" i="6"/>
  <c r="H17" i="6"/>
  <c r="H21" i="6"/>
  <c r="F15" i="6"/>
  <c r="F16" i="6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/>
  <c r="P39" i="5"/>
  <c r="AC25" i="5"/>
  <c r="N39" i="5"/>
  <c r="AA25" i="5"/>
  <c r="L39" i="5"/>
  <c r="M39" i="5"/>
  <c r="E25" i="5"/>
  <c r="O34" i="5"/>
  <c r="J25" i="5"/>
  <c r="O25" i="5"/>
  <c r="O36" i="5"/>
  <c r="P36" i="5"/>
  <c r="T25" i="5"/>
  <c r="O37" i="5"/>
  <c r="Y25" i="5"/>
  <c r="Z18" i="5"/>
  <c r="D25" i="5"/>
  <c r="N34" i="5"/>
  <c r="I25" i="5"/>
  <c r="N35" i="5"/>
  <c r="N25" i="5"/>
  <c r="N36" i="5"/>
  <c r="S25" i="5"/>
  <c r="N37" i="5"/>
  <c r="X25" i="5"/>
  <c r="N38" i="5"/>
  <c r="B25" i="5"/>
  <c r="L34" i="5"/>
  <c r="G25" i="5"/>
  <c r="L25" i="5"/>
  <c r="L36" i="5"/>
  <c r="M36" i="5"/>
  <c r="Q25" i="5"/>
  <c r="L37" i="5"/>
  <c r="M37" i="5"/>
  <c r="V25" i="5"/>
  <c r="L38" i="5"/>
  <c r="M38" i="5"/>
  <c r="E34" i="5"/>
  <c r="E35" i="5"/>
  <c r="E36" i="5"/>
  <c r="E41" i="5"/>
  <c r="E42" i="5"/>
  <c r="E39" i="5"/>
  <c r="E40" i="5"/>
  <c r="E45" i="5"/>
  <c r="E37" i="5"/>
  <c r="E38" i="5"/>
  <c r="F38" i="5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C42" i="5"/>
  <c r="B45" i="5"/>
  <c r="B39" i="5"/>
  <c r="B40" i="5"/>
  <c r="B37" i="5"/>
  <c r="B38" i="5"/>
  <c r="C38" i="5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P20" i="5"/>
  <c r="M14" i="5"/>
  <c r="M15" i="5"/>
  <c r="M16" i="5"/>
  <c r="M17" i="5"/>
  <c r="M18" i="5"/>
  <c r="M19" i="5"/>
  <c r="M20" i="5"/>
  <c r="M21" i="5"/>
  <c r="K16" i="5"/>
  <c r="K17" i="5"/>
  <c r="H16" i="5"/>
  <c r="H17" i="5"/>
  <c r="H19" i="5"/>
  <c r="H21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E34" i="4"/>
  <c r="E35" i="4"/>
  <c r="E36" i="4"/>
  <c r="E37" i="4"/>
  <c r="E38" i="4"/>
  <c r="E39" i="4"/>
  <c r="E40" i="4"/>
  <c r="E41" i="4"/>
  <c r="E42" i="4"/>
  <c r="D45" i="4"/>
  <c r="B45" i="4"/>
  <c r="B42" i="4"/>
  <c r="C42" i="4"/>
  <c r="B34" i="4"/>
  <c r="B35" i="4"/>
  <c r="B36" i="4"/>
  <c r="B37" i="4"/>
  <c r="C37" i="4"/>
  <c r="B38" i="4"/>
  <c r="B39" i="4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/>
  <c r="P39" i="4"/>
  <c r="AC25" i="4"/>
  <c r="N39" i="4"/>
  <c r="AB13" i="4"/>
  <c r="AB14" i="4"/>
  <c r="AB15" i="4"/>
  <c r="AB16" i="4"/>
  <c r="AB17" i="4"/>
  <c r="AB18" i="4"/>
  <c r="AB19" i="4"/>
  <c r="AB20" i="4"/>
  <c r="AB21" i="4"/>
  <c r="AB24" i="4"/>
  <c r="AB25" i="4"/>
  <c r="AA25" i="4"/>
  <c r="Z13" i="4"/>
  <c r="Z14" i="4"/>
  <c r="Z15" i="4"/>
  <c r="Z16" i="4"/>
  <c r="Z18" i="4"/>
  <c r="Z19" i="4"/>
  <c r="Y25" i="4"/>
  <c r="Z20" i="4"/>
  <c r="Z24" i="4"/>
  <c r="X25" i="4"/>
  <c r="N38" i="4"/>
  <c r="W13" i="4"/>
  <c r="W14" i="4"/>
  <c r="W15" i="4"/>
  <c r="W16" i="4"/>
  <c r="W18" i="4"/>
  <c r="W19" i="4"/>
  <c r="V25" i="4"/>
  <c r="L38" i="4"/>
  <c r="W21" i="4"/>
  <c r="W24" i="4"/>
  <c r="T25" i="4"/>
  <c r="U13" i="4"/>
  <c r="U14" i="4"/>
  <c r="U15" i="4"/>
  <c r="U16" i="4"/>
  <c r="U17" i="4"/>
  <c r="U18" i="4"/>
  <c r="U19" i="4"/>
  <c r="U20" i="4"/>
  <c r="U21" i="4"/>
  <c r="U24" i="4"/>
  <c r="S25" i="4"/>
  <c r="N37" i="4"/>
  <c r="Q25" i="4"/>
  <c r="R13" i="4"/>
  <c r="R14" i="4"/>
  <c r="R15" i="4"/>
  <c r="R16" i="4"/>
  <c r="R17" i="4"/>
  <c r="R18" i="4"/>
  <c r="R19" i="4"/>
  <c r="R20" i="4"/>
  <c r="R21" i="4"/>
  <c r="R24" i="4"/>
  <c r="R25" i="4"/>
  <c r="O25" i="4"/>
  <c r="P19" i="4"/>
  <c r="P17" i="4"/>
  <c r="P24" i="4"/>
  <c r="N25" i="4"/>
  <c r="N36" i="4"/>
  <c r="L25" i="4"/>
  <c r="M19" i="4"/>
  <c r="M15" i="4"/>
  <c r="M16" i="4"/>
  <c r="M17" i="4"/>
  <c r="M18" i="4"/>
  <c r="M21" i="4"/>
  <c r="M24" i="4"/>
  <c r="J25" i="4"/>
  <c r="K16" i="4"/>
  <c r="K17" i="4"/>
  <c r="I25" i="4"/>
  <c r="N35" i="4"/>
  <c r="G25" i="4"/>
  <c r="H16" i="4"/>
  <c r="H17" i="4"/>
  <c r="H21" i="4"/>
  <c r="E25" i="4"/>
  <c r="F18" i="4"/>
  <c r="F13" i="4"/>
  <c r="F16" i="4"/>
  <c r="F17" i="4"/>
  <c r="F19" i="4"/>
  <c r="F21" i="4"/>
  <c r="F24" i="4"/>
  <c r="D25" i="4"/>
  <c r="N34" i="4"/>
  <c r="B25" i="4"/>
  <c r="L34" i="4"/>
  <c r="C16" i="4"/>
  <c r="C17" i="4"/>
  <c r="C19" i="4"/>
  <c r="C21" i="4"/>
  <c r="C24" i="4"/>
  <c r="O37" i="4"/>
  <c r="L39" i="4"/>
  <c r="M39" i="4"/>
  <c r="D34" i="4"/>
  <c r="D35" i="4"/>
  <c r="D36" i="4"/>
  <c r="D37" i="4"/>
  <c r="D38" i="4"/>
  <c r="D39" i="4"/>
  <c r="D40" i="4"/>
  <c r="D41" i="4"/>
  <c r="D42" i="4"/>
  <c r="J25" i="1"/>
  <c r="K22" i="1"/>
  <c r="O25" i="1"/>
  <c r="O36" i="1"/>
  <c r="E25" i="1"/>
  <c r="Y25" i="1"/>
  <c r="O38" i="1"/>
  <c r="I25" i="1"/>
  <c r="N35" i="1"/>
  <c r="N25" i="1"/>
  <c r="N36" i="1"/>
  <c r="D25" i="1"/>
  <c r="N34" i="1"/>
  <c r="X25" i="1"/>
  <c r="N38" i="1"/>
  <c r="G25" i="1"/>
  <c r="L35" i="1"/>
  <c r="H22" i="1"/>
  <c r="L25" i="1"/>
  <c r="M20" i="1"/>
  <c r="V25" i="1"/>
  <c r="L38" i="1"/>
  <c r="M38" i="1"/>
  <c r="Q25" i="1"/>
  <c r="L37" i="1"/>
  <c r="M37" i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20" i="1"/>
  <c r="P19" i="1"/>
  <c r="P18" i="1"/>
  <c r="P17" i="1"/>
  <c r="P15" i="1"/>
  <c r="P14" i="1"/>
  <c r="M24" i="1"/>
  <c r="M21" i="1"/>
  <c r="M19" i="1"/>
  <c r="M18" i="1"/>
  <c r="M17" i="1"/>
  <c r="M16" i="1"/>
  <c r="M15" i="1"/>
  <c r="M14" i="1"/>
  <c r="K24" i="1"/>
  <c r="K20" i="1"/>
  <c r="K19" i="1"/>
  <c r="K18" i="1"/>
  <c r="K17" i="1"/>
  <c r="K16" i="1"/>
  <c r="K15" i="1"/>
  <c r="K14" i="1"/>
  <c r="H21" i="1"/>
  <c r="H19" i="1"/>
  <c r="H17" i="1"/>
  <c r="H15" i="1"/>
  <c r="C24" i="1"/>
  <c r="C21" i="1"/>
  <c r="C20" i="1"/>
  <c r="C19" i="1"/>
  <c r="C18" i="1"/>
  <c r="C17" i="1"/>
  <c r="C16" i="1"/>
  <c r="C15" i="1"/>
  <c r="C14" i="1"/>
  <c r="E45" i="1"/>
  <c r="E42" i="1"/>
  <c r="E34" i="1"/>
  <c r="E35" i="1"/>
  <c r="E36" i="1"/>
  <c r="E37" i="1"/>
  <c r="E38" i="1"/>
  <c r="E39" i="1"/>
  <c r="E40" i="1"/>
  <c r="E41" i="1"/>
  <c r="E46" i="1"/>
  <c r="D45" i="1"/>
  <c r="D42" i="1"/>
  <c r="D34" i="1"/>
  <c r="D41" i="1"/>
  <c r="D35" i="1"/>
  <c r="D36" i="1"/>
  <c r="D37" i="1"/>
  <c r="D38" i="1"/>
  <c r="D39" i="1"/>
  <c r="D40" i="1"/>
  <c r="B45" i="1"/>
  <c r="B42" i="1"/>
  <c r="B34" i="1"/>
  <c r="B41" i="1"/>
  <c r="B35" i="1"/>
  <c r="B36" i="1"/>
  <c r="B37" i="1"/>
  <c r="B38" i="1"/>
  <c r="C38" i="1"/>
  <c r="B39" i="1"/>
  <c r="B40" i="1"/>
  <c r="AE13" i="1"/>
  <c r="AD25" i="1"/>
  <c r="AE16" i="1"/>
  <c r="AE25" i="1"/>
  <c r="AC25" i="1"/>
  <c r="N39" i="1"/>
  <c r="AB13" i="1"/>
  <c r="AA25" i="1"/>
  <c r="L39" i="1"/>
  <c r="M39" i="1"/>
  <c r="Z13" i="1"/>
  <c r="Z25" i="1"/>
  <c r="W13" i="1"/>
  <c r="W25" i="1"/>
  <c r="U13" i="1"/>
  <c r="U14" i="1"/>
  <c r="U15" i="1"/>
  <c r="U16" i="1"/>
  <c r="U17" i="1"/>
  <c r="U18" i="1"/>
  <c r="U19" i="1"/>
  <c r="U20" i="1"/>
  <c r="U21" i="1"/>
  <c r="U25" i="1"/>
  <c r="T25" i="1"/>
  <c r="O37" i="1"/>
  <c r="S25" i="1"/>
  <c r="N37" i="1"/>
  <c r="R13" i="1"/>
  <c r="P13" i="1"/>
  <c r="P16" i="1"/>
  <c r="P25" i="1"/>
  <c r="M13" i="1"/>
  <c r="M25" i="1"/>
  <c r="K13" i="1"/>
  <c r="F14" i="1"/>
  <c r="F15" i="1"/>
  <c r="F16" i="1"/>
  <c r="F17" i="1"/>
  <c r="F18" i="1"/>
  <c r="F19" i="1"/>
  <c r="F21" i="1"/>
  <c r="P16" i="5"/>
  <c r="P16" i="4"/>
  <c r="O39" i="1"/>
  <c r="P39" i="1"/>
  <c r="AE16" i="7"/>
  <c r="L37" i="4"/>
  <c r="F22" i="1"/>
  <c r="F23" i="1"/>
  <c r="F24" i="1"/>
  <c r="C22" i="1"/>
  <c r="C23" i="1"/>
  <c r="L36" i="1"/>
  <c r="R25" i="1"/>
  <c r="AB25" i="1"/>
  <c r="O34" i="6"/>
  <c r="F22" i="6"/>
  <c r="L34" i="6"/>
  <c r="C22" i="6"/>
  <c r="O35" i="1"/>
  <c r="O34" i="1"/>
  <c r="O40" i="1"/>
  <c r="P35" i="1"/>
  <c r="D46" i="1"/>
  <c r="F45" i="1"/>
  <c r="H20" i="6"/>
  <c r="H19" i="6"/>
  <c r="M18" i="6"/>
  <c r="M13" i="6"/>
  <c r="M25" i="6"/>
  <c r="P19" i="6"/>
  <c r="P14" i="6"/>
  <c r="P25" i="6"/>
  <c r="L35" i="6"/>
  <c r="M36" i="6"/>
  <c r="H22" i="6"/>
  <c r="O35" i="6"/>
  <c r="P35" i="6"/>
  <c r="K22" i="6"/>
  <c r="AE25" i="6"/>
  <c r="M13" i="5"/>
  <c r="M25" i="5"/>
  <c r="AB25" i="5"/>
  <c r="L35" i="5"/>
  <c r="H22" i="5"/>
  <c r="O38" i="5"/>
  <c r="O35" i="5"/>
  <c r="K22" i="5"/>
  <c r="U25" i="5"/>
  <c r="M14" i="4"/>
  <c r="P21" i="4"/>
  <c r="AE25" i="4"/>
  <c r="H19" i="4"/>
  <c r="H22" i="4"/>
  <c r="K13" i="4"/>
  <c r="K22" i="4"/>
  <c r="Z21" i="4"/>
  <c r="U25" i="4"/>
  <c r="L34" i="1"/>
  <c r="F20" i="1"/>
  <c r="F13" i="1"/>
  <c r="C13" i="1"/>
  <c r="K21" i="1"/>
  <c r="H16" i="1"/>
  <c r="H20" i="1"/>
  <c r="H13" i="1"/>
  <c r="H14" i="1"/>
  <c r="H18" i="1"/>
  <c r="H24" i="1"/>
  <c r="K25" i="1"/>
  <c r="F41" i="1"/>
  <c r="B46" i="1"/>
  <c r="C42" i="1"/>
  <c r="X25" i="7"/>
  <c r="N39" i="7"/>
  <c r="C20" i="6"/>
  <c r="C13" i="6"/>
  <c r="C25" i="6"/>
  <c r="F14" i="6"/>
  <c r="K15" i="6"/>
  <c r="R16" i="6"/>
  <c r="R25" i="6"/>
  <c r="U16" i="6"/>
  <c r="U13" i="6"/>
  <c r="U25" i="6"/>
  <c r="H18" i="6"/>
  <c r="H13" i="6"/>
  <c r="H24" i="6"/>
  <c r="H14" i="6"/>
  <c r="H25" i="6"/>
  <c r="D35" i="7"/>
  <c r="K19" i="6"/>
  <c r="K14" i="6"/>
  <c r="K18" i="6"/>
  <c r="K13" i="6"/>
  <c r="K21" i="6"/>
  <c r="K24" i="6"/>
  <c r="K25" i="6"/>
  <c r="T25" i="7"/>
  <c r="O37" i="7"/>
  <c r="P37" i="7"/>
  <c r="F13" i="6"/>
  <c r="F25" i="6"/>
  <c r="W19" i="6"/>
  <c r="W18" i="6"/>
  <c r="E46" i="6"/>
  <c r="F43" i="6"/>
  <c r="D46" i="6"/>
  <c r="H14" i="5"/>
  <c r="H24" i="5"/>
  <c r="H18" i="5"/>
  <c r="K15" i="5"/>
  <c r="K18" i="5"/>
  <c r="K14" i="5"/>
  <c r="K21" i="5"/>
  <c r="P15" i="5"/>
  <c r="P18" i="5"/>
  <c r="P13" i="5"/>
  <c r="P19" i="5"/>
  <c r="P14" i="5"/>
  <c r="H15" i="5"/>
  <c r="K13" i="5"/>
  <c r="W18" i="5"/>
  <c r="W25" i="5"/>
  <c r="Z25" i="5"/>
  <c r="R16" i="5"/>
  <c r="R25" i="5"/>
  <c r="H13" i="5"/>
  <c r="H20" i="5"/>
  <c r="K19" i="5"/>
  <c r="K20" i="5"/>
  <c r="C14" i="5"/>
  <c r="C13" i="5"/>
  <c r="E25" i="7"/>
  <c r="F23" i="7"/>
  <c r="B46" i="5"/>
  <c r="D46" i="5"/>
  <c r="E46" i="5"/>
  <c r="F43" i="5"/>
  <c r="AE21" i="5"/>
  <c r="AE20" i="5"/>
  <c r="C20" i="5"/>
  <c r="F21" i="5"/>
  <c r="F20" i="5"/>
  <c r="P21" i="5"/>
  <c r="E42" i="7"/>
  <c r="B46" i="6"/>
  <c r="C43" i="6"/>
  <c r="B36" i="7"/>
  <c r="S25" i="7"/>
  <c r="N37" i="7"/>
  <c r="V25" i="7"/>
  <c r="L39" i="7"/>
  <c r="M39" i="7"/>
  <c r="D39" i="7"/>
  <c r="Y25" i="7"/>
  <c r="Z20" i="7"/>
  <c r="B34" i="7"/>
  <c r="P15" i="4"/>
  <c r="H15" i="4"/>
  <c r="H18" i="4"/>
  <c r="H14" i="4"/>
  <c r="K15" i="4"/>
  <c r="K14" i="4"/>
  <c r="K18" i="4"/>
  <c r="C15" i="4"/>
  <c r="F15" i="4"/>
  <c r="P14" i="4"/>
  <c r="P13" i="4"/>
  <c r="P18" i="4"/>
  <c r="H24" i="4"/>
  <c r="K19" i="4"/>
  <c r="K20" i="4"/>
  <c r="K24" i="4"/>
  <c r="C14" i="4"/>
  <c r="F14" i="4"/>
  <c r="F20" i="4"/>
  <c r="K21" i="4"/>
  <c r="D42" i="7"/>
  <c r="AD25" i="7"/>
  <c r="O38" i="7"/>
  <c r="P38" i="7"/>
  <c r="H20" i="4"/>
  <c r="I25" i="7"/>
  <c r="N35" i="7"/>
  <c r="W17" i="4"/>
  <c r="O38" i="4"/>
  <c r="E38" i="7"/>
  <c r="Z17" i="4"/>
  <c r="C18" i="4"/>
  <c r="C20" i="4"/>
  <c r="O34" i="4"/>
  <c r="H13" i="4"/>
  <c r="O35" i="4"/>
  <c r="M13" i="4"/>
  <c r="W20" i="4"/>
  <c r="M20" i="4"/>
  <c r="M25" i="4"/>
  <c r="B46" i="4"/>
  <c r="O36" i="4"/>
  <c r="P20" i="4"/>
  <c r="D46" i="4"/>
  <c r="L36" i="4"/>
  <c r="O25" i="7"/>
  <c r="O36" i="7"/>
  <c r="P18" i="7"/>
  <c r="L35" i="4"/>
  <c r="E46" i="4"/>
  <c r="F43" i="4"/>
  <c r="J25" i="7"/>
  <c r="O35" i="7"/>
  <c r="O34" i="7"/>
  <c r="O39" i="7"/>
  <c r="O40" i="7"/>
  <c r="P35" i="7"/>
  <c r="K22" i="7"/>
  <c r="Z14" i="7"/>
  <c r="B40" i="7"/>
  <c r="Q25" i="7"/>
  <c r="L37" i="7"/>
  <c r="B25" i="7"/>
  <c r="C24" i="7"/>
  <c r="B35" i="7"/>
  <c r="B37" i="7"/>
  <c r="AC25" i="7"/>
  <c r="N38" i="7"/>
  <c r="N25" i="7"/>
  <c r="N36" i="7"/>
  <c r="D34" i="7"/>
  <c r="E37" i="7"/>
  <c r="E34" i="7"/>
  <c r="B39" i="7"/>
  <c r="L25" i="7"/>
  <c r="L36" i="7"/>
  <c r="M36" i="7"/>
  <c r="M15" i="7"/>
  <c r="D40" i="7"/>
  <c r="D38" i="7"/>
  <c r="E39" i="7"/>
  <c r="E35" i="7"/>
  <c r="E41" i="7"/>
  <c r="B42" i="7"/>
  <c r="C42" i="7"/>
  <c r="D41" i="7"/>
  <c r="D45" i="7"/>
  <c r="E40" i="7"/>
  <c r="E45" i="7"/>
  <c r="AA25" i="7"/>
  <c r="B41" i="7"/>
  <c r="B45" i="7"/>
  <c r="D36" i="7"/>
  <c r="E36" i="7"/>
  <c r="D37" i="7"/>
  <c r="C36" i="1"/>
  <c r="C35" i="1"/>
  <c r="B38" i="7"/>
  <c r="R17" i="7"/>
  <c r="D25" i="7"/>
  <c r="N34" i="7"/>
  <c r="G25" i="7"/>
  <c r="H22" i="7"/>
  <c r="H21" i="7"/>
  <c r="F38" i="1"/>
  <c r="P17" i="7"/>
  <c r="P16" i="7"/>
  <c r="F37" i="4"/>
  <c r="Z16" i="7"/>
  <c r="F37" i="1"/>
  <c r="M16" i="7"/>
  <c r="F25" i="1"/>
  <c r="F43" i="1"/>
  <c r="F44" i="1"/>
  <c r="F24" i="7"/>
  <c r="C25" i="1"/>
  <c r="C22" i="7"/>
  <c r="C23" i="7"/>
  <c r="C40" i="1"/>
  <c r="C44" i="1"/>
  <c r="Z25" i="4"/>
  <c r="P36" i="1"/>
  <c r="H25" i="1"/>
  <c r="F15" i="7"/>
  <c r="F22" i="7"/>
  <c r="F34" i="1"/>
  <c r="F36" i="1"/>
  <c r="F35" i="1"/>
  <c r="F39" i="1"/>
  <c r="F40" i="1"/>
  <c r="C34" i="1"/>
  <c r="C37" i="1"/>
  <c r="C39" i="1"/>
  <c r="C41" i="1"/>
  <c r="C45" i="1"/>
  <c r="C46" i="1"/>
  <c r="C36" i="6"/>
  <c r="C41" i="6"/>
  <c r="C39" i="5"/>
  <c r="C43" i="5"/>
  <c r="P37" i="5"/>
  <c r="C25" i="5"/>
  <c r="AE25" i="5"/>
  <c r="C36" i="4"/>
  <c r="C43" i="4"/>
  <c r="P25" i="4"/>
  <c r="W25" i="4"/>
  <c r="K25" i="4"/>
  <c r="P38" i="1"/>
  <c r="C15" i="7"/>
  <c r="K24" i="7"/>
  <c r="W25" i="6"/>
  <c r="F37" i="6"/>
  <c r="F41" i="6"/>
  <c r="C39" i="6"/>
  <c r="C37" i="6"/>
  <c r="F40" i="6"/>
  <c r="F36" i="6"/>
  <c r="C35" i="6"/>
  <c r="F35" i="6"/>
  <c r="F42" i="6"/>
  <c r="U13" i="7"/>
  <c r="U16" i="7"/>
  <c r="F45" i="6"/>
  <c r="C34" i="6"/>
  <c r="M34" i="6"/>
  <c r="P34" i="6"/>
  <c r="F34" i="6"/>
  <c r="F39" i="6"/>
  <c r="AB18" i="7"/>
  <c r="AB19" i="7"/>
  <c r="P36" i="6"/>
  <c r="C40" i="6"/>
  <c r="C45" i="6"/>
  <c r="M35" i="6"/>
  <c r="H25" i="5"/>
  <c r="C45" i="5"/>
  <c r="F39" i="5"/>
  <c r="F45" i="5"/>
  <c r="P25" i="5"/>
  <c r="K25" i="5"/>
  <c r="P38" i="5"/>
  <c r="AE20" i="7"/>
  <c r="R16" i="7"/>
  <c r="C36" i="5"/>
  <c r="C37" i="5"/>
  <c r="F36" i="5"/>
  <c r="F37" i="5"/>
  <c r="F34" i="5"/>
  <c r="F35" i="5"/>
  <c r="F40" i="5"/>
  <c r="F41" i="5"/>
  <c r="F42" i="5"/>
  <c r="F46" i="5"/>
  <c r="C40" i="5"/>
  <c r="C35" i="5"/>
  <c r="F18" i="7"/>
  <c r="F21" i="7"/>
  <c r="C34" i="5"/>
  <c r="F13" i="7"/>
  <c r="F14" i="7"/>
  <c r="F20" i="7"/>
  <c r="F25" i="5"/>
  <c r="C41" i="5"/>
  <c r="M35" i="5"/>
  <c r="W20" i="7"/>
  <c r="P35" i="5"/>
  <c r="P39" i="7"/>
  <c r="Z21" i="7"/>
  <c r="AE18" i="7"/>
  <c r="AE21" i="7"/>
  <c r="AE17" i="7"/>
  <c r="AE25" i="7"/>
  <c r="F35" i="4"/>
  <c r="F36" i="4"/>
  <c r="F25" i="4"/>
  <c r="H25" i="4"/>
  <c r="K18" i="7"/>
  <c r="C38" i="4"/>
  <c r="C35" i="4"/>
  <c r="C25" i="4"/>
  <c r="F38" i="4"/>
  <c r="F42" i="4"/>
  <c r="P21" i="7"/>
  <c r="F45" i="4"/>
  <c r="C45" i="4"/>
  <c r="K15" i="7"/>
  <c r="K14" i="7"/>
  <c r="K16" i="7"/>
  <c r="K19" i="7"/>
  <c r="K20" i="7"/>
  <c r="K13" i="7"/>
  <c r="AB20" i="7"/>
  <c r="AB17" i="7"/>
  <c r="O40" i="4"/>
  <c r="P34" i="4"/>
  <c r="P35" i="4"/>
  <c r="P36" i="4"/>
  <c r="P37" i="4"/>
  <c r="P38" i="4"/>
  <c r="P40" i="4"/>
  <c r="C20" i="7"/>
  <c r="C18" i="7"/>
  <c r="C14" i="7"/>
  <c r="C40" i="4"/>
  <c r="C39" i="4"/>
  <c r="C13" i="7"/>
  <c r="F34" i="4"/>
  <c r="F39" i="4"/>
  <c r="R13" i="7"/>
  <c r="M19" i="7"/>
  <c r="C34" i="4"/>
  <c r="K21" i="7"/>
  <c r="M18" i="7"/>
  <c r="M20" i="7"/>
  <c r="C41" i="4"/>
  <c r="M13" i="7"/>
  <c r="F40" i="4"/>
  <c r="F41" i="4"/>
  <c r="P13" i="7"/>
  <c r="P15" i="7"/>
  <c r="P14" i="7"/>
  <c r="P20" i="7"/>
  <c r="P19" i="7"/>
  <c r="E46" i="7"/>
  <c r="D46" i="7"/>
  <c r="M14" i="7"/>
  <c r="L34" i="7"/>
  <c r="M34" i="7"/>
  <c r="L38" i="7"/>
  <c r="M38" i="7"/>
  <c r="B46" i="7"/>
  <c r="H15" i="7"/>
  <c r="H19" i="7"/>
  <c r="H16" i="7"/>
  <c r="H20" i="7"/>
  <c r="L35" i="7"/>
  <c r="H13" i="7"/>
  <c r="H14" i="7"/>
  <c r="H18" i="7"/>
  <c r="H24" i="7"/>
  <c r="P34" i="1"/>
  <c r="P37" i="1"/>
  <c r="M36" i="1"/>
  <c r="M34" i="1"/>
  <c r="F40" i="7"/>
  <c r="F43" i="7"/>
  <c r="C38" i="7"/>
  <c r="C43" i="7"/>
  <c r="F46" i="6"/>
  <c r="C46" i="5"/>
  <c r="F38" i="7"/>
  <c r="M35" i="4"/>
  <c r="M37" i="4"/>
  <c r="M36" i="4"/>
  <c r="M34" i="4"/>
  <c r="F41" i="7"/>
  <c r="F39" i="7"/>
  <c r="F35" i="7"/>
  <c r="F42" i="7"/>
  <c r="F45" i="7"/>
  <c r="F37" i="7"/>
  <c r="F36" i="7"/>
  <c r="F34" i="7"/>
  <c r="C37" i="7"/>
  <c r="C40" i="7"/>
  <c r="C39" i="7"/>
  <c r="C34" i="7"/>
  <c r="C36" i="7"/>
  <c r="C41" i="7"/>
  <c r="C35" i="7"/>
  <c r="C45" i="7"/>
  <c r="P34" i="7"/>
  <c r="L40" i="7"/>
  <c r="M35" i="7"/>
  <c r="Z25" i="7"/>
  <c r="F25" i="7"/>
  <c r="C46" i="6"/>
  <c r="O40" i="6"/>
  <c r="P37" i="6"/>
  <c r="P40" i="6"/>
  <c r="N40" i="6"/>
  <c r="L40" i="6"/>
  <c r="M37" i="6"/>
  <c r="M40" i="6"/>
  <c r="W25" i="7"/>
  <c r="P34" i="5"/>
  <c r="P40" i="5"/>
  <c r="O40" i="5"/>
  <c r="N40" i="5"/>
  <c r="L40" i="5"/>
  <c r="M34" i="5"/>
  <c r="M40" i="5"/>
  <c r="K25" i="7"/>
  <c r="AB25" i="7"/>
  <c r="L40" i="4"/>
  <c r="M38" i="4"/>
  <c r="M40" i="4"/>
  <c r="N40" i="4"/>
  <c r="H25" i="7"/>
  <c r="F46" i="7"/>
  <c r="C25" i="7"/>
  <c r="U25" i="7"/>
  <c r="C46" i="4"/>
  <c r="C46" i="7"/>
  <c r="M25" i="7"/>
  <c r="F46" i="4"/>
  <c r="P25" i="7"/>
  <c r="N40" i="1"/>
  <c r="N40" i="7"/>
  <c r="P40" i="1"/>
  <c r="M37" i="7"/>
  <c r="M40" i="7"/>
  <c r="R25" i="7"/>
  <c r="P36" i="7"/>
  <c r="P40" i="7"/>
  <c r="L40" i="1"/>
  <c r="M35" i="1"/>
  <c r="M40" i="1"/>
  <c r="F42" i="1"/>
  <c r="F46" i="1"/>
</calcChain>
</file>

<file path=xl/sharedStrings.xml><?xml version="1.0" encoding="utf-8"?>
<sst xmlns="http://schemas.openxmlformats.org/spreadsheetml/2006/main" count="457" uniqueCount="62">
  <si>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</si>
  <si>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</si>
  <si>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</si>
  <si>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</si>
  <si>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</si>
  <si>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</si>
  <si>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</si>
  <si>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</si>
  <si>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</si>
  <si>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</si>
  <si>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</si>
  <si>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</si>
  <si>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</si>
  <si>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</si>
  <si>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</si>
  <si>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</si>
  <si>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</si>
  <si>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</si>
  <si>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</si>
  <si>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</si>
  <si>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</si>
  <si>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</si>
  <si>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</si>
  <si>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</si>
  <si>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</si>
  <si>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</si>
  <si>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</si>
  <si>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</si>
  <si>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</si>
  <si>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</si>
  <si>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</si>
  <si>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</si>
  <si>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</si>
  <si>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</si>
  <si>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</si>
  <si>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</si>
  <si>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</si>
  <si>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</si>
  <si>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</si>
  <si>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</si>
  <si>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</si>
  <si>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</si>
  <si>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</si>
  <si>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</si>
  <si>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</si>
  <si>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</si>
  <si>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</si>
  <si>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</si>
  <si>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</si>
  <si>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</si>
  <si>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</si>
  <si>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</si>
  <si>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</si>
  <si>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1 de gener a 31 de març de 2021</t>
  </si>
  <si>
    <t>https://bcnroc.ajuntament.barcelona.cat/jspui/bitstream/11703/120899/5/GM_Pressupost_2021.pdf#page=209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</si>
  <si>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t>
  </si>
  <si>
    <t>1 de gener a 31 de desembre de 2021</t>
  </si>
  <si>
    <t>1 d'octubre a 31 de desembre de 2021</t>
  </si>
  <si>
    <t>1 de juliol a 30 de setembre de 2021</t>
  </si>
  <si>
    <t>1 d'abril a 30 de juny de 2021</t>
  </si>
  <si>
    <t>ANY 2021</t>
  </si>
  <si>
    <t xml:space="preserve">ASSOCIACIÓ RED DE JUDERÍAS DE ESPAÑA, CAMINOS DE SEFARAD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</si>
</sst>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74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 applyProtection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Fill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3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4" fillId="2" borderId="35" xfId="0" applyFont="1" applyFill="1" applyBorder="1" applyAlignment="1" applyProtection="1">
      <alignment vertical="center"/>
    </xf>
    <xf numFmtId="165" fontId="24" fillId="0" borderId="1" xfId="0" applyNumberFormat="1" applyFont="1" applyBorder="1" applyAlignment="1" applyProtection="1">
      <alignment horizontal="right" vertical="center"/>
    </xf>
    <xf numFmtId="165" fontId="24" fillId="0" borderId="2" xfId="0" applyNumberFormat="1" applyFont="1" applyFill="1" applyBorder="1" applyAlignment="1" applyProtection="1">
      <alignment horizontal="right" vertical="center"/>
    </xf>
    <xf numFmtId="0" fontId="24" fillId="0" borderId="0" xfId="0" applyFont="1" applyAlignment="1" applyProtection="1">
      <alignment vertical="center"/>
    </xf>
    <xf numFmtId="0" fontId="24" fillId="2" borderId="9" xfId="0" applyFont="1" applyFill="1" applyBorder="1" applyAlignment="1" applyProtection="1">
      <alignment vertical="center"/>
    </xf>
    <xf numFmtId="3" fontId="24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45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44" fillId="2" borderId="2" xfId="0" applyFont="1" applyFill="1" applyBorder="1" applyAlignment="1" applyProtection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4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4" fillId="2" borderId="9" xfId="0" applyFont="1" applyFill="1" applyBorder="1" applyAlignment="1" applyProtection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Fon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6" fillId="0" borderId="0" xfId="59" applyFill="1" applyBorder="1" applyAlignment="1" applyProtection="1">
      <alignment horizontal="left" vertical="top" inden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1" fillId="9" borderId="10" xfId="0" applyFont="1" applyFill="1" applyBorder="1" applyAlignment="1" applyProtection="1">
      <alignment horizontal="center" vertical="center" wrapText="1"/>
    </xf>
    <xf numFmtId="0" fontId="21" fillId="9" borderId="13" xfId="0" applyFont="1" applyFill="1" applyBorder="1" applyAlignment="1" applyProtection="1">
      <alignment horizontal="center" vertical="center" wrapText="1"/>
    </xf>
    <xf numFmtId="0" fontId="21" fillId="9" borderId="16" xfId="0" applyFont="1" applyFill="1" applyBorder="1" applyAlignment="1" applyProtection="1">
      <alignment horizontal="center" vertical="center" wrapText="1"/>
    </xf>
    <xf numFmtId="0" fontId="22" fillId="9" borderId="19" xfId="0" applyFont="1" applyFill="1" applyBorder="1" applyAlignment="1" applyProtection="1">
      <alignment horizontal="center" vertical="center"/>
    </xf>
    <xf numFmtId="0" fontId="22" fillId="9" borderId="11" xfId="0" applyFont="1" applyFill="1" applyBorder="1" applyAlignment="1" applyProtection="1">
      <alignment horizontal="center" vertical="center"/>
    </xf>
    <xf numFmtId="0" fontId="22" fillId="9" borderId="12" xfId="0" applyFont="1" applyFill="1" applyBorder="1" applyAlignment="1" applyProtection="1">
      <alignment horizontal="center" vertical="center"/>
    </xf>
    <xf numFmtId="0" fontId="22" fillId="9" borderId="20" xfId="0" applyFont="1" applyFill="1" applyBorder="1" applyAlignment="1" applyProtection="1">
      <alignment horizontal="center" vertical="center"/>
    </xf>
    <xf numFmtId="0" fontId="22" fillId="9" borderId="0" xfId="0" applyFont="1" applyFill="1" applyBorder="1" applyAlignment="1" applyProtection="1">
      <alignment horizontal="center" vertical="center"/>
    </xf>
    <xf numFmtId="0" fontId="22" fillId="9" borderId="21" xfId="0" applyFont="1" applyFill="1" applyBorder="1" applyAlignment="1" applyProtection="1">
      <alignment horizontal="center" vertical="center"/>
    </xf>
    <xf numFmtId="0" fontId="21" fillId="9" borderId="19" xfId="0" applyFont="1" applyFill="1" applyBorder="1" applyAlignment="1" applyProtection="1">
      <alignment horizontal="center" vertical="center" wrapText="1"/>
    </xf>
    <xf numFmtId="0" fontId="21" fillId="9" borderId="12" xfId="0" applyFont="1" applyFill="1" applyBorder="1" applyAlignment="1" applyProtection="1">
      <alignment horizontal="center" vertical="center" wrapText="1"/>
    </xf>
    <xf numFmtId="0" fontId="21" fillId="9" borderId="20" xfId="0" applyFont="1" applyFill="1" applyBorder="1" applyAlignment="1" applyProtection="1">
      <alignment horizontal="center" vertical="center" wrapText="1"/>
    </xf>
    <xf numFmtId="0" fontId="21" fillId="9" borderId="21" xfId="0" applyFont="1" applyFill="1" applyBorder="1" applyAlignment="1" applyProtection="1">
      <alignment horizontal="center" vertical="center" wrapText="1"/>
    </xf>
    <xf numFmtId="0" fontId="21" fillId="9" borderId="17" xfId="0" applyFont="1" applyFill="1" applyBorder="1" applyAlignment="1" applyProtection="1">
      <alignment horizontal="center" vertical="center" wrapText="1"/>
    </xf>
    <xf numFmtId="0" fontId="21" fillId="9" borderId="15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/>
    </xf>
    <xf numFmtId="0" fontId="22" fillId="9" borderId="14" xfId="0" applyFont="1" applyFill="1" applyBorder="1" applyAlignment="1" applyProtection="1">
      <alignment horizontal="center" vertical="center"/>
    </xf>
    <xf numFmtId="0" fontId="22" fillId="9" borderId="15" xfId="0" applyFont="1" applyFill="1" applyBorder="1" applyAlignment="1" applyProtection="1">
      <alignment horizontal="center" vertical="center"/>
    </xf>
    <xf numFmtId="0" fontId="21" fillId="9" borderId="26" xfId="0" applyFont="1" applyFill="1" applyBorder="1" applyAlignment="1" applyProtection="1">
      <alignment horizontal="center" vertical="center"/>
    </xf>
    <xf numFmtId="0" fontId="21" fillId="9" borderId="27" xfId="0" applyFont="1" applyFill="1" applyBorder="1" applyAlignment="1" applyProtection="1">
      <alignment horizontal="center" vertical="center"/>
    </xf>
    <xf numFmtId="0" fontId="21" fillId="9" borderId="28" xfId="0" applyFont="1" applyFill="1" applyBorder="1" applyAlignment="1" applyProtection="1">
      <alignment horizontal="center" vertical="center"/>
    </xf>
    <xf numFmtId="0" fontId="21" fillId="9" borderId="10" xfId="0" applyFont="1" applyFill="1" applyBorder="1" applyAlignment="1" applyProtection="1">
      <alignment horizontal="left" vertical="center" wrapText="1"/>
    </xf>
    <xf numFmtId="0" fontId="21" fillId="9" borderId="16" xfId="0" applyFont="1" applyFill="1" applyBorder="1" applyAlignment="1" applyProtection="1">
      <alignment horizontal="left" vertical="center" wrapText="1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1"/>
          <c:y val="0.178703853747777"/>
          <c:w val="0.49879503311680901"/>
          <c:h val="0.67523768758075697"/>
        </c:manualLayout>
      </c:layout>
      <c:pie3DChart>
        <c:varyColors val="1"/>
        <c:ser>
          <c:idx val="0"/>
          <c:order val="0"/>
          <c:tx>
            <c:strRef>
              <c:f>'2021 -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695E-2"/>
                  <c:y val="5.0012206875082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7900789953929999"/>
                  <c:y val="-4.6584686928302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9980602100588"/>
                  <c:y val="-6.889341745593799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9966138754535801E-2"/>
                  <c:y val="-1.547714489187589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6767527235756797E-2"/>
                  <c:y val="-6.584596309579149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8777209169761401E-2"/>
                  <c:y val="-9.468270653606200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129268112150487"/>
                  <c:y val="-2.297504466970010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5126958400864501E-2"/>
                  <c:y val="-3.046388257519220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3219881145326903E-3"/>
                  <c:y val="3.7233634258568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13398214202155001"/>
                  <c:y val="0.108316026934017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'2021 -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'2021 - CONTRACTACIÓ ANUAL'!$B$34:$B$45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499"/>
          <c:y val="0.11440238239450801"/>
          <c:w val="0.29909961416897402"/>
          <c:h val="0.88559775652401296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202"/>
          <c:y val="1.44975265735667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9"/>
          <c:y val="0.115024454669856"/>
          <c:w val="0.492714339055288"/>
          <c:h val="0.77073108199815898"/>
        </c:manualLayout>
      </c:layout>
      <c:pie3DChart>
        <c:varyColors val="1"/>
        <c:ser>
          <c:idx val="2"/>
          <c:order val="0"/>
          <c:tx>
            <c:strRef>
              <c:f>'2021 -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99"/>
                  <c:y val="-0.1013821388198300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41966626105479"/>
                  <c:y val="3.742071146840679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7163526156183601"/>
                  <c:y val="0.12236187963663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5851389205616299E-2"/>
                  <c:y val="5.464803439787140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5148859076556602E-2"/>
                  <c:y val="0.1189238434798159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1535449959938698E-2"/>
                  <c:y val="1.155226841673379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8.7301722109726199E-2"/>
                  <c:y val="-3.652187155025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00027972402009E-2"/>
                  <c:y val="-2.92367050353871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61401482392746E-2"/>
                  <c:y val="-1.51460362831006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6.5122570801076796E-3"/>
                  <c:y val="-0.10438985669233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'2021 -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'2021 - CONTRACTACIÓ ANUAL'!$E$34:$E$45</c:f>
              <c:numCache>
                <c:formatCode>#,##0.00\ "€"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56000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96"/>
          <c:y val="8.1662312634457904E-2"/>
          <c:w val="0.28748509674511802"/>
          <c:h val="0.918337687365542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105E-2"/>
          <c:y val="0.22619499570436399"/>
          <c:w val="0.526780416745663"/>
          <c:h val="0.70896065902369199"/>
        </c:manualLayout>
      </c:layout>
      <c:pie3DChart>
        <c:varyColors val="1"/>
        <c:ser>
          <c:idx val="4"/>
          <c:order val="0"/>
          <c:tx>
            <c:strRef>
              <c:f>'2021 -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E-2"/>
                  <c:y val="-4.24143983092975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53052279388999E-2"/>
                  <c:y val="-3.0047825991774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6433171885421497E-2"/>
                  <c:y val="1.55489203243646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3492188576253101E-2"/>
                  <c:y val="-6.784381505859310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'2021 -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'2021 - CONTRACTACIÓ ANUAL'!$L$34:$L$39</c:f>
              <c:numCache>
                <c:formatCode>#,##0</c:formatCode>
                <c:ptCount val="6"/>
                <c:pt idx="0">
                  <c:v>0</c:v>
                </c:pt>
                <c:pt idx="1">
                  <c:v>12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01"/>
          <c:y val="0.16146135043433901"/>
          <c:w val="0.31198854598875098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98"/>
          <c:y val="2.4195392079660601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"/>
          <c:y val="0.17696205022912401"/>
          <c:w val="0.52427431663313495"/>
          <c:h val="0.79345267574276102"/>
        </c:manualLayout>
      </c:layout>
      <c:pie3DChart>
        <c:varyColors val="1"/>
        <c:ser>
          <c:idx val="4"/>
          <c:order val="0"/>
          <c:tx>
            <c:strRef>
              <c:f>'2021 -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506E-2"/>
                  <c:y val="4.019340579845050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9697283282457202E-3"/>
                  <c:y val="3.5217766044650198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9626587065165197E-2"/>
                  <c:y val="2.889724673320799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8664432848079099E-2"/>
                  <c:y val="-5.8929991462697798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3632432424647301"/>
                  <c:y val="-0.1053183934978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9.6676924805216002E-2"/>
                  <c:y val="-1.305037008273999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'2021 -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'2021 - CONTRACTACIÓ ANUAL'!$O$34:$O$39</c:f>
              <c:numCache>
                <c:formatCode>#,##0.00\ "€"</c:formatCode>
                <c:ptCount val="6"/>
                <c:pt idx="0">
                  <c:v>0</c:v>
                </c:pt>
                <c:pt idx="1">
                  <c:v>56000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04"/>
          <c:y val="0.15565754806127999"/>
          <c:w val="0.28293289146644601"/>
          <c:h val="0.805766369337435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0899/5/GM_Pressupost_2021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0.59999389629810485"/>
  </sheetPr>
  <dimension ref="A1:AG108"/>
  <sheetViews>
    <sheetView showGridLines="0" showZeros="0" tabSelected="1" zoomScale="85" zoomScaleNormal="85" zoomScalePageLayoutView="85" workbookViewId="0">
      <selection activeCell="J8" sqref="J8"/>
    </sheetView>
  </sheetViews>
  <sheetFormatPr defaultColWidth="9.109375" defaultRowHeight="14.4" x14ac:dyDescent="0.3"/>
  <cols>
    <col min="1" max="1" width="26.109375" style="27" customWidth="1"/>
    <col min="2" max="2" width="11.4414062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777343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777343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77734375" style="27" customWidth="1"/>
    <col min="20" max="20" width="19.4414062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77734375" style="27" customWidth="1"/>
    <col min="29" max="29" width="18.109375" style="27" customWidth="1"/>
    <col min="30" max="30" width="18.77734375" style="27" customWidth="1"/>
    <col min="31" max="31" width="10.77734375" style="27" customWidth="1"/>
    <col min="32" max="16384" width="9.109375" style="27"/>
  </cols>
  <sheetData>
    <row r="1" spans="1:31" ht="15" x14ac:dyDescent="0.2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5" x14ac:dyDescent="0.2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5" x14ac:dyDescent="0.2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5" x14ac:dyDescent="0.2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">
      <c r="A6" s="29"/>
      <c r="B6" s="26"/>
      <c r="H6" s="26"/>
      <c r="N6" s="26"/>
    </row>
    <row r="7" spans="1:31" s="25" customFormat="1" ht="24.75" customHeight="1" x14ac:dyDescent="0.3">
      <c r="A7" s="30" t="s">
        <v>41</v>
      </c>
      <c r="B7" s="31" t="s">
        <v>53</v>
      </c>
      <c r="C7" s="32"/>
      <c r="D7" s="32"/>
      <c r="E7" s="32"/>
      <c r="F7" s="32"/>
      <c r="G7" s="33"/>
      <c r="H7" s="73"/>
      <c r="I7" s="90" t="s">
        <v>46</v>
      </c>
      <c r="J7" s="91">
        <v>44385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24" t="s">
        <v>61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2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25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35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35">
      <c r="A12" s="12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">
      <c r="A13" s="41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4" si="2">IF(G13,G13/$G$25,"")</f>
        <v/>
      </c>
      <c r="I13" s="4"/>
      <c r="J13" s="5"/>
      <c r="K13" s="21" t="str">
        <f t="shared" ref="K13:K24" si="3">IF(J13,J13/$J$25,"")</f>
        <v/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 x14ac:dyDescent="0.2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9"/>
      <c r="Y17" s="99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2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12</v>
      </c>
      <c r="H20" s="66">
        <f t="shared" si="2"/>
        <v>1</v>
      </c>
      <c r="I20" s="69">
        <v>46250</v>
      </c>
      <c r="J20" s="70">
        <v>56000</v>
      </c>
      <c r="K20" s="67">
        <f t="shared" si="3"/>
        <v>1</v>
      </c>
      <c r="L20" s="68"/>
      <c r="M20" s="66" t="str">
        <f t="shared" si="4"/>
        <v/>
      </c>
      <c r="N20" s="69"/>
      <c r="O20" s="70"/>
      <c r="P20" s="67" t="str">
        <f t="shared" si="5"/>
        <v/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40.049999999999997" hidden="1" customHeight="1" x14ac:dyDescent="0.2">
      <c r="A21" s="95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98"/>
      <c r="J21" s="98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100"/>
      <c r="Y21" s="100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40.049999999999997" customHeight="1" x14ac:dyDescent="0.2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8"/>
      <c r="J22" s="98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100"/>
      <c r="Y22" s="101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40.049999999999997" customHeight="1" x14ac:dyDescent="0.3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8"/>
      <c r="J23" s="98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100"/>
      <c r="Y23" s="101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si="0"/>
        <v/>
      </c>
      <c r="D24" s="69"/>
      <c r="E24" s="70"/>
      <c r="F24" s="67" t="str">
        <f t="shared" si="1"/>
        <v/>
      </c>
      <c r="G24" s="68"/>
      <c r="H24" s="66" t="str">
        <f t="shared" si="2"/>
        <v/>
      </c>
      <c r="I24" s="69"/>
      <c r="J24" s="70"/>
      <c r="K24" s="67" t="str">
        <f t="shared" si="3"/>
        <v/>
      </c>
      <c r="L24" s="68"/>
      <c r="M24" s="66" t="str">
        <f t="shared" si="4"/>
        <v/>
      </c>
      <c r="N24" s="69"/>
      <c r="O24" s="70"/>
      <c r="P24" s="67" t="str">
        <f t="shared" si="5"/>
        <v/>
      </c>
      <c r="Q24" s="68"/>
      <c r="R24" s="66" t="str">
        <f t="shared" si="6"/>
        <v/>
      </c>
      <c r="S24" s="69"/>
      <c r="T24" s="70"/>
      <c r="U24" s="67" t="str">
        <f t="shared" si="7"/>
        <v/>
      </c>
      <c r="V24" s="68"/>
      <c r="W24" s="66" t="str">
        <f t="shared" si="8"/>
        <v/>
      </c>
      <c r="X24" s="69"/>
      <c r="Y24" s="70"/>
      <c r="Z24" s="67" t="str">
        <f t="shared" si="9"/>
        <v/>
      </c>
      <c r="AA24" s="68"/>
      <c r="AB24" s="20" t="str">
        <f t="shared" si="10"/>
        <v/>
      </c>
      <c r="AC24" s="69"/>
      <c r="AD24" s="70"/>
      <c r="AE24" s="67" t="str">
        <f t="shared" si="11"/>
        <v/>
      </c>
    </row>
    <row r="25" spans="1:31" ht="33" customHeight="1" thickBot="1" x14ac:dyDescent="0.25">
      <c r="A25" s="82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12</v>
      </c>
      <c r="H25" s="17">
        <f t="shared" si="12"/>
        <v>1</v>
      </c>
      <c r="I25" s="18">
        <f t="shared" si="12"/>
        <v>46250</v>
      </c>
      <c r="J25" s="18">
        <f t="shared" si="12"/>
        <v>56000</v>
      </c>
      <c r="K25" s="19">
        <f t="shared" si="12"/>
        <v>1</v>
      </c>
      <c r="L25" s="16">
        <f t="shared" si="12"/>
        <v>0</v>
      </c>
      <c r="M25" s="17">
        <f t="shared" si="12"/>
        <v>0</v>
      </c>
      <c r="N25" s="18">
        <f t="shared" si="12"/>
        <v>0</v>
      </c>
      <c r="O25" s="18">
        <f t="shared" si="12"/>
        <v>0</v>
      </c>
      <c r="P25" s="19">
        <f t="shared" si="12"/>
        <v>0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45" customHeight="1" x14ac:dyDescent="0.2">
      <c r="B26" s="26"/>
      <c r="H26" s="26"/>
      <c r="N26" s="26"/>
    </row>
    <row r="27" spans="1:31" s="49" customFormat="1" ht="34.200000000000003" hidden="1" customHeight="1" x14ac:dyDescent="0.2">
      <c r="A27" s="125" t="s">
        <v>55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2">
      <c r="A28" s="126" t="s">
        <v>54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2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55" customHeight="1" thickBot="1" x14ac:dyDescent="0.35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">
      <c r="A34" s="41" t="s">
        <v>25</v>
      </c>
      <c r="B34" s="9">
        <f t="shared" ref="B34:B45" si="13">B13+G13+L13+Q13+AA13+V13</f>
        <v>0</v>
      </c>
      <c r="C34" s="8" t="str">
        <f t="shared" ref="C34:C43" si="14">IF(B34,B34/$B$46,"")</f>
        <v/>
      </c>
      <c r="D34" s="10">
        <f t="shared" ref="D34:D45" si="15">D13+I13+N13+S13+AC13+X13</f>
        <v>0</v>
      </c>
      <c r="E34" s="11">
        <f t="shared" ref="E34:E45" si="16">E13+J13+O13+T13+AD13+Y13</f>
        <v>0</v>
      </c>
      <c r="F34" s="21" t="str">
        <f t="shared" ref="F34:F43" si="17">IF(E34,E34/$E$46,"")</f>
        <v/>
      </c>
      <c r="J34" s="149" t="s">
        <v>3</v>
      </c>
      <c r="K34" s="150"/>
      <c r="L34" s="57">
        <f>B25</f>
        <v>0</v>
      </c>
      <c r="M34" s="8" t="str">
        <f t="shared" ref="M34:M39" si="18">IF(L34,L34/$L$40,"")</f>
        <v/>
      </c>
      <c r="N34" s="58">
        <f>D25</f>
        <v>0</v>
      </c>
      <c r="O34" s="58">
        <f>E25</f>
        <v>0</v>
      </c>
      <c r="P34" s="59" t="str">
        <f t="shared" ref="P34:P39" si="19">IF(O34,O34/$O$40,"")</f>
        <v/>
      </c>
    </row>
    <row r="35" spans="1:33" s="25" customFormat="1" ht="30" customHeight="1" x14ac:dyDescent="0.2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45" t="s">
        <v>1</v>
      </c>
      <c r="K35" s="146"/>
      <c r="L35" s="60">
        <f>G25</f>
        <v>12</v>
      </c>
      <c r="M35" s="8">
        <f t="shared" si="18"/>
        <v>1</v>
      </c>
      <c r="N35" s="61">
        <f>I25</f>
        <v>46250</v>
      </c>
      <c r="O35" s="61">
        <f>J25</f>
        <v>56000</v>
      </c>
      <c r="P35" s="59">
        <f t="shared" si="19"/>
        <v>1</v>
      </c>
    </row>
    <row r="36" spans="1:33" ht="30" customHeight="1" x14ac:dyDescent="0.2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5"/>
      <c r="J36" s="145" t="s">
        <v>2</v>
      </c>
      <c r="K36" s="146"/>
      <c r="L36" s="60">
        <f>L25</f>
        <v>0</v>
      </c>
      <c r="M36" s="8" t="str">
        <f t="shared" si="18"/>
        <v/>
      </c>
      <c r="N36" s="61">
        <f>N25</f>
        <v>0</v>
      </c>
      <c r="O36" s="61">
        <f>O25</f>
        <v>0</v>
      </c>
      <c r="P36" s="59" t="str">
        <f t="shared" si="1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45" t="s">
        <v>34</v>
      </c>
      <c r="K37" s="146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45" t="s">
        <v>5</v>
      </c>
      <c r="K38" s="146"/>
      <c r="L38" s="60">
        <f>V25</f>
        <v>0</v>
      </c>
      <c r="M38" s="8" t="str">
        <f t="shared" si="18"/>
        <v/>
      </c>
      <c r="N38" s="61">
        <f>X25</f>
        <v>0</v>
      </c>
      <c r="O38" s="61">
        <f>Y25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">
      <c r="A39" s="44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5"/>
      <c r="J39" s="145" t="s">
        <v>4</v>
      </c>
      <c r="K39" s="146"/>
      <c r="L39" s="60">
        <f>AA25</f>
        <v>0</v>
      </c>
      <c r="M39" s="8" t="str">
        <f t="shared" si="18"/>
        <v/>
      </c>
      <c r="N39" s="61">
        <f>AC25</f>
        <v>0</v>
      </c>
      <c r="O39" s="61">
        <f>AD25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25">
      <c r="A40" s="44" t="s">
        <v>28</v>
      </c>
      <c r="B40" s="12">
        <f t="shared" si="13"/>
        <v>0</v>
      </c>
      <c r="C40" s="8" t="str">
        <f t="shared" si="14"/>
        <v/>
      </c>
      <c r="D40" s="13">
        <f t="shared" si="15"/>
        <v>0</v>
      </c>
      <c r="E40" s="23">
        <f t="shared" si="16"/>
        <v>0</v>
      </c>
      <c r="F40" s="21" t="str">
        <f t="shared" si="17"/>
        <v/>
      </c>
      <c r="G40" s="25"/>
      <c r="J40" s="147" t="s">
        <v>0</v>
      </c>
      <c r="K40" s="148"/>
      <c r="L40" s="83">
        <f>SUM(L34:L39)</f>
        <v>12</v>
      </c>
      <c r="M40" s="17">
        <f>SUM(M34:M39)</f>
        <v>1</v>
      </c>
      <c r="N40" s="84">
        <f>SUM(N34:N39)</f>
        <v>46250</v>
      </c>
      <c r="O40" s="85">
        <f>SUM(O34:O39)</f>
        <v>56000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">
      <c r="A41" s="45" t="s">
        <v>29</v>
      </c>
      <c r="B41" s="12">
        <f t="shared" si="13"/>
        <v>12</v>
      </c>
      <c r="C41" s="8">
        <f t="shared" si="14"/>
        <v>1</v>
      </c>
      <c r="D41" s="13">
        <f t="shared" si="15"/>
        <v>46250</v>
      </c>
      <c r="E41" s="23">
        <f t="shared" si="16"/>
        <v>56000</v>
      </c>
      <c r="F41" s="21">
        <f t="shared" si="17"/>
        <v>1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2">
      <c r="A42" s="95" t="s">
        <v>50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7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12</v>
      </c>
      <c r="C46" s="17">
        <f>SUM(C34:C45)</f>
        <v>1</v>
      </c>
      <c r="D46" s="18">
        <f>SUM(D34:D45)</f>
        <v>46250</v>
      </c>
      <c r="E46" s="18">
        <f>SUM(E34:E45)</f>
        <v>56000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2.95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38:K38"/>
    <mergeCell ref="J40:K40"/>
    <mergeCell ref="J34:K34"/>
    <mergeCell ref="J35:K35"/>
    <mergeCell ref="J36:K36"/>
    <mergeCell ref="J37:K37"/>
    <mergeCell ref="J39:K39"/>
    <mergeCell ref="B10:AE10"/>
    <mergeCell ref="B11:F11"/>
    <mergeCell ref="G11:K11"/>
    <mergeCell ref="Q11:U11"/>
    <mergeCell ref="AA11:AE11"/>
    <mergeCell ref="V11:Z11"/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</mergeCells>
  <hyperlinks>
    <hyperlink ref="A28" r:id="rId1" location="page=209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0.59999389629810485"/>
  </sheetPr>
  <dimension ref="A1:AG108"/>
  <sheetViews>
    <sheetView showGridLines="0" showZeros="0" zoomScale="80" zoomScaleNormal="80" zoomScalePageLayoutView="80" workbookViewId="0">
      <selection activeCell="B8" sqref="B8"/>
    </sheetView>
  </sheetViews>
  <sheetFormatPr defaultColWidth="9.109375" defaultRowHeight="14.4" x14ac:dyDescent="0.3"/>
  <cols>
    <col min="1" max="1" width="26.109375" style="27" customWidth="1"/>
    <col min="2" max="2" width="11.4414062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777343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777343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77734375" style="27" customWidth="1"/>
    <col min="20" max="20" width="19.4414062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77734375" style="27" customWidth="1"/>
    <col min="29" max="29" width="18.109375" style="27" customWidth="1"/>
    <col min="30" max="30" width="18.77734375" style="27" customWidth="1"/>
    <col min="31" max="31" width="10.77734375" style="27" customWidth="1"/>
    <col min="32" max="16384" width="9.109375" style="27"/>
  </cols>
  <sheetData>
    <row r="1" spans="1:31" ht="15" x14ac:dyDescent="0.2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5" x14ac:dyDescent="0.2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5" x14ac:dyDescent="0.2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2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">
      <c r="A6" s="29"/>
      <c r="B6" s="26"/>
      <c r="H6" s="26"/>
      <c r="N6" s="26"/>
    </row>
    <row r="7" spans="1:31" s="25" customFormat="1" ht="24.75" customHeight="1" x14ac:dyDescent="0.2">
      <c r="A7" s="30" t="s">
        <v>38</v>
      </c>
      <c r="B7" s="31" t="s">
        <v>59</v>
      </c>
      <c r="C7" s="32"/>
      <c r="D7" s="32"/>
      <c r="E7" s="32"/>
      <c r="F7" s="32"/>
      <c r="G7" s="33"/>
      <c r="H7" s="73"/>
      <c r="I7" s="90" t="s">
        <v>46</v>
      </c>
      <c r="J7" s="91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">
      <c r="A8" s="30" t="s">
        <v>11</v>
      </c>
      <c r="B8" s="93" t="str">
        <f>'CONTRACTACIO 1r TR 2021'!B8</f>
        <v xml:space="preserve">ASSOCIACIÓ RED DE JUDERÍAS DE ESPAÑA, CAMINOS DE SEFARAD 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6.25" customHeight="1" thickBot="1" x14ac:dyDescent="0.2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25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35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35">
      <c r="A12" s="12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2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2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/>
      <c r="H20" s="66" t="str">
        <f t="shared" si="2"/>
        <v/>
      </c>
      <c r="I20" s="69"/>
      <c r="J20" s="70"/>
      <c r="K20" s="21" t="str">
        <f t="shared" si="3"/>
        <v/>
      </c>
      <c r="L20" s="68"/>
      <c r="M20" s="66" t="str">
        <f t="shared" si="4"/>
        <v/>
      </c>
      <c r="N20" s="69"/>
      <c r="O20" s="70"/>
      <c r="P20" s="67" t="str">
        <f t="shared" si="5"/>
        <v/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40.049999999999997" hidden="1" customHeight="1" x14ac:dyDescent="0.2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40.049999999999997" customHeight="1" x14ac:dyDescent="0.2">
      <c r="A22" s="80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40.049999999999997" customHeight="1" x14ac:dyDescent="0.3">
      <c r="A23" s="94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2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3">IF(G24,G24/$G$25,"")</f>
        <v/>
      </c>
      <c r="I24" s="69"/>
      <c r="J24" s="70"/>
      <c r="K24" s="67" t="str">
        <f t="shared" ref="K24" si="24">IF(J24,J24/$J$25,"")</f>
        <v/>
      </c>
      <c r="L24" s="68"/>
      <c r="M24" s="66" t="str">
        <f t="shared" ref="M24" si="25">IF(L24,L24/$L$25,"")</f>
        <v/>
      </c>
      <c r="N24" s="69"/>
      <c r="O24" s="70"/>
      <c r="P24" s="67" t="str">
        <f t="shared" ref="P24" si="26">IF(O24,O24/$O$25,"")</f>
        <v/>
      </c>
      <c r="Q24" s="68"/>
      <c r="R24" s="66" t="str">
        <f t="shared" ref="R24" si="2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28">IF(V24,V24/$V$25,"")</f>
        <v/>
      </c>
      <c r="X24" s="69"/>
      <c r="Y24" s="70"/>
      <c r="Z24" s="67" t="str">
        <f t="shared" ref="Z24" si="29">IF(Y24,Y24/$Y$25,"")</f>
        <v/>
      </c>
      <c r="AA24" s="68"/>
      <c r="AB24" s="20" t="str">
        <f t="shared" ref="AB24" si="30">IF(AA24,AA24/$AA$25,"")</f>
        <v/>
      </c>
      <c r="AC24" s="69"/>
      <c r="AD24" s="70"/>
      <c r="AE24" s="67" t="str">
        <f t="shared" ref="AE24" si="31">IF(AD24,AD24/$AD$25,"")</f>
        <v/>
      </c>
    </row>
    <row r="25" spans="1:31" ht="33" customHeight="1" thickBot="1" x14ac:dyDescent="0.25">
      <c r="A25" s="82" t="s">
        <v>0</v>
      </c>
      <c r="B25" s="16">
        <f t="shared" ref="B25:AE25" si="32">SUM(B13:B24)</f>
        <v>0</v>
      </c>
      <c r="C25" s="17">
        <f t="shared" si="32"/>
        <v>0</v>
      </c>
      <c r="D25" s="18">
        <f t="shared" si="32"/>
        <v>0</v>
      </c>
      <c r="E25" s="18">
        <f t="shared" si="32"/>
        <v>0</v>
      </c>
      <c r="F25" s="19">
        <f t="shared" si="32"/>
        <v>0</v>
      </c>
      <c r="G25" s="16">
        <f t="shared" si="32"/>
        <v>0</v>
      </c>
      <c r="H25" s="17">
        <f t="shared" si="32"/>
        <v>0</v>
      </c>
      <c r="I25" s="18">
        <f t="shared" si="32"/>
        <v>0</v>
      </c>
      <c r="J25" s="18">
        <f t="shared" si="32"/>
        <v>0</v>
      </c>
      <c r="K25" s="19">
        <f t="shared" si="32"/>
        <v>0</v>
      </c>
      <c r="L25" s="16">
        <f t="shared" si="32"/>
        <v>0</v>
      </c>
      <c r="M25" s="17">
        <f t="shared" si="32"/>
        <v>0</v>
      </c>
      <c r="N25" s="18">
        <f t="shared" si="32"/>
        <v>0</v>
      </c>
      <c r="O25" s="18">
        <f t="shared" si="32"/>
        <v>0</v>
      </c>
      <c r="P25" s="19">
        <f t="shared" si="32"/>
        <v>0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" customHeight="1" x14ac:dyDescent="0.2">
      <c r="B26" s="26"/>
      <c r="H26" s="26"/>
      <c r="N26" s="26"/>
    </row>
    <row r="27" spans="1:31" s="49" customFormat="1" ht="34.200000000000003" hidden="1" customHeight="1" x14ac:dyDescent="0.2">
      <c r="A27" s="125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2">
      <c r="A28" s="126" t="str">
        <f>'CONTRACTACIO 1r TR 2021'!A28:Q28</f>
        <v>https://bcnroc.ajuntament.barcelona.cat/jspui/bitstream/11703/120899/5/GM_Pressupost_2021.pdf#page=209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3"/>
      <c r="B32" s="110"/>
      <c r="C32" s="111"/>
      <c r="D32" s="111"/>
      <c r="E32" s="111"/>
      <c r="F32" s="112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55" customHeight="1" thickBot="1" x14ac:dyDescent="0.35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33">B13+G13+L13+Q13+AA13+V13</f>
        <v>0</v>
      </c>
      <c r="C34" s="8" t="str">
        <f t="shared" ref="C34:C45" si="34">IF(B34,B34/$B$46,"")</f>
        <v/>
      </c>
      <c r="D34" s="10">
        <f t="shared" ref="D34:D45" si="35">D13+I13+N13+S13+AC13+X13</f>
        <v>0</v>
      </c>
      <c r="E34" s="11">
        <f t="shared" ref="E34:E45" si="36">E13+J13+O13+T13+AD13+Y13</f>
        <v>0</v>
      </c>
      <c r="F34" s="21" t="str">
        <f t="shared" ref="F34:F42" si="37">IF(E34,E34/$E$46,"")</f>
        <v/>
      </c>
      <c r="J34" s="149" t="s">
        <v>3</v>
      </c>
      <c r="K34" s="150"/>
      <c r="L34" s="57">
        <f>B25</f>
        <v>0</v>
      </c>
      <c r="M34" s="8" t="str">
        <f t="shared" ref="M34:M39" si="38">IF(L34,L34/$L$40,"")</f>
        <v/>
      </c>
      <c r="N34" s="58">
        <f>D25</f>
        <v>0</v>
      </c>
      <c r="O34" s="58">
        <f>E25</f>
        <v>0</v>
      </c>
      <c r="P34" s="59" t="str">
        <f t="shared" ref="P34:P39" si="39">IF(O34,O34/$O$40,"")</f>
        <v/>
      </c>
    </row>
    <row r="35" spans="1:33" s="25" customFormat="1" ht="30" customHeight="1" x14ac:dyDescent="0.3">
      <c r="A35" s="43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145" t="s">
        <v>1</v>
      </c>
      <c r="K35" s="146"/>
      <c r="L35" s="60">
        <f>G25</f>
        <v>0</v>
      </c>
      <c r="M35" s="8" t="str">
        <f t="shared" si="38"/>
        <v/>
      </c>
      <c r="N35" s="61">
        <f>I25</f>
        <v>0</v>
      </c>
      <c r="O35" s="61">
        <f>J25</f>
        <v>0</v>
      </c>
      <c r="P35" s="59" t="str">
        <f t="shared" si="39"/>
        <v/>
      </c>
    </row>
    <row r="36" spans="1:33" ht="30" customHeight="1" x14ac:dyDescent="0.3">
      <c r="A36" s="43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5"/>
      <c r="J36" s="145" t="s">
        <v>2</v>
      </c>
      <c r="K36" s="146"/>
      <c r="L36" s="60">
        <f>L25</f>
        <v>0</v>
      </c>
      <c r="M36" s="8" t="str">
        <f t="shared" si="38"/>
        <v/>
      </c>
      <c r="N36" s="61">
        <f>N25</f>
        <v>0</v>
      </c>
      <c r="O36" s="61">
        <f>O25</f>
        <v>0</v>
      </c>
      <c r="P36" s="59" t="str">
        <f t="shared" si="3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5"/>
      <c r="J37" s="145" t="s">
        <v>34</v>
      </c>
      <c r="K37" s="146"/>
      <c r="L37" s="60">
        <f>Q25</f>
        <v>0</v>
      </c>
      <c r="M37" s="8" t="str">
        <f t="shared" si="38"/>
        <v/>
      </c>
      <c r="N37" s="61">
        <f>S25</f>
        <v>0</v>
      </c>
      <c r="O37" s="61">
        <f>T25</f>
        <v>0</v>
      </c>
      <c r="P37" s="59" t="str">
        <f t="shared" si="3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45" t="s">
        <v>5</v>
      </c>
      <c r="K38" s="146"/>
      <c r="L38" s="60">
        <f>V25</f>
        <v>0</v>
      </c>
      <c r="M38" s="8" t="str">
        <f t="shared" si="38"/>
        <v/>
      </c>
      <c r="N38" s="61">
        <f>X25</f>
        <v>0</v>
      </c>
      <c r="O38" s="61">
        <f>Y25</f>
        <v>0</v>
      </c>
      <c r="P38" s="59" t="str">
        <f t="shared" si="3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33"/>
        <v>0</v>
      </c>
      <c r="C39" s="8" t="str">
        <f t="shared" si="34"/>
        <v/>
      </c>
      <c r="D39" s="13">
        <f t="shared" si="35"/>
        <v>0</v>
      </c>
      <c r="E39" s="22">
        <f t="shared" si="36"/>
        <v>0</v>
      </c>
      <c r="F39" s="21" t="str">
        <f t="shared" si="37"/>
        <v/>
      </c>
      <c r="G39" s="25"/>
      <c r="J39" s="145" t="s">
        <v>4</v>
      </c>
      <c r="K39" s="146"/>
      <c r="L39" s="60">
        <f>AA25</f>
        <v>0</v>
      </c>
      <c r="M39" s="8" t="str">
        <f t="shared" si="38"/>
        <v/>
      </c>
      <c r="N39" s="61">
        <f>AC25</f>
        <v>0</v>
      </c>
      <c r="O39" s="61">
        <f>AD25</f>
        <v>0</v>
      </c>
      <c r="P39" s="59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33"/>
        <v>0</v>
      </c>
      <c r="C40" s="8" t="str">
        <f t="shared" si="34"/>
        <v/>
      </c>
      <c r="D40" s="13">
        <f t="shared" si="35"/>
        <v>0</v>
      </c>
      <c r="E40" s="23">
        <f t="shared" si="36"/>
        <v>0</v>
      </c>
      <c r="F40" s="21" t="str">
        <f t="shared" si="37"/>
        <v/>
      </c>
      <c r="G40" s="25"/>
      <c r="J40" s="147" t="s">
        <v>0</v>
      </c>
      <c r="K40" s="148"/>
      <c r="L40" s="83">
        <f>SUM(L34:L39)</f>
        <v>0</v>
      </c>
      <c r="M40" s="17">
        <f>SUM(M34:M39)</f>
        <v>0</v>
      </c>
      <c r="N40" s="84">
        <f>SUM(N34:N39)</f>
        <v>0</v>
      </c>
      <c r="O40" s="85">
        <f>SUM(O34:O39)</f>
        <v>0</v>
      </c>
      <c r="P40" s="86">
        <f>SUM(P34:P39)</f>
        <v>0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33"/>
        <v>0</v>
      </c>
      <c r="C41" s="8" t="str">
        <f t="shared" si="34"/>
        <v/>
      </c>
      <c r="D41" s="13">
        <f t="shared" si="35"/>
        <v>0</v>
      </c>
      <c r="E41" s="23">
        <f t="shared" si="36"/>
        <v>0</v>
      </c>
      <c r="F41" s="21" t="str">
        <f t="shared" si="37"/>
        <v/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2">
      <c r="A42" s="46" t="s">
        <v>32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4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0</v>
      </c>
      <c r="C46" s="17">
        <f>SUM(C34:C45)</f>
        <v>0</v>
      </c>
      <c r="D46" s="18">
        <f>SUM(D34:D45)</f>
        <v>0</v>
      </c>
      <c r="E46" s="18">
        <f>SUM(E34:E45)</f>
        <v>0</v>
      </c>
      <c r="F46" s="19">
        <f>SUM(F34:F45)</f>
        <v>0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2.95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29:H29"/>
    <mergeCell ref="A31:A33"/>
    <mergeCell ref="B31:F32"/>
    <mergeCell ref="J31:K33"/>
    <mergeCell ref="L31:P32"/>
    <mergeCell ref="A28:Q28"/>
    <mergeCell ref="J40:K40"/>
    <mergeCell ref="J34:K34"/>
    <mergeCell ref="J35:K35"/>
    <mergeCell ref="J36:K36"/>
    <mergeCell ref="J37:K37"/>
    <mergeCell ref="J39:K39"/>
    <mergeCell ref="J38:K38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0.59999389629810485"/>
  </sheetPr>
  <dimension ref="A1:AG108"/>
  <sheetViews>
    <sheetView showGridLines="0" showZeros="0" zoomScale="80" zoomScaleNormal="80" zoomScalePageLayoutView="80" workbookViewId="0">
      <selection activeCell="B8" sqref="B8"/>
    </sheetView>
  </sheetViews>
  <sheetFormatPr defaultColWidth="9.109375" defaultRowHeight="14.4" x14ac:dyDescent="0.3"/>
  <cols>
    <col min="1" max="1" width="26.109375" style="27" customWidth="1"/>
    <col min="2" max="2" width="11.4414062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777343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777343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77734375" style="27" customWidth="1"/>
    <col min="20" max="20" width="19.4414062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77734375" style="27" customWidth="1"/>
    <col min="29" max="29" width="18.109375" style="27" customWidth="1"/>
    <col min="30" max="30" width="18.77734375" style="27" customWidth="1"/>
    <col min="31" max="31" width="10.77734375" style="27" customWidth="1"/>
    <col min="32" max="16384" width="9.109375" style="27"/>
  </cols>
  <sheetData>
    <row r="1" spans="1:31" ht="15" x14ac:dyDescent="0.2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5" x14ac:dyDescent="0.2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5" x14ac:dyDescent="0.2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2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">
      <c r="A6" s="29"/>
      <c r="B6" s="26"/>
      <c r="H6" s="26"/>
      <c r="N6" s="26"/>
    </row>
    <row r="7" spans="1:31" s="25" customFormat="1" ht="24.75" customHeight="1" x14ac:dyDescent="0.2">
      <c r="A7" s="30" t="s">
        <v>39</v>
      </c>
      <c r="B7" s="31" t="s">
        <v>58</v>
      </c>
      <c r="C7" s="32"/>
      <c r="D7" s="32"/>
      <c r="E7" s="32"/>
      <c r="F7" s="32"/>
      <c r="G7" s="33"/>
      <c r="H7" s="73"/>
      <c r="I7" s="90" t="s">
        <v>46</v>
      </c>
      <c r="J7" s="91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">
      <c r="A8" s="30" t="s">
        <v>11</v>
      </c>
      <c r="B8" s="93" t="str">
        <f>'CONTRACTACIO 1r TR 2021'!B8</f>
        <v xml:space="preserve">ASSOCIACIÓ RED DE JUDERÍAS DE ESPAÑA, CAMINOS DE SEFARAD 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19.95" customHeight="1" thickBot="1" x14ac:dyDescent="0.2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25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35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35">
      <c r="A12" s="120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">
      <c r="A13" s="41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3" si="2">IF(G13,G13/$G$25,"")</f>
        <v/>
      </c>
      <c r="I13" s="4"/>
      <c r="J13" s="5"/>
      <c r="K13" s="21" t="str">
        <f t="shared" ref="K13:K23" si="3">IF(J13,J13/$J$25,"")</f>
        <v/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2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2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/>
      <c r="H20" s="66" t="str">
        <f t="shared" si="2"/>
        <v/>
      </c>
      <c r="I20" s="69"/>
      <c r="J20" s="70"/>
      <c r="K20" s="67" t="str">
        <f t="shared" si="3"/>
        <v/>
      </c>
      <c r="L20" s="68"/>
      <c r="M20" s="66" t="str">
        <f t="shared" si="4"/>
        <v/>
      </c>
      <c r="N20" s="69"/>
      <c r="O20" s="70"/>
      <c r="P20" s="67" t="str">
        <f t="shared" si="5"/>
        <v/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40.049999999999997" hidden="1" customHeight="1" x14ac:dyDescent="0.2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40.049999999999997" customHeight="1" x14ac:dyDescent="0.2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40.049999999999997" customHeight="1" x14ac:dyDescent="0.3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1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13">IF(G24,G24/$G$25,"")</f>
        <v/>
      </c>
      <c r="I24" s="69"/>
      <c r="J24" s="70"/>
      <c r="K24" s="67" t="str">
        <f t="shared" ref="K24" si="14">IF(J24,J24/$J$25,"")</f>
        <v/>
      </c>
      <c r="L24" s="68"/>
      <c r="M24" s="66" t="str">
        <f t="shared" ref="M24" si="15">IF(L24,L24/$L$25,"")</f>
        <v/>
      </c>
      <c r="N24" s="69"/>
      <c r="O24" s="70"/>
      <c r="P24" s="67" t="str">
        <f t="shared" ref="P24" si="16">IF(O24,O24/$O$25,"")</f>
        <v/>
      </c>
      <c r="Q24" s="68"/>
      <c r="R24" s="66" t="str">
        <f t="shared" ref="R24" si="1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18">IF(V24,V24/$V$25,"")</f>
        <v/>
      </c>
      <c r="X24" s="69"/>
      <c r="Y24" s="70"/>
      <c r="Z24" s="67" t="str">
        <f t="shared" ref="Z24" si="19">IF(Y24,Y24/$Y$25,"")</f>
        <v/>
      </c>
      <c r="AA24" s="68"/>
      <c r="AB24" s="20" t="str">
        <f t="shared" ref="AB24" si="20">IF(AA24,AA24/$AA$25,"")</f>
        <v/>
      </c>
      <c r="AC24" s="69"/>
      <c r="AD24" s="70"/>
      <c r="AE24" s="67" t="str">
        <f t="shared" ref="AE24" si="21">IF(AD24,AD24/$AD$25,"")</f>
        <v/>
      </c>
    </row>
    <row r="25" spans="1:31" ht="33" customHeight="1" thickBot="1" x14ac:dyDescent="0.25">
      <c r="A25" s="82" t="s">
        <v>0</v>
      </c>
      <c r="B25" s="16">
        <f t="shared" ref="B25:AE25" si="22">SUM(B13:B24)</f>
        <v>0</v>
      </c>
      <c r="C25" s="17">
        <f t="shared" si="22"/>
        <v>0</v>
      </c>
      <c r="D25" s="18">
        <f t="shared" si="22"/>
        <v>0</v>
      </c>
      <c r="E25" s="18">
        <f t="shared" si="22"/>
        <v>0</v>
      </c>
      <c r="F25" s="19">
        <f t="shared" si="22"/>
        <v>0</v>
      </c>
      <c r="G25" s="16">
        <f t="shared" si="22"/>
        <v>0</v>
      </c>
      <c r="H25" s="17">
        <f t="shared" si="22"/>
        <v>0</v>
      </c>
      <c r="I25" s="18">
        <f t="shared" si="22"/>
        <v>0</v>
      </c>
      <c r="J25" s="18">
        <f t="shared" si="22"/>
        <v>0</v>
      </c>
      <c r="K25" s="19">
        <f t="shared" si="22"/>
        <v>0</v>
      </c>
      <c r="L25" s="16">
        <f t="shared" si="22"/>
        <v>0</v>
      </c>
      <c r="M25" s="17">
        <f t="shared" si="22"/>
        <v>0</v>
      </c>
      <c r="N25" s="18">
        <f t="shared" si="22"/>
        <v>0</v>
      </c>
      <c r="O25" s="18">
        <f t="shared" si="22"/>
        <v>0</v>
      </c>
      <c r="P25" s="19">
        <f t="shared" si="22"/>
        <v>0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5" customFormat="1" ht="18.75" customHeight="1" x14ac:dyDescent="0.2">
      <c r="B26" s="26"/>
      <c r="H26" s="26"/>
      <c r="N26" s="26"/>
    </row>
    <row r="27" spans="1:31" s="49" customFormat="1" ht="34.200000000000003" hidden="1" customHeight="1" x14ac:dyDescent="0.2">
      <c r="A27" s="125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2">
      <c r="A28" s="126" t="str">
        <f>'CONTRACTACIO 1r TR 2021'!A28:Q28</f>
        <v>https://bcnroc.ajuntament.barcelona.cat/jspui/bitstream/11703/120899/5/GM_Pressupost_2021.pdf#page=209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55" customHeight="1" thickBot="1" x14ac:dyDescent="0.35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23">B13+G13+L13+Q13+AA13+V13</f>
        <v>0</v>
      </c>
      <c r="C34" s="8" t="str">
        <f t="shared" ref="C34:C42" si="24">IF(B34,B34/$B$46,"")</f>
        <v/>
      </c>
      <c r="D34" s="10">
        <f t="shared" ref="D34:D45" si="25">D13+I13+N13+S13+AC13+X13</f>
        <v>0</v>
      </c>
      <c r="E34" s="11">
        <f t="shared" ref="E34:E45" si="26">E13+J13+O13+T13+AD13+Y13</f>
        <v>0</v>
      </c>
      <c r="F34" s="21" t="str">
        <f t="shared" ref="F34:F43" si="27">IF(E34,E34/$E$46,"")</f>
        <v/>
      </c>
      <c r="J34" s="149" t="s">
        <v>3</v>
      </c>
      <c r="K34" s="150"/>
      <c r="L34" s="57">
        <f>B25</f>
        <v>0</v>
      </c>
      <c r="M34" s="8" t="str">
        <f>IF(L34,L34/$L$40,"")</f>
        <v/>
      </c>
      <c r="N34" s="58">
        <f>D25</f>
        <v>0</v>
      </c>
      <c r="O34" s="58">
        <f>E25</f>
        <v>0</v>
      </c>
      <c r="P34" s="59" t="str">
        <f>IF(O34,O34/$O$40,"")</f>
        <v/>
      </c>
    </row>
    <row r="35" spans="1:33" s="25" customFormat="1" ht="30" customHeight="1" x14ac:dyDescent="0.3">
      <c r="A35" s="43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145" t="s">
        <v>1</v>
      </c>
      <c r="K35" s="146"/>
      <c r="L35" s="60">
        <f>G25</f>
        <v>0</v>
      </c>
      <c r="M35" s="8" t="str">
        <f>IF(L35,L35/$L$40,"")</f>
        <v/>
      </c>
      <c r="N35" s="61">
        <f>I25</f>
        <v>0</v>
      </c>
      <c r="O35" s="61">
        <f>J25</f>
        <v>0</v>
      </c>
      <c r="P35" s="59" t="str">
        <f>IF(O35,O35/$O$40,"")</f>
        <v/>
      </c>
    </row>
    <row r="36" spans="1:33" ht="30" customHeight="1" x14ac:dyDescent="0.3">
      <c r="A36" s="43" t="s">
        <v>19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5"/>
      <c r="J36" s="145" t="s">
        <v>2</v>
      </c>
      <c r="K36" s="146"/>
      <c r="L36" s="60">
        <f>L25</f>
        <v>0</v>
      </c>
      <c r="M36" s="8" t="str">
        <f>IF(L36,L36/$L$40,"")</f>
        <v/>
      </c>
      <c r="N36" s="61">
        <f>N25</f>
        <v>0</v>
      </c>
      <c r="O36" s="61">
        <f>O25</f>
        <v>0</v>
      </c>
      <c r="P36" s="59" t="str">
        <f>IF(O36,O36/$O$40,"")</f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5"/>
      <c r="J37" s="145" t="s">
        <v>34</v>
      </c>
      <c r="K37" s="146"/>
      <c r="L37" s="60">
        <f>Q25</f>
        <v>0</v>
      </c>
      <c r="M37" s="8" t="str">
        <f>IF(L37,L37/$L$40,"")</f>
        <v/>
      </c>
      <c r="N37" s="61">
        <f>S25</f>
        <v>0</v>
      </c>
      <c r="O37" s="61">
        <f>T25</f>
        <v>0</v>
      </c>
      <c r="P37" s="59" t="str">
        <f>IF(O37,O37/$O$40,"")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45" t="s">
        <v>5</v>
      </c>
      <c r="K38" s="146"/>
      <c r="L38" s="60">
        <f>V25</f>
        <v>0</v>
      </c>
      <c r="M38" s="8" t="str">
        <f>IF(L38,L38/$L$40,"")</f>
        <v/>
      </c>
      <c r="N38" s="61">
        <f>X25</f>
        <v>0</v>
      </c>
      <c r="O38" s="61">
        <f>Y25</f>
        <v>0</v>
      </c>
      <c r="P38" s="59" t="str">
        <f>IF(O38,O38/$O$40,"")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5"/>
      <c r="J39" s="145" t="s">
        <v>4</v>
      </c>
      <c r="K39" s="146"/>
      <c r="L39" s="60">
        <f>AA25</f>
        <v>0</v>
      </c>
      <c r="M39" s="8" t="str">
        <f t="shared" ref="M39" si="28">IF(L39,L39/$L$40,"")</f>
        <v/>
      </c>
      <c r="N39" s="61">
        <f>AC25</f>
        <v>0</v>
      </c>
      <c r="O39" s="61">
        <f>AD25</f>
        <v>0</v>
      </c>
      <c r="P39" s="59" t="str">
        <f t="shared" ref="P39" si="29">IF(O39,O39/$O$40,"")</f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23"/>
        <v>0</v>
      </c>
      <c r="C40" s="8" t="str">
        <f t="shared" si="24"/>
        <v/>
      </c>
      <c r="D40" s="13">
        <f t="shared" si="25"/>
        <v>0</v>
      </c>
      <c r="E40" s="23">
        <f t="shared" si="26"/>
        <v>0</v>
      </c>
      <c r="F40" s="21" t="str">
        <f t="shared" si="27"/>
        <v/>
      </c>
      <c r="G40" s="25"/>
      <c r="J40" s="147" t="s">
        <v>0</v>
      </c>
      <c r="K40" s="148"/>
      <c r="L40" s="83">
        <f>SUM(L34:L39)</f>
        <v>0</v>
      </c>
      <c r="M40" s="17">
        <f>SUM(M34:M39)</f>
        <v>0</v>
      </c>
      <c r="N40" s="84">
        <f>SUM(N34:N39)</f>
        <v>0</v>
      </c>
      <c r="O40" s="85">
        <f>SUM(O34:O39)</f>
        <v>0</v>
      </c>
      <c r="P40" s="86">
        <f>SUM(P34:P39)</f>
        <v>0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23"/>
        <v>0</v>
      </c>
      <c r="C41" s="8" t="str">
        <f t="shared" si="24"/>
        <v/>
      </c>
      <c r="D41" s="13">
        <f t="shared" si="25"/>
        <v>0</v>
      </c>
      <c r="E41" s="23">
        <f t="shared" si="26"/>
        <v>0</v>
      </c>
      <c r="F41" s="21" t="str">
        <f t="shared" si="27"/>
        <v/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2">
      <c r="A42" s="46" t="s">
        <v>32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7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0</v>
      </c>
      <c r="C46" s="17">
        <f>SUM(C34:C45)</f>
        <v>0</v>
      </c>
      <c r="D46" s="18">
        <f>SUM(D34:D45)</f>
        <v>0</v>
      </c>
      <c r="E46" s="18">
        <f>SUM(E34:E45)</f>
        <v>0</v>
      </c>
      <c r="F46" s="19">
        <f>SUM(F34:F45)</f>
        <v>0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2.95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8:K38"/>
    <mergeCell ref="J39:K39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0.59999389629810485"/>
  </sheetPr>
  <dimension ref="A1:AG108"/>
  <sheetViews>
    <sheetView showGridLines="0" showZeros="0" zoomScale="80" zoomScaleNormal="80" zoomScalePageLayoutView="80" workbookViewId="0">
      <selection activeCell="B8" sqref="B8"/>
    </sheetView>
  </sheetViews>
  <sheetFormatPr defaultColWidth="9.109375" defaultRowHeight="14.4" x14ac:dyDescent="0.3"/>
  <cols>
    <col min="1" max="1" width="26.109375" style="27" customWidth="1"/>
    <col min="2" max="2" width="11.4414062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777343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777343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77734375" style="27" customWidth="1"/>
    <col min="20" max="20" width="19.4414062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77734375" style="27" customWidth="1"/>
    <col min="29" max="29" width="18.109375" style="27" customWidth="1"/>
    <col min="30" max="30" width="18.77734375" style="27" customWidth="1"/>
    <col min="31" max="31" width="10.77734375" style="27" customWidth="1"/>
    <col min="32" max="16384" width="9.109375" style="27"/>
  </cols>
  <sheetData>
    <row r="1" spans="1:31" ht="15" x14ac:dyDescent="0.2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5" x14ac:dyDescent="0.2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5" x14ac:dyDescent="0.2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2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">
      <c r="A6" s="29"/>
      <c r="B6" s="26"/>
      <c r="H6" s="26"/>
      <c r="N6" s="26"/>
    </row>
    <row r="7" spans="1:31" s="25" customFormat="1" ht="24.75" customHeight="1" x14ac:dyDescent="0.2">
      <c r="A7" s="30" t="s">
        <v>40</v>
      </c>
      <c r="B7" s="31" t="s">
        <v>57</v>
      </c>
      <c r="C7" s="32"/>
      <c r="D7" s="32"/>
      <c r="E7" s="32"/>
      <c r="F7" s="32"/>
      <c r="G7" s="33"/>
      <c r="H7" s="73"/>
      <c r="I7" s="90" t="s">
        <v>46</v>
      </c>
      <c r="J7" s="91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">
      <c r="A8" s="30" t="s">
        <v>11</v>
      </c>
      <c r="B8" s="93" t="str">
        <f>'CONTRACTACIO 1r TR 2021'!B8</f>
        <v xml:space="preserve">ASSOCIACIÓ RED DE JUDERÍAS DE ESPAÑA, CAMINOS DE SEFARAD 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2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25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35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35">
      <c r="A12" s="120"/>
      <c r="B12" s="34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2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2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2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9" customFormat="1" ht="36" customHeight="1" x14ac:dyDescent="0.2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>IF(L18,L18/$L$25,"")</f>
        <v/>
      </c>
      <c r="N18" s="69"/>
      <c r="O18" s="70"/>
      <c r="P18" s="67" t="str">
        <f>IF(O18,O18/$O$25,"")</f>
        <v/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/>
      <c r="W18" s="66" t="str">
        <f t="shared" si="6"/>
        <v/>
      </c>
      <c r="X18" s="69"/>
      <c r="Y18" s="70"/>
      <c r="Z18" s="67" t="str">
        <f t="shared" si="7"/>
        <v/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2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9" customFormat="1" ht="36" customHeight="1" x14ac:dyDescent="0.2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/>
      <c r="H20" s="66" t="str">
        <f t="shared" si="2"/>
        <v/>
      </c>
      <c r="I20" s="69"/>
      <c r="J20" s="70"/>
      <c r="K20" s="67" t="str">
        <f t="shared" si="3"/>
        <v/>
      </c>
      <c r="L20" s="68"/>
      <c r="M20" s="66" t="str">
        <f>IF(L20,L20/$L$25,"")</f>
        <v/>
      </c>
      <c r="N20" s="69"/>
      <c r="O20" s="70"/>
      <c r="P20" s="67" t="str">
        <f>IF(O20,O20/$O$25,"")</f>
        <v/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/>
      <c r="W20" s="66" t="str">
        <f t="shared" si="6"/>
        <v/>
      </c>
      <c r="X20" s="69"/>
      <c r="Y20" s="70"/>
      <c r="Z20" s="67" t="str">
        <f t="shared" si="7"/>
        <v/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40.049999999999997" hidden="1" customHeight="1" x14ac:dyDescent="0.2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40.049999999999997" customHeight="1" x14ac:dyDescent="0.2">
      <c r="A22" s="80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40.049999999999997" customHeight="1" x14ac:dyDescent="0.3">
      <c r="A23" s="94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20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1">IF(G24,G24/$G$25,"")</f>
        <v/>
      </c>
      <c r="I24" s="69"/>
      <c r="J24" s="70"/>
      <c r="K24" s="67" t="str">
        <f t="shared" ref="K24" si="22">IF(J24,J24/$J$25,"")</f>
        <v/>
      </c>
      <c r="L24" s="68"/>
      <c r="M24" s="66" t="str">
        <f t="shared" ref="M24" si="23">IF(L24,L24/$L$25,"")</f>
        <v/>
      </c>
      <c r="N24" s="69"/>
      <c r="O24" s="70"/>
      <c r="P24" s="67" t="str">
        <f t="shared" ref="P24" si="24">IF(O24,O24/$O$25,"")</f>
        <v/>
      </c>
      <c r="Q24" s="68"/>
      <c r="R24" s="66" t="str">
        <f t="shared" ref="R24" si="25">IF(Q24,Q24/$Q$25,"")</f>
        <v/>
      </c>
      <c r="S24" s="69"/>
      <c r="T24" s="70"/>
      <c r="U24" s="67" t="str">
        <f t="shared" si="5"/>
        <v/>
      </c>
      <c r="V24" s="68"/>
      <c r="W24" s="66" t="str">
        <f t="shared" ref="W24" si="26">IF(V24,V24/$V$25,"")</f>
        <v/>
      </c>
      <c r="X24" s="69"/>
      <c r="Y24" s="70"/>
      <c r="Z24" s="67" t="str">
        <f t="shared" ref="Z24" si="27">IF(Y24,Y24/$Y$25,"")</f>
        <v/>
      </c>
      <c r="AA24" s="68"/>
      <c r="AB24" s="20" t="str">
        <f t="shared" ref="AB24" si="28">IF(AA24,AA24/$AA$25,"")</f>
        <v/>
      </c>
      <c r="AC24" s="69"/>
      <c r="AD24" s="70"/>
      <c r="AE24" s="67" t="str">
        <f t="shared" ref="AE24" si="29">IF(AD24,AD24/$AD$25,"")</f>
        <v/>
      </c>
    </row>
    <row r="25" spans="1:31" ht="33" customHeight="1" thickBot="1" x14ac:dyDescent="0.25">
      <c r="A25" s="82" t="s">
        <v>0</v>
      </c>
      <c r="B25" s="16">
        <f t="shared" ref="B25:AE25" si="30">SUM(B13:B24)</f>
        <v>0</v>
      </c>
      <c r="C25" s="17">
        <f t="shared" si="30"/>
        <v>0</v>
      </c>
      <c r="D25" s="18">
        <f t="shared" si="30"/>
        <v>0</v>
      </c>
      <c r="E25" s="18">
        <f t="shared" si="30"/>
        <v>0</v>
      </c>
      <c r="F25" s="19">
        <f t="shared" si="30"/>
        <v>0</v>
      </c>
      <c r="G25" s="16">
        <f t="shared" si="30"/>
        <v>0</v>
      </c>
      <c r="H25" s="17">
        <f t="shared" si="30"/>
        <v>0</v>
      </c>
      <c r="I25" s="18">
        <f t="shared" si="30"/>
        <v>0</v>
      </c>
      <c r="J25" s="18">
        <f t="shared" si="30"/>
        <v>0</v>
      </c>
      <c r="K25" s="19">
        <f t="shared" si="30"/>
        <v>0</v>
      </c>
      <c r="L25" s="16">
        <f t="shared" si="30"/>
        <v>0</v>
      </c>
      <c r="M25" s="17">
        <f t="shared" si="30"/>
        <v>0</v>
      </c>
      <c r="N25" s="18">
        <f t="shared" si="30"/>
        <v>0</v>
      </c>
      <c r="O25" s="18">
        <f t="shared" si="30"/>
        <v>0</v>
      </c>
      <c r="P25" s="19">
        <f t="shared" si="30"/>
        <v>0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75" customHeight="1" x14ac:dyDescent="0.2">
      <c r="B26" s="26"/>
      <c r="H26" s="26"/>
      <c r="N26" s="26"/>
    </row>
    <row r="27" spans="1:31" s="49" customFormat="1" ht="34.200000000000003" hidden="1" customHeight="1" x14ac:dyDescent="0.2">
      <c r="A27" s="125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2">
      <c r="A28" s="126" t="str">
        <f>'CONTRACTACIO 1r TR 2021'!A28:Q28</f>
        <v>https://bcnroc.ajuntament.barcelona.cat/jspui/bitstream/11703/120899/5/GM_Pressupost_2021.pdf#page=209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55" customHeight="1" thickBot="1" x14ac:dyDescent="0.35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2" si="31">B13+G13+L13+Q13+AA13+V13</f>
        <v>0</v>
      </c>
      <c r="C34" s="8" t="str">
        <f t="shared" ref="C34:C45" si="32">IF(B34,B34/$B$46,"")</f>
        <v/>
      </c>
      <c r="D34" s="10">
        <f t="shared" ref="D34:D42" si="33">D13+I13+N13+S13+AC13+X13</f>
        <v>0</v>
      </c>
      <c r="E34" s="11">
        <f t="shared" ref="E34:E42" si="34">E13+J13+O13+T13+AD13+Y13</f>
        <v>0</v>
      </c>
      <c r="F34" s="21" t="str">
        <f t="shared" ref="F34:F42" si="35">IF(E34,E34/$E$46,"")</f>
        <v/>
      </c>
      <c r="J34" s="149" t="s">
        <v>3</v>
      </c>
      <c r="K34" s="150"/>
      <c r="L34" s="57">
        <f>B25</f>
        <v>0</v>
      </c>
      <c r="M34" s="8" t="str">
        <f t="shared" ref="M34:M39" si="36">IF(L34,L34/$L$40,"")</f>
        <v/>
      </c>
      <c r="N34" s="58">
        <f>D25</f>
        <v>0</v>
      </c>
      <c r="O34" s="58">
        <f>E25</f>
        <v>0</v>
      </c>
      <c r="P34" s="59" t="str">
        <f t="shared" ref="P34:P39" si="37">IF(O34,O34/$O$40,"")</f>
        <v/>
      </c>
    </row>
    <row r="35" spans="1:33" s="25" customFormat="1" ht="30" customHeight="1" x14ac:dyDescent="0.3">
      <c r="A35" s="43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145" t="s">
        <v>1</v>
      </c>
      <c r="K35" s="146"/>
      <c r="L35" s="60">
        <f>G25</f>
        <v>0</v>
      </c>
      <c r="M35" s="8" t="str">
        <f t="shared" si="36"/>
        <v/>
      </c>
      <c r="N35" s="61">
        <f>I25</f>
        <v>0</v>
      </c>
      <c r="O35" s="61">
        <f>J25</f>
        <v>0</v>
      </c>
      <c r="P35" s="59" t="str">
        <f t="shared" si="37"/>
        <v/>
      </c>
    </row>
    <row r="36" spans="1:33" ht="30" customHeight="1" x14ac:dyDescent="0.3">
      <c r="A36" s="43" t="s">
        <v>19</v>
      </c>
      <c r="B36" s="12">
        <f t="shared" si="31"/>
        <v>0</v>
      </c>
      <c r="C36" s="8" t="str">
        <f t="shared" si="32"/>
        <v/>
      </c>
      <c r="D36" s="13">
        <f t="shared" si="33"/>
        <v>0</v>
      </c>
      <c r="E36" s="14">
        <f t="shared" si="34"/>
        <v>0</v>
      </c>
      <c r="F36" s="21" t="str">
        <f t="shared" si="35"/>
        <v/>
      </c>
      <c r="G36" s="25"/>
      <c r="J36" s="145" t="s">
        <v>2</v>
      </c>
      <c r="K36" s="146"/>
      <c r="L36" s="60">
        <f>L25</f>
        <v>0</v>
      </c>
      <c r="M36" s="8" t="str">
        <f t="shared" si="36"/>
        <v/>
      </c>
      <c r="N36" s="61">
        <f>N25</f>
        <v>0</v>
      </c>
      <c r="O36" s="61">
        <f>O25</f>
        <v>0</v>
      </c>
      <c r="P36" s="59" t="str">
        <f t="shared" si="37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5"/>
      <c r="J37" s="145" t="s">
        <v>34</v>
      </c>
      <c r="K37" s="146"/>
      <c r="L37" s="60">
        <f>Q25</f>
        <v>0</v>
      </c>
      <c r="M37" s="8" t="str">
        <f t="shared" si="36"/>
        <v/>
      </c>
      <c r="N37" s="61">
        <f>S25</f>
        <v>0</v>
      </c>
      <c r="O37" s="61">
        <f>T25</f>
        <v>0</v>
      </c>
      <c r="P37" s="59" t="str">
        <f t="shared" si="3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5"/>
      <c r="J38" s="145" t="s">
        <v>5</v>
      </c>
      <c r="K38" s="146"/>
      <c r="L38" s="60">
        <f>V25</f>
        <v>0</v>
      </c>
      <c r="M38" s="8" t="str">
        <f t="shared" si="36"/>
        <v/>
      </c>
      <c r="N38" s="61">
        <f>X25</f>
        <v>0</v>
      </c>
      <c r="O38" s="61">
        <f>Y25</f>
        <v>0</v>
      </c>
      <c r="P38" s="59" t="str">
        <f t="shared" si="3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31"/>
        <v>0</v>
      </c>
      <c r="C39" s="8" t="str">
        <f t="shared" si="32"/>
        <v/>
      </c>
      <c r="D39" s="13">
        <f t="shared" si="33"/>
        <v>0</v>
      </c>
      <c r="E39" s="22">
        <f t="shared" si="34"/>
        <v>0</v>
      </c>
      <c r="F39" s="21" t="str">
        <f t="shared" si="35"/>
        <v/>
      </c>
      <c r="G39" s="25"/>
      <c r="J39" s="145" t="s">
        <v>4</v>
      </c>
      <c r="K39" s="146"/>
      <c r="L39" s="60">
        <f>AA25</f>
        <v>0</v>
      </c>
      <c r="M39" s="8" t="str">
        <f t="shared" si="36"/>
        <v/>
      </c>
      <c r="N39" s="61">
        <f>AC25</f>
        <v>0</v>
      </c>
      <c r="O39" s="61">
        <f>AD25</f>
        <v>0</v>
      </c>
      <c r="P39" s="59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31"/>
        <v>0</v>
      </c>
      <c r="C40" s="8" t="str">
        <f t="shared" si="32"/>
        <v/>
      </c>
      <c r="D40" s="13">
        <f t="shared" si="33"/>
        <v>0</v>
      </c>
      <c r="E40" s="23">
        <f t="shared" si="34"/>
        <v>0</v>
      </c>
      <c r="F40" s="21" t="str">
        <f t="shared" si="35"/>
        <v/>
      </c>
      <c r="G40" s="25"/>
      <c r="J40" s="147" t="s">
        <v>0</v>
      </c>
      <c r="K40" s="148"/>
      <c r="L40" s="83">
        <f>SUM(L34:L39)</f>
        <v>0</v>
      </c>
      <c r="M40" s="17">
        <f>SUM(M34:M39)</f>
        <v>0</v>
      </c>
      <c r="N40" s="84">
        <f>SUM(N34:N39)</f>
        <v>0</v>
      </c>
      <c r="O40" s="85">
        <f>SUM(O34:O39)</f>
        <v>0</v>
      </c>
      <c r="P40" s="86">
        <f>SUM(P34:P39)</f>
        <v>0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31"/>
        <v>0</v>
      </c>
      <c r="C41" s="8" t="str">
        <f t="shared" si="32"/>
        <v/>
      </c>
      <c r="D41" s="13">
        <f t="shared" si="33"/>
        <v>0</v>
      </c>
      <c r="E41" s="23">
        <f t="shared" si="34"/>
        <v>0</v>
      </c>
      <c r="F41" s="21" t="str">
        <f t="shared" si="35"/>
        <v/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2">
      <c r="A42" s="46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4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0</v>
      </c>
      <c r="C46" s="17">
        <f>SUM(C34:C45)</f>
        <v>0</v>
      </c>
      <c r="D46" s="18">
        <f>SUM(D34:D45)</f>
        <v>0</v>
      </c>
      <c r="E46" s="18">
        <f>SUM(E34:E45)</f>
        <v>0</v>
      </c>
      <c r="F46" s="19">
        <f>SUM(F34:F45)</f>
        <v>0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2.95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9:K39"/>
    <mergeCell ref="J38:K38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70C0"/>
  </sheetPr>
  <dimension ref="A1:AG109"/>
  <sheetViews>
    <sheetView showGridLines="0" showZeros="0" zoomScale="80" zoomScaleNormal="80" zoomScalePageLayoutView="80" workbookViewId="0">
      <selection activeCell="B8" sqref="B8"/>
    </sheetView>
  </sheetViews>
  <sheetFormatPr defaultColWidth="9.109375" defaultRowHeight="14.4" x14ac:dyDescent="0.3"/>
  <cols>
    <col min="1" max="1" width="30.44140625" style="27" customWidth="1"/>
    <col min="2" max="2" width="11.109375" style="62" customWidth="1"/>
    <col min="3" max="3" width="10.6640625" style="27" customWidth="1"/>
    <col min="4" max="4" width="19.109375" style="27" customWidth="1"/>
    <col min="5" max="5" width="19.6640625" style="27" customWidth="1"/>
    <col min="6" max="6" width="11.44140625" style="27" customWidth="1"/>
    <col min="7" max="7" width="9.33203125" style="27" customWidth="1"/>
    <col min="8" max="8" width="10.77734375" style="62" customWidth="1"/>
    <col min="9" max="9" width="17.33203125" style="27" customWidth="1"/>
    <col min="10" max="10" width="20" style="27" customWidth="1"/>
    <col min="11" max="11" width="11.44140625" style="27" customWidth="1"/>
    <col min="12" max="12" width="11.6640625" style="27" customWidth="1"/>
    <col min="13" max="13" width="10.6640625" style="27" customWidth="1"/>
    <col min="14" max="14" width="20.1093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77734375" style="27" customWidth="1"/>
    <col min="20" max="20" width="19.4414062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5.44140625" style="27" customWidth="1"/>
    <col min="26" max="26" width="9.6640625" style="27" customWidth="1"/>
    <col min="27" max="27" width="9.109375" style="27" customWidth="1"/>
    <col min="28" max="28" width="10.77734375" style="27" customWidth="1"/>
    <col min="29" max="29" width="18.109375" style="27" customWidth="1"/>
    <col min="30" max="30" width="18.77734375" style="27" customWidth="1"/>
    <col min="31" max="31" width="10.77734375" style="27" customWidth="1"/>
    <col min="32" max="16384" width="9.109375" style="27"/>
  </cols>
  <sheetData>
    <row r="1" spans="1:31" ht="15" x14ac:dyDescent="0.2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5" x14ac:dyDescent="0.2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5" x14ac:dyDescent="0.2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5" x14ac:dyDescent="0.2">
      <c r="B4" s="26"/>
      <c r="H4" s="26"/>
      <c r="N4" s="26"/>
    </row>
    <row r="5" spans="1:31" s="25" customFormat="1" ht="30.75" customHeight="1" x14ac:dyDescent="0.3">
      <c r="A5" s="28" t="s">
        <v>37</v>
      </c>
      <c r="B5" s="26"/>
      <c r="H5" s="26"/>
      <c r="N5" s="26"/>
    </row>
    <row r="6" spans="1:31" s="25" customFormat="1" ht="6.75" customHeight="1" x14ac:dyDescent="0.2">
      <c r="A6" s="29"/>
      <c r="B6" s="26"/>
      <c r="H6" s="26"/>
      <c r="N6" s="26"/>
    </row>
    <row r="7" spans="1:31" s="25" customFormat="1" ht="24.75" customHeight="1" x14ac:dyDescent="0.2">
      <c r="A7" s="30" t="s">
        <v>60</v>
      </c>
      <c r="B7" s="31" t="s">
        <v>56</v>
      </c>
      <c r="C7" s="32"/>
      <c r="D7" s="32"/>
      <c r="E7" s="32"/>
      <c r="F7" s="32"/>
      <c r="G7" s="33"/>
      <c r="H7" s="73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">
      <c r="A8" s="30" t="s">
        <v>11</v>
      </c>
      <c r="B8" s="93" t="str">
        <f>'CONTRACTACIO 1r TR 2021'!B8</f>
        <v xml:space="preserve">ASSOCIACIÓ RED DE JUDERÍAS DE ESPAÑA, CAMINOS DE SEFARAD 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2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25">
      <c r="A10" s="25"/>
      <c r="B10" s="169" t="s">
        <v>6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1"/>
    </row>
    <row r="11" spans="1:31" ht="30" customHeight="1" thickBot="1" x14ac:dyDescent="0.35">
      <c r="A11" s="172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39" t="s">
        <v>4</v>
      </c>
      <c r="W11" s="140"/>
      <c r="X11" s="140"/>
      <c r="Y11" s="140"/>
      <c r="Z11" s="141"/>
      <c r="AA11" s="142" t="s">
        <v>5</v>
      </c>
      <c r="AB11" s="143"/>
      <c r="AC11" s="143"/>
      <c r="AD11" s="143"/>
      <c r="AE11" s="144"/>
    </row>
    <row r="12" spans="1:31" ht="39" customHeight="1" thickBot="1" x14ac:dyDescent="0.35">
      <c r="A12" s="173"/>
      <c r="B12" s="34" t="s">
        <v>7</v>
      </c>
      <c r="C12" s="35" t="s">
        <v>8</v>
      </c>
      <c r="D12" s="36" t="s">
        <v>48</v>
      </c>
      <c r="E12" s="37" t="s">
        <v>49</v>
      </c>
      <c r="F12" s="38" t="s">
        <v>13</v>
      </c>
      <c r="G12" s="39" t="s">
        <v>7</v>
      </c>
      <c r="H12" s="35" t="s">
        <v>8</v>
      </c>
      <c r="I12" s="36" t="s">
        <v>48</v>
      </c>
      <c r="J12" s="37" t="s">
        <v>49</v>
      </c>
      <c r="K12" s="38" t="s">
        <v>13</v>
      </c>
      <c r="L12" s="39" t="s">
        <v>7</v>
      </c>
      <c r="M12" s="35" t="s">
        <v>8</v>
      </c>
      <c r="N12" s="36" t="s">
        <v>48</v>
      </c>
      <c r="O12" s="37" t="s">
        <v>49</v>
      </c>
      <c r="P12" s="38" t="s">
        <v>13</v>
      </c>
      <c r="Q12" s="39" t="s">
        <v>7</v>
      </c>
      <c r="R12" s="35" t="s">
        <v>8</v>
      </c>
      <c r="S12" s="36" t="s">
        <v>48</v>
      </c>
      <c r="T12" s="37" t="s">
        <v>49</v>
      </c>
      <c r="U12" s="40" t="s">
        <v>13</v>
      </c>
      <c r="V12" s="34" t="s">
        <v>7</v>
      </c>
      <c r="W12" s="35" t="s">
        <v>8</v>
      </c>
      <c r="X12" s="36" t="s">
        <v>48</v>
      </c>
      <c r="Y12" s="37" t="s">
        <v>49</v>
      </c>
      <c r="Z12" s="38" t="s">
        <v>13</v>
      </c>
      <c r="AA12" s="34" t="s">
        <v>7</v>
      </c>
      <c r="AB12" s="35" t="s">
        <v>8</v>
      </c>
      <c r="AC12" s="36" t="s">
        <v>48</v>
      </c>
      <c r="AD12" s="37" t="s">
        <v>49</v>
      </c>
      <c r="AE12" s="38" t="s">
        <v>13</v>
      </c>
    </row>
    <row r="13" spans="1:31" s="42" customFormat="1" ht="36" customHeight="1" x14ac:dyDescent="0.2">
      <c r="A13" s="41" t="s">
        <v>25</v>
      </c>
      <c r="B13" s="9">
        <f>'CONTRACTACIO 1r TR 2021'!B13+'CONTRACTACIO 2n TR 2021'!B13+'CONTRACTACIO 3r TR 2021'!B13+'CONTRACTACIO 4t TR 2021'!B13</f>
        <v>0</v>
      </c>
      <c r="C13" s="20" t="str">
        <f t="shared" ref="C13:C24" si="0">IF(B13,B13/$B$25,"")</f>
        <v/>
      </c>
      <c r="D13" s="10">
        <f>'CONTRACTACIO 1r TR 2021'!D13+'CONTRACTACIO 2n TR 2021'!D13+'CONTRACTACIO 3r TR 2021'!D13+'CONTRACTACIO 4t TR 2021'!D13</f>
        <v>0</v>
      </c>
      <c r="E13" s="10">
        <f>'CONTRACTACIO 1r TR 2021'!E13+'CONTRACTACIO 2n TR 2021'!E13+'CONTRACTACIO 3r TR 2021'!E13+'CONTRACTACIO 4t TR 2021'!E13</f>
        <v>0</v>
      </c>
      <c r="F13" s="21" t="str">
        <f t="shared" ref="F13:F24" si="1">IF(E13,E13/$E$25,"")</f>
        <v/>
      </c>
      <c r="G13" s="9">
        <f>'CONTRACTACIO 1r TR 2021'!G13+'CONTRACTACIO 2n TR 2021'!G13+'CONTRACTACIO 3r TR 2021'!G13+'CONTRACTACIO 4t TR 2021'!G13</f>
        <v>0</v>
      </c>
      <c r="H13" s="20" t="str">
        <f t="shared" ref="H13:H24" si="2">IF(G13,G13/$G$25,"")</f>
        <v/>
      </c>
      <c r="I13" s="10">
        <f>'CONTRACTACIO 1r TR 2021'!I13+'CONTRACTACIO 2n TR 2021'!I13+'CONTRACTACIO 3r TR 2021'!I13+'CONTRACTACIO 4t TR 2021'!I13</f>
        <v>0</v>
      </c>
      <c r="J13" s="10">
        <f>'CONTRACTACIO 1r TR 2021'!J13+'CONTRACTACIO 2n TR 2021'!J13+'CONTRACTACIO 3r TR 2021'!J13+'CONTRACTACIO 4t TR 2021'!J13</f>
        <v>0</v>
      </c>
      <c r="K13" s="21" t="str">
        <f t="shared" ref="K13:K24" si="3">IF(J13,J13/$J$25,"")</f>
        <v/>
      </c>
      <c r="L13" s="9">
        <f>'CONTRACTACIO 1r TR 2021'!L13+'CONTRACTACIO 2n TR 2021'!L13+'CONTRACTACIO 3r TR 2021'!L13+'CONTRACTACIO 4t TR 2021'!L13</f>
        <v>0</v>
      </c>
      <c r="M13" s="20" t="str">
        <f t="shared" ref="M13:M24" si="4">IF(L13,L13/$L$25,"")</f>
        <v/>
      </c>
      <c r="N13" s="10">
        <f>'CONTRACTACIO 1r TR 2021'!N13+'CONTRACTACIO 2n TR 2021'!N13+'CONTRACTACIO 3r TR 2021'!N13+'CONTRACTACIO 4t TR 2021'!N13</f>
        <v>0</v>
      </c>
      <c r="O13" s="10">
        <f>'CONTRACTACIO 1r TR 2021'!O13+'CONTRACTACIO 2n TR 2021'!O13+'CONTRACTACIO 3r TR 2021'!O13+'CONTRACTACIO 4t TR 2021'!O13</f>
        <v>0</v>
      </c>
      <c r="P13" s="21" t="str">
        <f t="shared" ref="P13:P24" si="5">IF(O13,O13/$O$25,"")</f>
        <v/>
      </c>
      <c r="Q13" s="9">
        <f>'CONTRACTACIO 1r TR 2021'!Q13+'CONTRACTACIO 2n TR 2021'!Q13+'CONTRACTACIO 3r TR 2021'!Q13+'CONTRACTACIO 4t TR 2021'!Q13</f>
        <v>0</v>
      </c>
      <c r="R13" s="20" t="str">
        <f t="shared" ref="R13:R24" si="6">IF(Q13,Q13/$Q$25,"")</f>
        <v/>
      </c>
      <c r="S13" s="10">
        <f>'CONTRACTACIO 1r TR 2021'!S13+'CONTRACTACIO 2n TR 2021'!S13+'CONTRACTACIO 3r TR 2021'!S13+'CONTRACTACIO 4t TR 2021'!S13</f>
        <v>0</v>
      </c>
      <c r="T13" s="10">
        <f>'CONTRACTACIO 1r TR 2021'!T13+'CONTRACTACIO 2n TR 2021'!T13+'CONTRACTACIO 3r TR 2021'!T13+'CONTRACTACIO 4t TR 2021'!T13</f>
        <v>0</v>
      </c>
      <c r="U13" s="21" t="str">
        <f t="shared" ref="U13:U24" si="7">IF(T13,T13/$T$25,"")</f>
        <v/>
      </c>
      <c r="V13" s="9">
        <f>'CONTRACTACIO 1r TR 2021'!AA13+'CONTRACTACIO 2n TR 2021'!AA13+'CONTRACTACIO 3r TR 2021'!AA13+'CONTRACTACIO 4t TR 2021'!AA13</f>
        <v>0</v>
      </c>
      <c r="W13" s="20" t="str">
        <f t="shared" ref="W13:W24" si="8">IF(V13,V13/$V$25,"")</f>
        <v/>
      </c>
      <c r="X13" s="10">
        <f>'CONTRACTACIO 1r TR 2021'!AC13+'CONTRACTACIO 2n TR 2021'!AC13+'CONTRACTACIO 3r TR 2021'!AC13+'CONTRACTACIO 4t TR 2021'!AC13</f>
        <v>0</v>
      </c>
      <c r="Y13" s="10">
        <f>'CONTRACTACIO 1r TR 2021'!AD13+'CONTRACTACIO 2n TR 2021'!AD13+'CONTRACTACIO 3r TR 2021'!AD13+'CONTRACTACIO 4t TR 2021'!AD13</f>
        <v>0</v>
      </c>
      <c r="Z13" s="21" t="str">
        <f t="shared" ref="Z13:Z24" si="9">IF(Y13,Y13/$Y$25,"")</f>
        <v/>
      </c>
      <c r="AA13" s="9">
        <f>'CONTRACTACIO 1r TR 2021'!V13+'CONTRACTACIO 2n TR 2021'!V13+'CONTRACTACIO 3r TR 2021'!V13+'CONTRACTACIO 4t TR 2021'!V13</f>
        <v>0</v>
      </c>
      <c r="AB13" s="20" t="str">
        <f t="shared" ref="AB13:AB24" si="10">IF(AA13,AA13/$AA$25,"")</f>
        <v/>
      </c>
      <c r="AC13" s="10">
        <f>'CONTRACTACIO 1r TR 2021'!X13+'CONTRACTACIO 2n TR 2021'!X13+'CONTRACTACIO 3r TR 2021'!X13+'CONTRACTACIO 4t TR 2021'!X13</f>
        <v>0</v>
      </c>
      <c r="AD13" s="10">
        <f>'CONTRACTACIO 1r TR 2021'!Y13+'CONTRACTACIO 2n TR 2021'!Y13+'CONTRACTACIO 3r TR 2021'!Y13+'CONTRACTACIO 4t TR 2021'!Y13</f>
        <v>0</v>
      </c>
      <c r="AE13" s="21" t="str">
        <f t="shared" ref="AE13:AE24" si="11">IF(AD13,AD13/$AD$25,"")</f>
        <v/>
      </c>
    </row>
    <row r="14" spans="1:31" s="42" customFormat="1" ht="36" customHeight="1" x14ac:dyDescent="0.2">
      <c r="A14" s="43" t="s">
        <v>18</v>
      </c>
      <c r="B14" s="9">
        <f>'CONTRACTACIO 1r TR 2021'!B14+'CONTRACTACIO 2n TR 2021'!B14+'CONTRACTACIO 3r TR 2021'!B14+'CONTRACTACIO 4t TR 2021'!B14</f>
        <v>0</v>
      </c>
      <c r="C14" s="20" t="str">
        <f t="shared" si="0"/>
        <v/>
      </c>
      <c r="D14" s="13">
        <f>'CONTRACTACIO 1r TR 2021'!D14+'CONTRACTACIO 2n TR 2021'!D14+'CONTRACTACIO 3r TR 2021'!D14+'CONTRACTACIO 4t TR 2021'!D14</f>
        <v>0</v>
      </c>
      <c r="E14" s="13">
        <f>'CONTRACTACIO 1r TR 2021'!E14+'CONTRACTACIO 2n TR 2021'!E14+'CONTRACTACIO 3r TR 2021'!E14+'CONTRACTACIO 4t TR 2021'!E14</f>
        <v>0</v>
      </c>
      <c r="F14" s="21" t="str">
        <f t="shared" si="1"/>
        <v/>
      </c>
      <c r="G14" s="9">
        <f>'CONTRACTACIO 1r TR 2021'!G14+'CONTRACTACIO 2n TR 2021'!G14+'CONTRACTACIO 3r TR 2021'!G14+'CONTRACTACIO 4t TR 2021'!G14</f>
        <v>0</v>
      </c>
      <c r="H14" s="20" t="str">
        <f t="shared" si="2"/>
        <v/>
      </c>
      <c r="I14" s="13">
        <f>'CONTRACTACIO 1r TR 2021'!I14+'CONTRACTACIO 2n TR 2021'!I14+'CONTRACTACIO 3r TR 2021'!I14+'CONTRACTACIO 4t TR 2021'!I14</f>
        <v>0</v>
      </c>
      <c r="J14" s="13">
        <f>'CONTRACTACIO 1r TR 2021'!J14+'CONTRACTACIO 2n TR 2021'!J14+'CONTRACTACIO 3r TR 2021'!J14+'CONTRACTACIO 4t TR 2021'!J14</f>
        <v>0</v>
      </c>
      <c r="K14" s="21" t="str">
        <f t="shared" si="3"/>
        <v/>
      </c>
      <c r="L14" s="9">
        <f>'CONTRACTACIO 1r TR 2021'!L14+'CONTRACTACIO 2n TR 2021'!L14+'CONTRACTACIO 3r TR 2021'!L14+'CONTRACTACIO 4t TR 2021'!L14</f>
        <v>0</v>
      </c>
      <c r="M14" s="20" t="str">
        <f t="shared" si="4"/>
        <v/>
      </c>
      <c r="N14" s="13">
        <f>'CONTRACTACIO 1r TR 2021'!N14+'CONTRACTACIO 2n TR 2021'!N14+'CONTRACTACIO 3r TR 2021'!N14+'CONTRACTACIO 4t TR 2021'!N14</f>
        <v>0</v>
      </c>
      <c r="O14" s="13">
        <f>'CONTRACTACIO 1r TR 2021'!O14+'CONTRACTACIO 2n TR 2021'!O14+'CONTRACTACIO 3r TR 2021'!O14+'CONTRACTACIO 4t TR 2021'!O14</f>
        <v>0</v>
      </c>
      <c r="P14" s="21" t="str">
        <f t="shared" si="5"/>
        <v/>
      </c>
      <c r="Q14" s="9">
        <f>'CONTRACTACIO 1r TR 2021'!Q14+'CONTRACTACIO 2n TR 2021'!Q14+'CONTRACTACIO 3r TR 2021'!Q14+'CONTRACTACIO 4t TR 2021'!Q14</f>
        <v>0</v>
      </c>
      <c r="R14" s="20" t="str">
        <f t="shared" si="6"/>
        <v/>
      </c>
      <c r="S14" s="13">
        <f>'CONTRACTACIO 1r TR 2021'!S14+'CONTRACTACIO 2n TR 2021'!S14+'CONTRACTACIO 3r TR 2021'!S14+'CONTRACTACIO 4t TR 2021'!S14</f>
        <v>0</v>
      </c>
      <c r="T14" s="13">
        <f>'CONTRACTACIO 1r TR 2021'!T14+'CONTRACTACIO 2n TR 2021'!T14+'CONTRACTACIO 3r TR 2021'!T14+'CONTRACTACIO 4t TR 2021'!T14</f>
        <v>0</v>
      </c>
      <c r="U14" s="21" t="str">
        <f t="shared" si="7"/>
        <v/>
      </c>
      <c r="V14" s="9">
        <f>'CONTRACTACIO 1r TR 2021'!AA14+'CONTRACTACIO 2n TR 2021'!AA14+'CONTRACTACIO 3r TR 2021'!AA14+'CONTRACTACIO 4t TR 2021'!AA14</f>
        <v>0</v>
      </c>
      <c r="W14" s="20" t="str">
        <f t="shared" si="8"/>
        <v/>
      </c>
      <c r="X14" s="13">
        <f>'CONTRACTACIO 1r TR 2021'!AC14+'CONTRACTACIO 2n TR 2021'!AC14+'CONTRACTACIO 3r TR 2021'!AC14+'CONTRACTACIO 4t TR 2021'!AC14</f>
        <v>0</v>
      </c>
      <c r="Y14" s="13">
        <f>'CONTRACTACIO 1r TR 2021'!AD14+'CONTRACTACIO 2n TR 2021'!AD14+'CONTRACTACIO 3r TR 2021'!AD14+'CONTRACTACIO 4t TR 2021'!AD14</f>
        <v>0</v>
      </c>
      <c r="Z14" s="21" t="str">
        <f t="shared" si="9"/>
        <v/>
      </c>
      <c r="AA14" s="9">
        <f>'CONTRACTACIO 1r TR 2021'!V14+'CONTRACTACIO 2n TR 2021'!V14+'CONTRACTACIO 3r TR 2021'!V14+'CONTRACTACIO 4t TR 2021'!V14</f>
        <v>0</v>
      </c>
      <c r="AB14" s="20" t="str">
        <f t="shared" si="10"/>
        <v/>
      </c>
      <c r="AC14" s="13">
        <f>'CONTRACTACIO 1r TR 2021'!X14+'CONTRACTACIO 2n TR 2021'!X14+'CONTRACTACIO 3r TR 2021'!X14+'CONTRACTACIO 4t TR 2021'!X14</f>
        <v>0</v>
      </c>
      <c r="AD14" s="13">
        <f>'CONTRACTACIO 1r TR 2021'!Y14+'CONTRACTACIO 2n TR 2021'!Y14+'CONTRACTACIO 3r TR 2021'!Y14+'CONTRACTACIO 4t TR 2021'!Y14</f>
        <v>0</v>
      </c>
      <c r="AE14" s="21" t="str">
        <f t="shared" si="11"/>
        <v/>
      </c>
    </row>
    <row r="15" spans="1:31" s="42" customFormat="1" ht="36" customHeight="1" x14ac:dyDescent="0.2">
      <c r="A15" s="43" t="s">
        <v>19</v>
      </c>
      <c r="B15" s="9">
        <f>'CONTRACTACIO 1r TR 2021'!B15+'CONTRACTACIO 2n TR 2021'!B15+'CONTRACTACIO 3r TR 2021'!B15+'CONTRACTACIO 4t TR 2021'!B15</f>
        <v>0</v>
      </c>
      <c r="C15" s="20" t="str">
        <f t="shared" si="0"/>
        <v/>
      </c>
      <c r="D15" s="13">
        <f>'CONTRACTACIO 1r TR 2021'!D15+'CONTRACTACIO 2n TR 2021'!D15+'CONTRACTACIO 3r TR 2021'!D15+'CONTRACTACIO 4t TR 2021'!D15</f>
        <v>0</v>
      </c>
      <c r="E15" s="13">
        <f>'CONTRACTACIO 1r TR 2021'!E15+'CONTRACTACIO 2n TR 2021'!E15+'CONTRACTACIO 3r TR 2021'!E15+'CONTRACTACIO 4t TR 2021'!E15</f>
        <v>0</v>
      </c>
      <c r="F15" s="21" t="str">
        <f t="shared" si="1"/>
        <v/>
      </c>
      <c r="G15" s="9">
        <f>'CONTRACTACIO 1r TR 2021'!G15+'CONTRACTACIO 2n TR 2021'!G15+'CONTRACTACIO 3r TR 2021'!G15+'CONTRACTACIO 4t TR 2021'!G15</f>
        <v>0</v>
      </c>
      <c r="H15" s="20" t="str">
        <f t="shared" si="2"/>
        <v/>
      </c>
      <c r="I15" s="13">
        <f>'CONTRACTACIO 1r TR 2021'!I15+'CONTRACTACIO 2n TR 2021'!I15+'CONTRACTACIO 3r TR 2021'!I15+'CONTRACTACIO 4t TR 2021'!I15</f>
        <v>0</v>
      </c>
      <c r="J15" s="13">
        <f>'CONTRACTACIO 1r TR 2021'!J15+'CONTRACTACIO 2n TR 2021'!J15+'CONTRACTACIO 3r TR 2021'!J15+'CONTRACTACIO 4t TR 2021'!J15</f>
        <v>0</v>
      </c>
      <c r="K15" s="21" t="str">
        <f t="shared" si="3"/>
        <v/>
      </c>
      <c r="L15" s="9">
        <f>'CONTRACTACIO 1r TR 2021'!L15+'CONTRACTACIO 2n TR 2021'!L15+'CONTRACTACIO 3r TR 2021'!L15+'CONTRACTACIO 4t TR 2021'!L15</f>
        <v>0</v>
      </c>
      <c r="M15" s="20" t="str">
        <f t="shared" si="4"/>
        <v/>
      </c>
      <c r="N15" s="13">
        <f>'CONTRACTACIO 1r TR 2021'!N15+'CONTRACTACIO 2n TR 2021'!N15+'CONTRACTACIO 3r TR 2021'!N15+'CONTRACTACIO 4t TR 2021'!N15</f>
        <v>0</v>
      </c>
      <c r="O15" s="13">
        <f>'CONTRACTACIO 1r TR 2021'!O15+'CONTRACTACIO 2n TR 2021'!O15+'CONTRACTACIO 3r TR 2021'!O15+'CONTRACTACIO 4t TR 2021'!O15</f>
        <v>0</v>
      </c>
      <c r="P15" s="21" t="str">
        <f t="shared" si="5"/>
        <v/>
      </c>
      <c r="Q15" s="9">
        <f>'CONTRACTACIO 1r TR 2021'!Q15+'CONTRACTACIO 2n TR 2021'!Q15+'CONTRACTACIO 3r TR 2021'!Q15+'CONTRACTACIO 4t TR 2021'!Q15</f>
        <v>0</v>
      </c>
      <c r="R15" s="20" t="str">
        <f t="shared" si="6"/>
        <v/>
      </c>
      <c r="S15" s="13">
        <f>'CONTRACTACIO 1r TR 2021'!S15+'CONTRACTACIO 2n TR 2021'!S15+'CONTRACTACIO 3r TR 2021'!S15+'CONTRACTACIO 4t TR 2021'!S15</f>
        <v>0</v>
      </c>
      <c r="T15" s="13">
        <f>'CONTRACTACIO 1r TR 2021'!T15+'CONTRACTACIO 2n TR 2021'!T15+'CONTRACTACIO 3r TR 2021'!T15+'CONTRACTACIO 4t TR 2021'!T15</f>
        <v>0</v>
      </c>
      <c r="U15" s="21" t="str">
        <f t="shared" si="7"/>
        <v/>
      </c>
      <c r="V15" s="9">
        <f>'CONTRACTACIO 1r TR 2021'!AA15+'CONTRACTACIO 2n TR 2021'!AA15+'CONTRACTACIO 3r TR 2021'!AA15+'CONTRACTACIO 4t TR 2021'!AA15</f>
        <v>0</v>
      </c>
      <c r="W15" s="20" t="str">
        <f t="shared" si="8"/>
        <v/>
      </c>
      <c r="X15" s="13">
        <f>'CONTRACTACIO 1r TR 2021'!AC15+'CONTRACTACIO 2n TR 2021'!AC15+'CONTRACTACIO 3r TR 2021'!AC15+'CONTRACTACIO 4t TR 2021'!AC15</f>
        <v>0</v>
      </c>
      <c r="Y15" s="13">
        <f>'CONTRACTACIO 1r TR 2021'!AD15+'CONTRACTACIO 2n TR 2021'!AD15+'CONTRACTACIO 3r TR 2021'!AD15+'CONTRACTACIO 4t TR 2021'!AD15</f>
        <v>0</v>
      </c>
      <c r="Z15" s="21" t="str">
        <f t="shared" si="9"/>
        <v/>
      </c>
      <c r="AA15" s="9">
        <f>'CONTRACTACIO 1r TR 2021'!V15+'CONTRACTACIO 2n TR 2021'!V15+'CONTRACTACIO 3r TR 2021'!V15+'CONTRACTACIO 4t TR 2021'!V15</f>
        <v>0</v>
      </c>
      <c r="AB15" s="20" t="str">
        <f t="shared" si="10"/>
        <v/>
      </c>
      <c r="AC15" s="13">
        <f>'CONTRACTACIO 1r TR 2021'!X15+'CONTRACTACIO 2n TR 2021'!X15+'CONTRACTACIO 3r TR 2021'!X15+'CONTRACTACIO 4t TR 2021'!X15</f>
        <v>0</v>
      </c>
      <c r="AD15" s="13">
        <f>'CONTRACTACIO 1r TR 2021'!Y15+'CONTRACTACIO 2n TR 2021'!Y15+'CONTRACTACIO 3r TR 2021'!Y15+'CONTRACTACIO 4t TR 2021'!Y15</f>
        <v>0</v>
      </c>
      <c r="AE15" s="21" t="str">
        <f t="shared" si="11"/>
        <v/>
      </c>
    </row>
    <row r="16" spans="1:31" s="42" customFormat="1" ht="36" customHeight="1" x14ac:dyDescent="0.2">
      <c r="A16" s="43" t="s">
        <v>26</v>
      </c>
      <c r="B16" s="9">
        <f>'CONTRACTACIO 1r TR 2021'!B16+'CONTRACTACIO 2n TR 2021'!B16+'CONTRACTACIO 3r TR 2021'!B16+'CONTRACTACIO 4t TR 2021'!B16</f>
        <v>0</v>
      </c>
      <c r="C16" s="20" t="str">
        <f t="shared" si="0"/>
        <v/>
      </c>
      <c r="D16" s="13">
        <f>'CONTRACTACIO 1r TR 2021'!D16+'CONTRACTACIO 2n TR 2021'!D16+'CONTRACTACIO 3r TR 2021'!D16+'CONTRACTACIO 4t TR 2021'!D16</f>
        <v>0</v>
      </c>
      <c r="E16" s="13">
        <f>'CONTRACTACIO 1r TR 2021'!E16+'CONTRACTACIO 2n TR 2021'!E16+'CONTRACTACIO 3r TR 2021'!E16+'CONTRACTACIO 4t TR 2021'!E16</f>
        <v>0</v>
      </c>
      <c r="F16" s="21" t="str">
        <f t="shared" si="1"/>
        <v/>
      </c>
      <c r="G16" s="9">
        <f>'CONTRACTACIO 1r TR 2021'!G16+'CONTRACTACIO 2n TR 2021'!G16+'CONTRACTACIO 3r TR 2021'!G16+'CONTRACTACIO 4t TR 2021'!G16</f>
        <v>0</v>
      </c>
      <c r="H16" s="20" t="str">
        <f t="shared" si="2"/>
        <v/>
      </c>
      <c r="I16" s="13">
        <f>'CONTRACTACIO 1r TR 2021'!I16+'CONTRACTACIO 2n TR 2021'!I16+'CONTRACTACIO 3r TR 2021'!I16+'CONTRACTACIO 4t TR 2021'!I16</f>
        <v>0</v>
      </c>
      <c r="J16" s="13">
        <f>'CONTRACTACIO 1r TR 2021'!J16+'CONTRACTACIO 2n TR 2021'!J16+'CONTRACTACIO 3r TR 2021'!J16+'CONTRACTACIO 4t TR 2021'!J16</f>
        <v>0</v>
      </c>
      <c r="K16" s="21" t="str">
        <f t="shared" si="3"/>
        <v/>
      </c>
      <c r="L16" s="9">
        <f>'CONTRACTACIO 1r TR 2021'!L16+'CONTRACTACIO 2n TR 2021'!L16+'CONTRACTACIO 3r TR 2021'!L16+'CONTRACTACIO 4t TR 2021'!L16</f>
        <v>0</v>
      </c>
      <c r="M16" s="20" t="str">
        <f t="shared" si="4"/>
        <v/>
      </c>
      <c r="N16" s="13">
        <f>'CONTRACTACIO 1r TR 2021'!N16+'CONTRACTACIO 2n TR 2021'!N16+'CONTRACTACIO 3r TR 2021'!N16+'CONTRACTACIO 4t TR 2021'!N16</f>
        <v>0</v>
      </c>
      <c r="O16" s="13">
        <f>'CONTRACTACIO 1r TR 2021'!O16+'CONTRACTACIO 2n TR 2021'!O16+'CONTRACTACIO 3r TR 2021'!O16+'CONTRACTACIO 4t TR 2021'!O16</f>
        <v>0</v>
      </c>
      <c r="P16" s="21" t="str">
        <f t="shared" si="5"/>
        <v/>
      </c>
      <c r="Q16" s="9">
        <f>'CONTRACTACIO 1r TR 2021'!Q16+'CONTRACTACIO 2n TR 2021'!Q16+'CONTRACTACIO 3r TR 2021'!Q16+'CONTRACTACIO 4t TR 2021'!Q16</f>
        <v>0</v>
      </c>
      <c r="R16" s="20" t="str">
        <f t="shared" si="6"/>
        <v/>
      </c>
      <c r="S16" s="13">
        <f>'CONTRACTACIO 1r TR 2021'!S16+'CONTRACTACIO 2n TR 2021'!S16+'CONTRACTACIO 3r TR 2021'!S16+'CONTRACTACIO 4t TR 2021'!S16</f>
        <v>0</v>
      </c>
      <c r="T16" s="13">
        <f>'CONTRACTACIO 1r TR 2021'!T16+'CONTRACTACIO 2n TR 2021'!T16+'CONTRACTACIO 3r TR 2021'!T16+'CONTRACTACIO 4t TR 2021'!T16</f>
        <v>0</v>
      </c>
      <c r="U16" s="21" t="str">
        <f t="shared" si="7"/>
        <v/>
      </c>
      <c r="V16" s="9">
        <f>'CONTRACTACIO 1r TR 2021'!AA16+'CONTRACTACIO 2n TR 2021'!AA16+'CONTRACTACIO 3r TR 2021'!AA16+'CONTRACTACIO 4t TR 2021'!AA16</f>
        <v>0</v>
      </c>
      <c r="W16" s="20" t="str">
        <f t="shared" si="8"/>
        <v/>
      </c>
      <c r="X16" s="13">
        <f>'CONTRACTACIO 1r TR 2021'!AC16+'CONTRACTACIO 2n TR 2021'!AC16+'CONTRACTACIO 3r TR 2021'!AC16+'CONTRACTACIO 4t TR 2021'!AC16</f>
        <v>0</v>
      </c>
      <c r="Y16" s="13">
        <f>'CONTRACTACIO 1r TR 2021'!AD16+'CONTRACTACIO 2n TR 2021'!AD16+'CONTRACTACIO 3r TR 2021'!AD16+'CONTRACTACIO 4t TR 2021'!AD16</f>
        <v>0</v>
      </c>
      <c r="Z16" s="21" t="str">
        <f t="shared" si="9"/>
        <v/>
      </c>
      <c r="AA16" s="9">
        <f>'CONTRACTACIO 1r TR 2021'!V16+'CONTRACTACIO 2n TR 2021'!V16+'CONTRACTACIO 3r TR 2021'!V16+'CONTRACTACIO 4t TR 2021'!V16</f>
        <v>0</v>
      </c>
      <c r="AB16" s="20" t="str">
        <f t="shared" si="10"/>
        <v/>
      </c>
      <c r="AC16" s="13">
        <f>'CONTRACTACIO 1r TR 2021'!X16+'CONTRACTACIO 2n TR 2021'!X16+'CONTRACTACIO 3r TR 2021'!X16+'CONTRACTACIO 4t TR 2021'!X16</f>
        <v>0</v>
      </c>
      <c r="AD16" s="13">
        <f>'CONTRACTACIO 1r TR 2021'!Y16+'CONTRACTACIO 2n TR 2021'!Y16+'CONTRACTACIO 3r TR 2021'!Y16+'CONTRACTACIO 4t TR 2021'!Y16</f>
        <v>0</v>
      </c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9">
        <f>'CONTRACTACIO 1r TR 2021'!B17+'CONTRACTACIO 2n TR 2021'!B17+'CONTRACTACIO 3r TR 2021'!B17+'CONTRACTACIO 4t TR 2021'!B17</f>
        <v>0</v>
      </c>
      <c r="C17" s="20" t="str">
        <f t="shared" si="0"/>
        <v/>
      </c>
      <c r="D17" s="13">
        <f>'CONTRACTACIO 1r TR 2021'!D17+'CONTRACTACIO 2n TR 2021'!D17+'CONTRACTACIO 3r TR 2021'!D17+'CONTRACTACIO 4t TR 2021'!D17</f>
        <v>0</v>
      </c>
      <c r="E17" s="13">
        <f>'CONTRACTACIO 1r TR 2021'!E17+'CONTRACTACIO 2n TR 2021'!E17+'CONTRACTACIO 3r TR 2021'!E17+'CONTRACTACIO 4t TR 2021'!E17</f>
        <v>0</v>
      </c>
      <c r="F17" s="21" t="str">
        <f t="shared" si="1"/>
        <v/>
      </c>
      <c r="G17" s="9">
        <f>'CONTRACTACIO 1r TR 2021'!G17+'CONTRACTACIO 2n TR 2021'!G17+'CONTRACTACIO 3r TR 2021'!G17+'CONTRACTACIO 4t TR 2021'!G17</f>
        <v>0</v>
      </c>
      <c r="H17" s="20" t="str">
        <f t="shared" si="2"/>
        <v/>
      </c>
      <c r="I17" s="13">
        <f>'CONTRACTACIO 1r TR 2021'!I17+'CONTRACTACIO 2n TR 2021'!I17+'CONTRACTACIO 3r TR 2021'!I17+'CONTRACTACIO 4t TR 2021'!I17</f>
        <v>0</v>
      </c>
      <c r="J17" s="13">
        <f>'CONTRACTACIO 1r TR 2021'!J17+'CONTRACTACIO 2n TR 2021'!J17+'CONTRACTACIO 3r TR 2021'!J17+'CONTRACTACIO 4t TR 2021'!J17</f>
        <v>0</v>
      </c>
      <c r="K17" s="21" t="str">
        <f t="shared" si="3"/>
        <v/>
      </c>
      <c r="L17" s="9">
        <f>'CONTRACTACIO 1r TR 2021'!L17+'CONTRACTACIO 2n TR 2021'!L17+'CONTRACTACIO 3r TR 2021'!L17+'CONTRACTACIO 4t TR 2021'!L17</f>
        <v>0</v>
      </c>
      <c r="M17" s="20" t="str">
        <f t="shared" si="4"/>
        <v/>
      </c>
      <c r="N17" s="13">
        <f>'CONTRACTACIO 1r TR 2021'!N17+'CONTRACTACIO 2n TR 2021'!N17+'CONTRACTACIO 3r TR 2021'!N17+'CONTRACTACIO 4t TR 2021'!N17</f>
        <v>0</v>
      </c>
      <c r="O17" s="13">
        <f>'CONTRACTACIO 1r TR 2021'!O17+'CONTRACTACIO 2n TR 2021'!O17+'CONTRACTACIO 3r TR 2021'!O17+'CONTRACTACIO 4t TR 2021'!O17</f>
        <v>0</v>
      </c>
      <c r="P17" s="21" t="str">
        <f t="shared" si="5"/>
        <v/>
      </c>
      <c r="Q17" s="9">
        <f>'CONTRACTACIO 1r TR 2021'!Q17+'CONTRACTACIO 2n TR 2021'!Q17+'CONTRACTACIO 3r TR 2021'!Q17+'CONTRACTACIO 4t TR 2021'!Q17</f>
        <v>0</v>
      </c>
      <c r="R17" s="20" t="str">
        <f t="shared" si="6"/>
        <v/>
      </c>
      <c r="S17" s="13">
        <f>'CONTRACTACIO 1r TR 2021'!S17+'CONTRACTACIO 2n TR 2021'!S17+'CONTRACTACIO 3r TR 2021'!S17+'CONTRACTACIO 4t TR 2021'!S17</f>
        <v>0</v>
      </c>
      <c r="T17" s="13">
        <f>'CONTRACTACIO 1r TR 2021'!T17+'CONTRACTACIO 2n TR 2021'!T17+'CONTRACTACIO 3r TR 2021'!T17+'CONTRACTACIO 4t TR 2021'!T17</f>
        <v>0</v>
      </c>
      <c r="U17" s="21" t="str">
        <f t="shared" si="7"/>
        <v/>
      </c>
      <c r="V17" s="9">
        <f>'CONTRACTACIO 1r TR 2021'!AA17+'CONTRACTACIO 2n TR 2021'!AA17+'CONTRACTACIO 3r TR 2021'!AA17+'CONTRACTACIO 4t TR 2021'!AA17</f>
        <v>0</v>
      </c>
      <c r="W17" s="20" t="str">
        <f t="shared" si="8"/>
        <v/>
      </c>
      <c r="X17" s="13">
        <f>'CONTRACTACIO 1r TR 2021'!AC17+'CONTRACTACIO 2n TR 2021'!AC17+'CONTRACTACIO 3r TR 2021'!AC17+'CONTRACTACIO 4t TR 2021'!AC17</f>
        <v>0</v>
      </c>
      <c r="Y17" s="13">
        <f>'CONTRACTACIO 1r TR 2021'!AD17+'CONTRACTACIO 2n TR 2021'!AD17+'CONTRACTACIO 3r TR 2021'!AD17+'CONTRACTACIO 4t TR 2021'!AD17</f>
        <v>0</v>
      </c>
      <c r="Z17" s="21" t="str">
        <f t="shared" si="9"/>
        <v/>
      </c>
      <c r="AA17" s="9">
        <f>'CONTRACTACIO 1r TR 2021'!V17+'CONTRACTACIO 2n TR 2021'!V17+'CONTRACTACIO 3r TR 2021'!V17+'CONTRACTACIO 4t TR 2021'!V17</f>
        <v>0</v>
      </c>
      <c r="AB17" s="20" t="str">
        <f t="shared" si="10"/>
        <v/>
      </c>
      <c r="AC17" s="13">
        <f>'CONTRACTACIO 1r TR 2021'!X17+'CONTRACTACIO 2n TR 2021'!X17+'CONTRACTACIO 3r TR 2021'!X17+'CONTRACTACIO 4t TR 2021'!X17</f>
        <v>0</v>
      </c>
      <c r="AD17" s="13">
        <f>'CONTRACTACIO 1r TR 2021'!Y17+'CONTRACTACIO 2n TR 2021'!Y17+'CONTRACTACIO 3r TR 2021'!Y17+'CONTRACTACIO 4t TR 2021'!Y17</f>
        <v>0</v>
      </c>
      <c r="AE17" s="21" t="str">
        <f t="shared" si="11"/>
        <v/>
      </c>
    </row>
    <row r="18" spans="1:31" s="42" customFormat="1" ht="36" customHeight="1" x14ac:dyDescent="0.2">
      <c r="A18" s="44" t="s">
        <v>33</v>
      </c>
      <c r="B18" s="9">
        <f>'CONTRACTACIO 1r TR 2021'!B18+'CONTRACTACIO 2n TR 2021'!B18+'CONTRACTACIO 3r TR 2021'!B18+'CONTRACTACIO 4t TR 2021'!B18</f>
        <v>0</v>
      </c>
      <c r="C18" s="20" t="str">
        <f t="shared" si="0"/>
        <v/>
      </c>
      <c r="D18" s="13">
        <f>'CONTRACTACIO 1r TR 2021'!D18+'CONTRACTACIO 2n TR 2021'!D18+'CONTRACTACIO 3r TR 2021'!D18+'CONTRACTACIO 4t TR 2021'!D18</f>
        <v>0</v>
      </c>
      <c r="E18" s="13">
        <f>'CONTRACTACIO 1r TR 2021'!E18+'CONTRACTACIO 2n TR 2021'!E18+'CONTRACTACIO 3r TR 2021'!E18+'CONTRACTACIO 4t TR 2021'!E18</f>
        <v>0</v>
      </c>
      <c r="F18" s="21" t="str">
        <f t="shared" si="1"/>
        <v/>
      </c>
      <c r="G18" s="9">
        <f>'CONTRACTACIO 1r TR 2021'!G18+'CONTRACTACIO 2n TR 2021'!G18+'CONTRACTACIO 3r TR 2021'!G18+'CONTRACTACIO 4t TR 2021'!G18</f>
        <v>0</v>
      </c>
      <c r="H18" s="20" t="str">
        <f t="shared" si="2"/>
        <v/>
      </c>
      <c r="I18" s="13">
        <f>'CONTRACTACIO 1r TR 2021'!I18+'CONTRACTACIO 2n TR 2021'!I18+'CONTRACTACIO 3r TR 2021'!I18+'CONTRACTACIO 4t TR 2021'!I18</f>
        <v>0</v>
      </c>
      <c r="J18" s="13">
        <f>'CONTRACTACIO 1r TR 2021'!J18+'CONTRACTACIO 2n TR 2021'!J18+'CONTRACTACIO 3r TR 2021'!J18+'CONTRACTACIO 4t TR 2021'!J18</f>
        <v>0</v>
      </c>
      <c r="K18" s="21" t="str">
        <f t="shared" si="3"/>
        <v/>
      </c>
      <c r="L18" s="9">
        <f>'CONTRACTACIO 1r TR 2021'!L18+'CONTRACTACIO 2n TR 2021'!L18+'CONTRACTACIO 3r TR 2021'!L18+'CONTRACTACIO 4t TR 2021'!L18</f>
        <v>0</v>
      </c>
      <c r="M18" s="20" t="str">
        <f t="shared" si="4"/>
        <v/>
      </c>
      <c r="N18" s="13">
        <f>'CONTRACTACIO 1r TR 2021'!N18+'CONTRACTACIO 2n TR 2021'!N18+'CONTRACTACIO 3r TR 2021'!N18+'CONTRACTACIO 4t TR 2021'!N18</f>
        <v>0</v>
      </c>
      <c r="O18" s="13">
        <f>'CONTRACTACIO 1r TR 2021'!O18+'CONTRACTACIO 2n TR 2021'!O18+'CONTRACTACIO 3r TR 2021'!O18+'CONTRACTACIO 4t TR 2021'!O18</f>
        <v>0</v>
      </c>
      <c r="P18" s="21" t="str">
        <f t="shared" si="5"/>
        <v/>
      </c>
      <c r="Q18" s="9">
        <f>'CONTRACTACIO 1r TR 2021'!Q18+'CONTRACTACIO 2n TR 2021'!Q18+'CONTRACTACIO 3r TR 2021'!Q18+'CONTRACTACIO 4t TR 2021'!Q18</f>
        <v>0</v>
      </c>
      <c r="R18" s="20" t="str">
        <f t="shared" si="6"/>
        <v/>
      </c>
      <c r="S18" s="13">
        <f>'CONTRACTACIO 1r TR 2021'!S18+'CONTRACTACIO 2n TR 2021'!S18+'CONTRACTACIO 3r TR 2021'!S18+'CONTRACTACIO 4t TR 2021'!S18</f>
        <v>0</v>
      </c>
      <c r="T18" s="13">
        <f>'CONTRACTACIO 1r TR 2021'!T18+'CONTRACTACIO 2n TR 2021'!T18+'CONTRACTACIO 3r TR 2021'!T18+'CONTRACTACIO 4t TR 2021'!T18</f>
        <v>0</v>
      </c>
      <c r="U18" s="21" t="str">
        <f t="shared" si="7"/>
        <v/>
      </c>
      <c r="V18" s="9">
        <f>'CONTRACTACIO 1r TR 2021'!AA18+'CONTRACTACIO 2n TR 2021'!AA18+'CONTRACTACIO 3r TR 2021'!AA18+'CONTRACTACIO 4t TR 2021'!AA18</f>
        <v>0</v>
      </c>
      <c r="W18" s="20" t="str">
        <f t="shared" si="8"/>
        <v/>
      </c>
      <c r="X18" s="13">
        <f>'CONTRACTACIO 1r TR 2021'!AC18+'CONTRACTACIO 2n TR 2021'!AC18+'CONTRACTACIO 3r TR 2021'!AC18+'CONTRACTACIO 4t TR 2021'!AC18</f>
        <v>0</v>
      </c>
      <c r="Y18" s="13">
        <f>'CONTRACTACIO 1r TR 2021'!AD18+'CONTRACTACIO 2n TR 2021'!AD18+'CONTRACTACIO 3r TR 2021'!AD18+'CONTRACTACIO 4t TR 2021'!AD18</f>
        <v>0</v>
      </c>
      <c r="Z18" s="21" t="str">
        <f t="shared" si="9"/>
        <v/>
      </c>
      <c r="AA18" s="9">
        <f>'CONTRACTACIO 1r TR 2021'!V18+'CONTRACTACIO 2n TR 2021'!V18+'CONTRACTACIO 3r TR 2021'!V18+'CONTRACTACIO 4t TR 2021'!V18</f>
        <v>0</v>
      </c>
      <c r="AB18" s="20" t="str">
        <f t="shared" si="10"/>
        <v/>
      </c>
      <c r="AC18" s="13">
        <f>'CONTRACTACIO 1r TR 2021'!X18+'CONTRACTACIO 2n TR 2021'!X18+'CONTRACTACIO 3r TR 2021'!X18+'CONTRACTACIO 4t TR 2021'!X18</f>
        <v>0</v>
      </c>
      <c r="AD18" s="13">
        <f>'CONTRACTACIO 1r TR 2021'!Y18+'CONTRACTACIO 2n TR 2021'!Y18+'CONTRACTACIO 3r TR 2021'!Y18+'CONTRACTACIO 4t TR 2021'!Y18</f>
        <v>0</v>
      </c>
      <c r="AE18" s="21" t="str">
        <f t="shared" si="11"/>
        <v/>
      </c>
    </row>
    <row r="19" spans="1:31" s="42" customFormat="1" ht="36" customHeight="1" x14ac:dyDescent="0.2">
      <c r="A19" s="44" t="s">
        <v>28</v>
      </c>
      <c r="B19" s="9">
        <f>'CONTRACTACIO 1r TR 2021'!B19+'CONTRACTACIO 2n TR 2021'!B19+'CONTRACTACIO 3r TR 2021'!B19+'CONTRACTACIO 4t TR 2021'!B19</f>
        <v>0</v>
      </c>
      <c r="C19" s="20" t="str">
        <f t="shared" si="0"/>
        <v/>
      </c>
      <c r="D19" s="13">
        <f>'CONTRACTACIO 1r TR 2021'!D19+'CONTRACTACIO 2n TR 2021'!D19+'CONTRACTACIO 3r TR 2021'!D19+'CONTRACTACIO 4t TR 2021'!D19</f>
        <v>0</v>
      </c>
      <c r="E19" s="13">
        <f>'CONTRACTACIO 1r TR 2021'!E19+'CONTRACTACIO 2n TR 2021'!E19+'CONTRACTACIO 3r TR 2021'!E19+'CONTRACTACIO 4t TR 2021'!E19</f>
        <v>0</v>
      </c>
      <c r="F19" s="21" t="str">
        <f t="shared" si="1"/>
        <v/>
      </c>
      <c r="G19" s="9">
        <f>'CONTRACTACIO 1r TR 2021'!G19+'CONTRACTACIO 2n TR 2021'!G19+'CONTRACTACIO 3r TR 2021'!G19+'CONTRACTACIO 4t TR 2021'!G19</f>
        <v>0</v>
      </c>
      <c r="H19" s="20" t="str">
        <f t="shared" si="2"/>
        <v/>
      </c>
      <c r="I19" s="13">
        <f>'CONTRACTACIO 1r TR 2021'!I19+'CONTRACTACIO 2n TR 2021'!I19+'CONTRACTACIO 3r TR 2021'!I19+'CONTRACTACIO 4t TR 2021'!I19</f>
        <v>0</v>
      </c>
      <c r="J19" s="13">
        <f>'CONTRACTACIO 1r TR 2021'!J19+'CONTRACTACIO 2n TR 2021'!J19+'CONTRACTACIO 3r TR 2021'!J19+'CONTRACTACIO 4t TR 2021'!J19</f>
        <v>0</v>
      </c>
      <c r="K19" s="21" t="str">
        <f t="shared" si="3"/>
        <v/>
      </c>
      <c r="L19" s="9">
        <f>'CONTRACTACIO 1r TR 2021'!L19+'CONTRACTACIO 2n TR 2021'!L19+'CONTRACTACIO 3r TR 2021'!L19+'CONTRACTACIO 4t TR 2021'!L19</f>
        <v>0</v>
      </c>
      <c r="M19" s="20" t="str">
        <f t="shared" si="4"/>
        <v/>
      </c>
      <c r="N19" s="13">
        <f>'CONTRACTACIO 1r TR 2021'!N19+'CONTRACTACIO 2n TR 2021'!N19+'CONTRACTACIO 3r TR 2021'!N19+'CONTRACTACIO 4t TR 2021'!N19</f>
        <v>0</v>
      </c>
      <c r="O19" s="13">
        <f>'CONTRACTACIO 1r TR 2021'!O19+'CONTRACTACIO 2n TR 2021'!O19+'CONTRACTACIO 3r TR 2021'!O19+'CONTRACTACIO 4t TR 2021'!O19</f>
        <v>0</v>
      </c>
      <c r="P19" s="21" t="str">
        <f t="shared" si="5"/>
        <v/>
      </c>
      <c r="Q19" s="9">
        <f>'CONTRACTACIO 1r TR 2021'!Q19+'CONTRACTACIO 2n TR 2021'!Q19+'CONTRACTACIO 3r TR 2021'!Q19+'CONTRACTACIO 4t TR 2021'!Q19</f>
        <v>0</v>
      </c>
      <c r="R19" s="20" t="str">
        <f t="shared" si="6"/>
        <v/>
      </c>
      <c r="S19" s="13">
        <f>'CONTRACTACIO 1r TR 2021'!S19+'CONTRACTACIO 2n TR 2021'!S19+'CONTRACTACIO 3r TR 2021'!S19+'CONTRACTACIO 4t TR 2021'!S19</f>
        <v>0</v>
      </c>
      <c r="T19" s="13">
        <f>'CONTRACTACIO 1r TR 2021'!T19+'CONTRACTACIO 2n TR 2021'!T19+'CONTRACTACIO 3r TR 2021'!T19+'CONTRACTACIO 4t TR 2021'!T19</f>
        <v>0</v>
      </c>
      <c r="U19" s="21" t="str">
        <f t="shared" si="7"/>
        <v/>
      </c>
      <c r="V19" s="9">
        <f>'CONTRACTACIO 1r TR 2021'!AA19+'CONTRACTACIO 2n TR 2021'!AA19+'CONTRACTACIO 3r TR 2021'!AA19+'CONTRACTACIO 4t TR 2021'!AA19</f>
        <v>0</v>
      </c>
      <c r="W19" s="20" t="str">
        <f t="shared" si="8"/>
        <v/>
      </c>
      <c r="X19" s="13">
        <f>'CONTRACTACIO 1r TR 2021'!AC19+'CONTRACTACIO 2n TR 2021'!AC19+'CONTRACTACIO 3r TR 2021'!AC19+'CONTRACTACIO 4t TR 2021'!AC19</f>
        <v>0</v>
      </c>
      <c r="Y19" s="13">
        <f>'CONTRACTACIO 1r TR 2021'!AD19+'CONTRACTACIO 2n TR 2021'!AD19+'CONTRACTACIO 3r TR 2021'!AD19+'CONTRACTACIO 4t TR 2021'!AD19</f>
        <v>0</v>
      </c>
      <c r="Z19" s="21" t="str">
        <f t="shared" si="9"/>
        <v/>
      </c>
      <c r="AA19" s="9">
        <f>'CONTRACTACIO 1r TR 2021'!V19+'CONTRACTACIO 2n TR 2021'!V19+'CONTRACTACIO 3r TR 2021'!V19+'CONTRACTACIO 4t TR 2021'!V19</f>
        <v>0</v>
      </c>
      <c r="AB19" s="20" t="str">
        <f t="shared" si="10"/>
        <v/>
      </c>
      <c r="AC19" s="13">
        <f>'CONTRACTACIO 1r TR 2021'!X19+'CONTRACTACIO 2n TR 2021'!X19+'CONTRACTACIO 3r TR 2021'!X19+'CONTRACTACIO 4t TR 2021'!X19</f>
        <v>0</v>
      </c>
      <c r="AD19" s="13">
        <f>'CONTRACTACIO 1r TR 2021'!Y19+'CONTRACTACIO 2n TR 2021'!Y19+'CONTRACTACIO 3r TR 2021'!Y19+'CONTRACTACIO 4t TR 2021'!Y19</f>
        <v>0</v>
      </c>
      <c r="AE19" s="21" t="str">
        <f t="shared" si="11"/>
        <v/>
      </c>
    </row>
    <row r="20" spans="1:31" s="42" customFormat="1" ht="36" customHeight="1" x14ac:dyDescent="0.2">
      <c r="A20" s="45" t="s">
        <v>29</v>
      </c>
      <c r="B20" s="9">
        <f>'CONTRACTACIO 1r TR 2021'!B20+'CONTRACTACIO 2n TR 2021'!B20+'CONTRACTACIO 3r TR 2021'!B20+'CONTRACTACIO 4t TR 2021'!B20</f>
        <v>0</v>
      </c>
      <c r="C20" s="20" t="str">
        <f t="shared" si="0"/>
        <v/>
      </c>
      <c r="D20" s="13">
        <f>'CONTRACTACIO 1r TR 2021'!D20+'CONTRACTACIO 2n TR 2021'!D20+'CONTRACTACIO 3r TR 2021'!D20+'CONTRACTACIO 4t TR 2021'!D20</f>
        <v>0</v>
      </c>
      <c r="E20" s="13">
        <f>'CONTRACTACIO 1r TR 2021'!E20+'CONTRACTACIO 2n TR 2021'!E20+'CONTRACTACIO 3r TR 2021'!E20+'CONTRACTACIO 4t TR 2021'!E20</f>
        <v>0</v>
      </c>
      <c r="F20" s="21" t="str">
        <f t="shared" si="1"/>
        <v/>
      </c>
      <c r="G20" s="9">
        <f>'CONTRACTACIO 1r TR 2021'!G20+'CONTRACTACIO 2n TR 2021'!G20+'CONTRACTACIO 3r TR 2021'!G20+'CONTRACTACIO 4t TR 2021'!G20</f>
        <v>12</v>
      </c>
      <c r="H20" s="20">
        <f t="shared" si="2"/>
        <v>1</v>
      </c>
      <c r="I20" s="13">
        <f>'CONTRACTACIO 1r TR 2021'!I20+'CONTRACTACIO 2n TR 2021'!I20+'CONTRACTACIO 3r TR 2021'!I20+'CONTRACTACIO 4t TR 2021'!I20</f>
        <v>46250</v>
      </c>
      <c r="J20" s="13">
        <f>'CONTRACTACIO 1r TR 2021'!J20+'CONTRACTACIO 2n TR 2021'!J20+'CONTRACTACIO 3r TR 2021'!J20+'CONTRACTACIO 4t TR 2021'!J20</f>
        <v>56000</v>
      </c>
      <c r="K20" s="21">
        <f t="shared" si="3"/>
        <v>1</v>
      </c>
      <c r="L20" s="9">
        <f>'CONTRACTACIO 1r TR 2021'!L20+'CONTRACTACIO 2n TR 2021'!L20+'CONTRACTACIO 3r TR 2021'!L20+'CONTRACTACIO 4t TR 2021'!L20</f>
        <v>0</v>
      </c>
      <c r="M20" s="20" t="str">
        <f t="shared" si="4"/>
        <v/>
      </c>
      <c r="N20" s="13">
        <f>'CONTRACTACIO 1r TR 2021'!N20+'CONTRACTACIO 2n TR 2021'!N20+'CONTRACTACIO 3r TR 2021'!N20+'CONTRACTACIO 4t TR 2021'!N20</f>
        <v>0</v>
      </c>
      <c r="O20" s="13">
        <f>'CONTRACTACIO 1r TR 2021'!O20+'CONTRACTACIO 2n TR 2021'!O20+'CONTRACTACIO 3r TR 2021'!O20+'CONTRACTACIO 4t TR 2021'!O20</f>
        <v>0</v>
      </c>
      <c r="P20" s="21" t="str">
        <f t="shared" si="5"/>
        <v/>
      </c>
      <c r="Q20" s="9">
        <f>'CONTRACTACIO 1r TR 2021'!Q20+'CONTRACTACIO 2n TR 2021'!Q20+'CONTRACTACIO 3r TR 2021'!Q20+'CONTRACTACIO 4t TR 2021'!Q20</f>
        <v>0</v>
      </c>
      <c r="R20" s="20" t="str">
        <f t="shared" si="6"/>
        <v/>
      </c>
      <c r="S20" s="13">
        <f>'CONTRACTACIO 1r TR 2021'!S20+'CONTRACTACIO 2n TR 2021'!S20+'CONTRACTACIO 3r TR 2021'!S20+'CONTRACTACIO 4t TR 2021'!S20</f>
        <v>0</v>
      </c>
      <c r="T20" s="13">
        <f>'CONTRACTACIO 1r TR 2021'!T20+'CONTRACTACIO 2n TR 2021'!T20+'CONTRACTACIO 3r TR 2021'!T20+'CONTRACTACIO 4t TR 2021'!T20</f>
        <v>0</v>
      </c>
      <c r="U20" s="21" t="str">
        <f t="shared" si="7"/>
        <v/>
      </c>
      <c r="V20" s="9">
        <f>'CONTRACTACIO 1r TR 2021'!AA20+'CONTRACTACIO 2n TR 2021'!AA20+'CONTRACTACIO 3r TR 2021'!AA20+'CONTRACTACIO 4t TR 2021'!AA20</f>
        <v>0</v>
      </c>
      <c r="W20" s="20" t="str">
        <f t="shared" si="8"/>
        <v/>
      </c>
      <c r="X20" s="13">
        <f>'CONTRACTACIO 1r TR 2021'!AC20+'CONTRACTACIO 2n TR 2021'!AC20+'CONTRACTACIO 3r TR 2021'!AC20+'CONTRACTACIO 4t TR 2021'!AC20</f>
        <v>0</v>
      </c>
      <c r="Y20" s="13">
        <f>'CONTRACTACIO 1r TR 2021'!AD20+'CONTRACTACIO 2n TR 2021'!AD20+'CONTRACTACIO 3r TR 2021'!AD20+'CONTRACTACIO 4t TR 2021'!AD20</f>
        <v>0</v>
      </c>
      <c r="Z20" s="21" t="str">
        <f t="shared" si="9"/>
        <v/>
      </c>
      <c r="AA20" s="9">
        <f>'CONTRACTACIO 1r TR 2021'!V20+'CONTRACTACIO 2n TR 2021'!V20+'CONTRACTACIO 3r TR 2021'!V20+'CONTRACTACIO 4t TR 2021'!V20</f>
        <v>0</v>
      </c>
      <c r="AB20" s="20" t="str">
        <f t="shared" si="10"/>
        <v/>
      </c>
      <c r="AC20" s="13">
        <f>'CONTRACTACIO 1r TR 2021'!X20+'CONTRACTACIO 2n TR 2021'!X20+'CONTRACTACIO 3r TR 2021'!X20+'CONTRACTACIO 4t TR 2021'!X20</f>
        <v>0</v>
      </c>
      <c r="AD20" s="13">
        <f>'CONTRACTACIO 1r TR 2021'!Y20+'CONTRACTACIO 2n TR 2021'!Y20+'CONTRACTACIO 3r TR 2021'!Y20+'CONTRACTACIO 4t TR 2021'!Y20</f>
        <v>0</v>
      </c>
      <c r="AE20" s="21" t="str">
        <f t="shared" si="11"/>
        <v/>
      </c>
    </row>
    <row r="21" spans="1:31" s="42" customFormat="1" ht="40.049999999999997" hidden="1" customHeight="1" x14ac:dyDescent="0.2">
      <c r="A21" s="46" t="s">
        <v>35</v>
      </c>
      <c r="B21" s="9">
        <f>'CONTRACTACIO 1r TR 2021'!B21+'CONTRACTACIO 2n TR 2021'!B21+'CONTRACTACIO 3r TR 2021'!B21+'CONTRACTACIO 4t TR 2021'!B21</f>
        <v>0</v>
      </c>
      <c r="C21" s="20" t="str">
        <f t="shared" si="0"/>
        <v/>
      </c>
      <c r="D21" s="13">
        <f>'CONTRACTACIO 1r TR 2021'!D21+'CONTRACTACIO 2n TR 2021'!D21+'CONTRACTACIO 3r TR 2021'!D21+'CONTRACTACIO 4t TR 2021'!D21</f>
        <v>0</v>
      </c>
      <c r="E21" s="13">
        <f>'CONTRACTACIO 1r TR 2021'!E21+'CONTRACTACIO 2n TR 2021'!E21+'CONTRACTACIO 3r TR 2021'!E21+'CONTRACTACIO 4t TR 2021'!E21</f>
        <v>0</v>
      </c>
      <c r="F21" s="21" t="str">
        <f t="shared" si="1"/>
        <v/>
      </c>
      <c r="G21" s="9">
        <f>'CONTRACTACIO 1r TR 2021'!G21+'CONTRACTACIO 2n TR 2021'!G21+'CONTRACTACIO 3r TR 2021'!G21+'CONTRACTACIO 4t TR 2021'!G21</f>
        <v>0</v>
      </c>
      <c r="H21" s="20" t="str">
        <f t="shared" si="2"/>
        <v/>
      </c>
      <c r="I21" s="13">
        <f>'CONTRACTACIO 1r TR 2021'!I21+'CONTRACTACIO 2n TR 2021'!I21+'CONTRACTACIO 3r TR 2021'!I21+'CONTRACTACIO 4t TR 2021'!I21</f>
        <v>0</v>
      </c>
      <c r="J21" s="13">
        <f>'CONTRACTACIO 1r TR 2021'!J21+'CONTRACTACIO 2n TR 2021'!J21+'CONTRACTACIO 3r TR 2021'!J21+'CONTRACTACIO 4t TR 2021'!J21</f>
        <v>0</v>
      </c>
      <c r="K21" s="21" t="str">
        <f t="shared" si="3"/>
        <v/>
      </c>
      <c r="L21" s="9">
        <f>'CONTRACTACIO 1r TR 2021'!L21+'CONTRACTACIO 2n TR 2021'!L21+'CONTRACTACIO 3r TR 2021'!L21+'CONTRACTACIO 4t TR 2021'!L21</f>
        <v>0</v>
      </c>
      <c r="M21" s="20" t="str">
        <f t="shared" si="4"/>
        <v/>
      </c>
      <c r="N21" s="13">
        <f>'CONTRACTACIO 1r TR 2021'!N21+'CONTRACTACIO 2n TR 2021'!N21+'CONTRACTACIO 3r TR 2021'!N21+'CONTRACTACIO 4t TR 2021'!N21</f>
        <v>0</v>
      </c>
      <c r="O21" s="13">
        <f>'CONTRACTACIO 1r TR 2021'!O21+'CONTRACTACIO 2n TR 2021'!O21+'CONTRACTACIO 3r TR 2021'!O21+'CONTRACTACIO 4t TR 2021'!O21</f>
        <v>0</v>
      </c>
      <c r="P21" s="21" t="str">
        <f t="shared" si="5"/>
        <v/>
      </c>
      <c r="Q21" s="9">
        <f>'CONTRACTACIO 1r TR 2021'!Q21+'CONTRACTACIO 2n TR 2021'!Q21+'CONTRACTACIO 3r TR 2021'!Q21+'CONTRACTACIO 4t TR 2021'!Q21</f>
        <v>0</v>
      </c>
      <c r="R21" s="20" t="str">
        <f t="shared" si="6"/>
        <v/>
      </c>
      <c r="S21" s="13">
        <f>'CONTRACTACIO 1r TR 2021'!S21+'CONTRACTACIO 2n TR 2021'!S21+'CONTRACTACIO 3r TR 2021'!S21+'CONTRACTACIO 4t TR 2021'!S21</f>
        <v>0</v>
      </c>
      <c r="T21" s="13">
        <f>'CONTRACTACIO 1r TR 2021'!T21+'CONTRACTACIO 2n TR 2021'!T21+'CONTRACTACIO 3r TR 2021'!T21+'CONTRACTACIO 4t TR 2021'!T21</f>
        <v>0</v>
      </c>
      <c r="U21" s="21" t="str">
        <f t="shared" si="7"/>
        <v/>
      </c>
      <c r="V21" s="9">
        <f>'CONTRACTACIO 1r TR 2021'!AA21+'CONTRACTACIO 2n TR 2021'!AA21+'CONTRACTACIO 3r TR 2021'!AA21+'CONTRACTACIO 4t TR 2021'!AA21</f>
        <v>0</v>
      </c>
      <c r="W21" s="20" t="str">
        <f t="shared" si="8"/>
        <v/>
      </c>
      <c r="X21" s="13">
        <f>'CONTRACTACIO 1r TR 2021'!AC21+'CONTRACTACIO 2n TR 2021'!AC21+'CONTRACTACIO 3r TR 2021'!AC21+'CONTRACTACIO 4t TR 2021'!AC21</f>
        <v>0</v>
      </c>
      <c r="Y21" s="13">
        <f>'CONTRACTACIO 1r TR 2021'!AD21+'CONTRACTACIO 2n TR 2021'!AD21+'CONTRACTACIO 3r TR 2021'!AD21+'CONTRACTACIO 4t TR 2021'!AD21</f>
        <v>0</v>
      </c>
      <c r="Z21" s="21" t="str">
        <f t="shared" si="9"/>
        <v/>
      </c>
      <c r="AA21" s="9">
        <f>'CONTRACTACIO 1r TR 2021'!V21+'CONTRACTACIO 2n TR 2021'!V21+'CONTRACTACIO 3r TR 2021'!V21+'CONTRACTACIO 4t TR 2021'!V21</f>
        <v>0</v>
      </c>
      <c r="AB21" s="20" t="str">
        <f t="shared" si="10"/>
        <v/>
      </c>
      <c r="AC21" s="13">
        <f>'CONTRACTACIO 1r TR 2021'!X21+'CONTRACTACIO 2n TR 2021'!X21+'CONTRACTACIO 3r TR 2021'!X21+'CONTRACTACIO 4t TR 2021'!X21</f>
        <v>0</v>
      </c>
      <c r="AD21" s="13">
        <f>'CONTRACTACIO 1r TR 2021'!Y21+'CONTRACTACIO 2n TR 2021'!Y21+'CONTRACTACIO 3r TR 2021'!Y21+'CONTRACTACIO 4t TR 2021'!Y21</f>
        <v>0</v>
      </c>
      <c r="AE21" s="21" t="str">
        <f t="shared" si="11"/>
        <v/>
      </c>
    </row>
    <row r="22" spans="1:31" s="42" customFormat="1" ht="40.049999999999997" customHeight="1" x14ac:dyDescent="0.2">
      <c r="A22" s="92" t="s">
        <v>45</v>
      </c>
      <c r="B22" s="9">
        <f>'CONTRACTACIO 1r TR 2021'!B22+'CONTRACTACIO 2n TR 2021'!B22+'CONTRACTACIO 3r TR 2021'!B22+'CONTRACTACIO 4t TR 2021'!B22</f>
        <v>0</v>
      </c>
      <c r="C22" s="20" t="str">
        <f t="shared" si="0"/>
        <v/>
      </c>
      <c r="D22" s="13">
        <f>'CONTRACTACIO 1r TR 2021'!D22+'CONTRACTACIO 2n TR 2021'!D22+'CONTRACTACIO 3r TR 2021'!D22+'CONTRACTACIO 4t TR 2021'!D22</f>
        <v>0</v>
      </c>
      <c r="E22" s="23">
        <f>'CONTRACTACIO 1r TR 2021'!E22+'CONTRACTACIO 2n TR 2021'!E22+'CONTRACTACIO 3r TR 2021'!E22+'CONTRACTACIO 4t TR 2021'!E22</f>
        <v>0</v>
      </c>
      <c r="F22" s="21" t="str">
        <f t="shared" si="1"/>
        <v/>
      </c>
      <c r="G22" s="9">
        <f>'CONTRACTACIO 1r TR 2021'!G22+'CONTRACTACIO 2n TR 2021'!G22+'CONTRACTACIO 3r TR 2021'!G22+'CONTRACTACIO 4t TR 2021'!G22</f>
        <v>0</v>
      </c>
      <c r="H22" s="20" t="str">
        <f t="shared" si="2"/>
        <v/>
      </c>
      <c r="I22" s="13">
        <f>'CONTRACTACIO 1r TR 2021'!I22+'CONTRACTACIO 2n TR 2021'!I22+'CONTRACTACIO 3r TR 2021'!I22+'CONTRACTACIO 4t TR 2021'!I22</f>
        <v>0</v>
      </c>
      <c r="J22" s="23">
        <f>'CONTRACTACIO 1r TR 2021'!J22+'CONTRACTACIO 2n TR 2021'!J22+'CONTRACTACIO 3r TR 2021'!J22+'CONTRACTACIO 4t TR 2021'!J22</f>
        <v>0</v>
      </c>
      <c r="K22" s="21" t="str">
        <f t="shared" si="3"/>
        <v/>
      </c>
      <c r="L22" s="9">
        <f>'CONTRACTACIO 1r TR 2021'!L22+'CONTRACTACIO 2n TR 2021'!L22+'CONTRACTACIO 3r TR 2021'!L22+'CONTRACTACIO 4t TR 2021'!L22</f>
        <v>0</v>
      </c>
      <c r="M22" s="20" t="str">
        <f t="shared" si="4"/>
        <v/>
      </c>
      <c r="N22" s="13">
        <f>'CONTRACTACIO 1r TR 2021'!N22+'CONTRACTACIO 2n TR 2021'!N22+'CONTRACTACIO 3r TR 2021'!N22+'CONTRACTACIO 4t TR 2021'!N22</f>
        <v>0</v>
      </c>
      <c r="O22" s="23">
        <f>'CONTRACTACIO 1r TR 2021'!O22+'CONTRACTACIO 2n TR 2021'!O22+'CONTRACTACIO 3r TR 2021'!O22+'CONTRACTACIO 4t TR 2021'!O22</f>
        <v>0</v>
      </c>
      <c r="P22" s="21" t="str">
        <f t="shared" si="5"/>
        <v/>
      </c>
      <c r="Q22" s="9">
        <f>'CONTRACTACIO 1r TR 2021'!Q22+'CONTRACTACIO 2n TR 2021'!Q22+'CONTRACTACIO 3r TR 2021'!Q22+'CONTRACTACIO 4t TR 2021'!Q22</f>
        <v>0</v>
      </c>
      <c r="R22" s="20" t="str">
        <f t="shared" si="6"/>
        <v/>
      </c>
      <c r="S22" s="13">
        <f>'CONTRACTACIO 1r TR 2021'!S22+'CONTRACTACIO 2n TR 2021'!S22+'CONTRACTACIO 3r TR 2021'!S22+'CONTRACTACIO 4t TR 2021'!S22</f>
        <v>0</v>
      </c>
      <c r="T22" s="23">
        <f>'CONTRACTACIO 1r TR 2021'!T22+'CONTRACTACIO 2n TR 2021'!T22+'CONTRACTACIO 3r TR 2021'!T22+'CONTRACTACIO 4t TR 2021'!T22</f>
        <v>0</v>
      </c>
      <c r="U22" s="21" t="str">
        <f t="shared" si="7"/>
        <v/>
      </c>
      <c r="V22" s="9">
        <f>'CONTRACTACIO 1r TR 2021'!AA22+'CONTRACTACIO 2n TR 2021'!AA22+'CONTRACTACIO 3r TR 2021'!AA22+'CONTRACTACIO 4t TR 2021'!AA22</f>
        <v>0</v>
      </c>
      <c r="W22" s="20" t="str">
        <f t="shared" si="8"/>
        <v/>
      </c>
      <c r="X22" s="13">
        <f>'CONTRACTACIO 1r TR 2021'!AC22+'CONTRACTACIO 2n TR 2021'!AC22+'CONTRACTACIO 3r TR 2021'!AC22+'CONTRACTACIO 4t TR 2021'!AC22</f>
        <v>0</v>
      </c>
      <c r="Y22" s="23">
        <f>'CONTRACTACIO 1r TR 2021'!AD22+'CONTRACTACIO 2n TR 2021'!AD22+'CONTRACTACIO 3r TR 2021'!AD22+'CONTRACTACIO 4t TR 2021'!AD22</f>
        <v>0</v>
      </c>
      <c r="Z22" s="21" t="str">
        <f t="shared" si="9"/>
        <v/>
      </c>
      <c r="AA22" s="9">
        <f>'CONTRACTACIO 1r TR 2021'!V22+'CONTRACTACIO 2n TR 2021'!V22+'CONTRACTACIO 3r TR 2021'!V22+'CONTRACTACIO 4t TR 2021'!V22</f>
        <v>0</v>
      </c>
      <c r="AB22" s="20" t="str">
        <f t="shared" si="10"/>
        <v/>
      </c>
      <c r="AC22" s="13">
        <f>'CONTRACTACIO 1r TR 2021'!X22+'CONTRACTACIO 2n TR 2021'!X22+'CONTRACTACIO 3r TR 2021'!X22+'CONTRACTACIO 4t TR 2021'!X22</f>
        <v>0</v>
      </c>
      <c r="AD22" s="23">
        <f>'CONTRACTACIO 1r TR 2021'!Y22+'CONTRACTACIO 2n TR 2021'!Y22+'CONTRACTACIO 3r TR 2021'!Y22+'CONTRACTACIO 4t TR 2021'!Y22</f>
        <v>0</v>
      </c>
      <c r="AE22" s="21" t="str">
        <f t="shared" si="11"/>
        <v/>
      </c>
    </row>
    <row r="23" spans="1:31" s="42" customFormat="1" ht="40.049999999999997" customHeight="1" x14ac:dyDescent="0.3">
      <c r="A23" s="94" t="s">
        <v>47</v>
      </c>
      <c r="B23" s="81">
        <f>'CONTRACTACIO 1r TR 2021'!B23+'CONTRACTACIO 2n TR 2021'!B23+'CONTRACTACIO 3r TR 2021'!B23+'CONTRACTACIO 4t TR 2021'!B23</f>
        <v>0</v>
      </c>
      <c r="C23" s="66" t="str">
        <f t="shared" si="0"/>
        <v/>
      </c>
      <c r="D23" s="77">
        <f>'CONTRACTACIO 1r TR 2021'!D23+'CONTRACTACIO 2n TR 2021'!D23+'CONTRACTACIO 3r TR 2021'!D23+'CONTRACTACIO 4t TR 2021'!D23</f>
        <v>0</v>
      </c>
      <c r="E23" s="78">
        <f>'CONTRACTACIO 1r TR 2021'!E23+'CONTRACTACIO 2n TR 2021'!E23+'CONTRACTACIO 3r TR 2021'!E23+'CONTRACTACIO 4t TR 2021'!E23</f>
        <v>0</v>
      </c>
      <c r="F23" s="67" t="str">
        <f t="shared" si="1"/>
        <v/>
      </c>
      <c r="G23" s="81">
        <f>'CONTRACTACIO 1r TR 2021'!G23+'CONTRACTACIO 2n TR 2021'!G23+'CONTRACTACIO 3r TR 2021'!G23+'CONTRACTACIO 4t TR 2021'!G23</f>
        <v>0</v>
      </c>
      <c r="H23" s="66" t="str">
        <f t="shared" si="2"/>
        <v/>
      </c>
      <c r="I23" s="77">
        <f>'CONTRACTACIO 1r TR 2021'!I23+'CONTRACTACIO 2n TR 2021'!I23+'CONTRACTACIO 3r TR 2021'!I23+'CONTRACTACIO 4t TR 2021'!I23</f>
        <v>0</v>
      </c>
      <c r="J23" s="78">
        <f>'CONTRACTACIO 1r TR 2021'!J23+'CONTRACTACIO 2n TR 2021'!J23+'CONTRACTACIO 3r TR 2021'!J23+'CONTRACTACIO 4t TR 2021'!J23</f>
        <v>0</v>
      </c>
      <c r="K23" s="67" t="str">
        <f t="shared" si="3"/>
        <v/>
      </c>
      <c r="L23" s="81">
        <f>'CONTRACTACIO 1r TR 2021'!L23+'CONTRACTACIO 2n TR 2021'!L23+'CONTRACTACIO 3r TR 2021'!L23+'CONTRACTACIO 4t TR 2021'!L23</f>
        <v>0</v>
      </c>
      <c r="M23" s="66" t="str">
        <f t="shared" si="4"/>
        <v/>
      </c>
      <c r="N23" s="77">
        <f>'CONTRACTACIO 1r TR 2021'!N23+'CONTRACTACIO 2n TR 2021'!N23+'CONTRACTACIO 3r TR 2021'!N23+'CONTRACTACIO 4t TR 2021'!N23</f>
        <v>0</v>
      </c>
      <c r="O23" s="78">
        <f>'CONTRACTACIO 1r TR 2021'!O23+'CONTRACTACIO 2n TR 2021'!O23+'CONTRACTACIO 3r TR 2021'!O23+'CONTRACTACIO 4t TR 2021'!O23</f>
        <v>0</v>
      </c>
      <c r="P23" s="67" t="str">
        <f t="shared" si="5"/>
        <v/>
      </c>
      <c r="Q23" s="81">
        <f>'CONTRACTACIO 1r TR 2021'!Q23+'CONTRACTACIO 2n TR 2021'!Q23+'CONTRACTACIO 3r TR 2021'!Q23+'CONTRACTACIO 4t TR 2021'!Q23</f>
        <v>0</v>
      </c>
      <c r="R23" s="66" t="str">
        <f t="shared" si="6"/>
        <v/>
      </c>
      <c r="S23" s="77">
        <f>'CONTRACTACIO 1r TR 2021'!S23+'CONTRACTACIO 2n TR 2021'!S23+'CONTRACTACIO 3r TR 2021'!S23+'CONTRACTACIO 4t TR 2021'!S23</f>
        <v>0</v>
      </c>
      <c r="T23" s="78">
        <f>'CONTRACTACIO 1r TR 2021'!T23+'CONTRACTACIO 2n TR 2021'!T23+'CONTRACTACIO 3r TR 2021'!T23+'CONTRACTACIO 4t TR 2021'!T23</f>
        <v>0</v>
      </c>
      <c r="U23" s="67" t="str">
        <f t="shared" si="7"/>
        <v/>
      </c>
      <c r="V23" s="81">
        <f>'CONTRACTACIO 1r TR 2021'!AA23+'CONTRACTACIO 2n TR 2021'!AA23+'CONTRACTACIO 3r TR 2021'!AA23+'CONTRACTACIO 4t TR 2021'!AA23</f>
        <v>0</v>
      </c>
      <c r="W23" s="66" t="str">
        <f t="shared" si="8"/>
        <v/>
      </c>
      <c r="X23" s="77">
        <f>'CONTRACTACIO 1r TR 2021'!AC23+'CONTRACTACIO 2n TR 2021'!AC23+'CONTRACTACIO 3r TR 2021'!AC23+'CONTRACTACIO 4t TR 2021'!AC23</f>
        <v>0</v>
      </c>
      <c r="Y23" s="78">
        <f>'CONTRACTACIO 1r TR 2021'!AD23+'CONTRACTACIO 2n TR 2021'!AD23+'CONTRACTACIO 3r TR 2021'!AD23+'CONTRACTACIO 4t TR 2021'!AD23</f>
        <v>0</v>
      </c>
      <c r="Z23" s="67" t="str">
        <f t="shared" si="9"/>
        <v/>
      </c>
      <c r="AA23" s="81">
        <f>'CONTRACTACIO 1r TR 2021'!V23+'CONTRACTACIO 2n TR 2021'!V23+'CONTRACTACIO 3r TR 2021'!V23+'CONTRACTACIO 4t TR 2021'!V23</f>
        <v>0</v>
      </c>
      <c r="AB23" s="20" t="str">
        <f t="shared" si="10"/>
        <v/>
      </c>
      <c r="AC23" s="77">
        <f>'CONTRACTACIO 1r TR 2021'!X23+'CONTRACTACIO 2n TR 2021'!X23+'CONTRACTACIO 3r TR 2021'!X23+'CONTRACTACIO 4t TR 2021'!X23</f>
        <v>0</v>
      </c>
      <c r="AD23" s="78">
        <f>'CONTRACTACIO 1r TR 2021'!Y23+'CONTRACTACIO 2n TR 2021'!Y23+'CONTRACTACIO 3r TR 2021'!Y23+'CONTRACTACIO 4t TR 2021'!Y23</f>
        <v>0</v>
      </c>
      <c r="AE23" s="67" t="str">
        <f t="shared" si="11"/>
        <v/>
      </c>
    </row>
    <row r="24" spans="1:31" s="42" customFormat="1" ht="36" customHeight="1" x14ac:dyDescent="0.3">
      <c r="A24" s="97" t="s">
        <v>52</v>
      </c>
      <c r="B24" s="81">
        <f>'CONTRACTACIO 1r TR 2021'!B24+'CONTRACTACIO 2n TR 2021'!B24+'CONTRACTACIO 3r TR 2021'!B24+'CONTRACTACIO 4t TR 2021'!B24</f>
        <v>0</v>
      </c>
      <c r="C24" s="66" t="str">
        <f t="shared" si="0"/>
        <v/>
      </c>
      <c r="D24" s="77">
        <f>'CONTRACTACIO 1r TR 2021'!D24+'CONTRACTACIO 2n TR 2021'!D24+'CONTRACTACIO 3r TR 2021'!D24+'CONTRACTACIO 4t TR 2021'!D24</f>
        <v>0</v>
      </c>
      <c r="E24" s="78">
        <f>'CONTRACTACIO 1r TR 2021'!E24+'CONTRACTACIO 2n TR 2021'!E24+'CONTRACTACIO 3r TR 2021'!E24+'CONTRACTACIO 4t TR 2021'!E24</f>
        <v>0</v>
      </c>
      <c r="F24" s="67" t="str">
        <f t="shared" si="1"/>
        <v/>
      </c>
      <c r="G24" s="81">
        <f>'CONTRACTACIO 1r TR 2021'!G24+'CONTRACTACIO 2n TR 2021'!G24+'CONTRACTACIO 3r TR 2021'!G24+'CONTRACTACIO 4t TR 2021'!G24</f>
        <v>0</v>
      </c>
      <c r="H24" s="66" t="str">
        <f t="shared" si="2"/>
        <v/>
      </c>
      <c r="I24" s="77">
        <f>'CONTRACTACIO 1r TR 2021'!I24+'CONTRACTACIO 2n TR 2021'!I24+'CONTRACTACIO 3r TR 2021'!I24+'CONTRACTACIO 4t TR 2021'!I24</f>
        <v>0</v>
      </c>
      <c r="J24" s="78">
        <f>'CONTRACTACIO 1r TR 2021'!J24+'CONTRACTACIO 2n TR 2021'!J24+'CONTRACTACIO 3r TR 2021'!J24+'CONTRACTACIO 4t TR 2021'!J24</f>
        <v>0</v>
      </c>
      <c r="K24" s="67" t="str">
        <f t="shared" si="3"/>
        <v/>
      </c>
      <c r="L24" s="81">
        <f>'CONTRACTACIO 1r TR 2021'!L24+'CONTRACTACIO 2n TR 2021'!L24+'CONTRACTACIO 3r TR 2021'!L24+'CONTRACTACIO 4t TR 2021'!L24</f>
        <v>0</v>
      </c>
      <c r="M24" s="66" t="str">
        <f t="shared" si="4"/>
        <v/>
      </c>
      <c r="N24" s="77">
        <f>'CONTRACTACIO 1r TR 2021'!N24+'CONTRACTACIO 2n TR 2021'!N24+'CONTRACTACIO 3r TR 2021'!N24+'CONTRACTACIO 4t TR 2021'!N24</f>
        <v>0</v>
      </c>
      <c r="O24" s="78">
        <f>'CONTRACTACIO 1r TR 2021'!O24+'CONTRACTACIO 2n TR 2021'!O24+'CONTRACTACIO 3r TR 2021'!O24+'CONTRACTACIO 4t TR 2021'!O24</f>
        <v>0</v>
      </c>
      <c r="P24" s="67" t="str">
        <f t="shared" si="5"/>
        <v/>
      </c>
      <c r="Q24" s="81">
        <f>'CONTRACTACIO 1r TR 2021'!Q24+'CONTRACTACIO 2n TR 2021'!Q24+'CONTRACTACIO 3r TR 2021'!Q24+'CONTRACTACIO 4t TR 2021'!Q24</f>
        <v>0</v>
      </c>
      <c r="R24" s="66" t="str">
        <f t="shared" si="6"/>
        <v/>
      </c>
      <c r="S24" s="77">
        <f>'CONTRACTACIO 1r TR 2021'!S24+'CONTRACTACIO 2n TR 2021'!S24+'CONTRACTACIO 3r TR 2021'!S24+'CONTRACTACIO 4t TR 2021'!S24</f>
        <v>0</v>
      </c>
      <c r="T24" s="78">
        <f>'CONTRACTACIO 1r TR 2021'!T24+'CONTRACTACIO 2n TR 2021'!T24+'CONTRACTACIO 3r TR 2021'!T24+'CONTRACTACIO 4t TR 2021'!T24</f>
        <v>0</v>
      </c>
      <c r="U24" s="67" t="str">
        <f t="shared" si="7"/>
        <v/>
      </c>
      <c r="V24" s="81">
        <f>'CONTRACTACIO 1r TR 2021'!AA24+'CONTRACTACIO 2n TR 2021'!AA24+'CONTRACTACIO 3r TR 2021'!AA24+'CONTRACTACIO 4t TR 2021'!AA24</f>
        <v>0</v>
      </c>
      <c r="W24" s="66" t="str">
        <f t="shared" si="8"/>
        <v/>
      </c>
      <c r="X24" s="77">
        <f>'CONTRACTACIO 1r TR 2021'!AC24+'CONTRACTACIO 2n TR 2021'!AC24+'CONTRACTACIO 3r TR 2021'!AC24+'CONTRACTACIO 4t TR 2021'!AC24</f>
        <v>0</v>
      </c>
      <c r="Y24" s="78">
        <f>'CONTRACTACIO 1r TR 2021'!AD24+'CONTRACTACIO 2n TR 2021'!AD24+'CONTRACTACIO 3r TR 2021'!AD24+'CONTRACTACIO 4t TR 2021'!AD24</f>
        <v>0</v>
      </c>
      <c r="Z24" s="67" t="str">
        <f t="shared" si="9"/>
        <v/>
      </c>
      <c r="AA24" s="81">
        <f>'CONTRACTACIO 1r TR 2021'!V24+'CONTRACTACIO 2n TR 2021'!V24+'CONTRACTACIO 3r TR 2021'!V24+'CONTRACTACIO 4t TR 2021'!V24</f>
        <v>0</v>
      </c>
      <c r="AB24" s="20" t="str">
        <f t="shared" si="10"/>
        <v/>
      </c>
      <c r="AC24" s="77">
        <f>'CONTRACTACIO 1r TR 2021'!X24+'CONTRACTACIO 2n TR 2021'!X24+'CONTRACTACIO 3r TR 2021'!X24+'CONTRACTACIO 4t TR 2021'!X24</f>
        <v>0</v>
      </c>
      <c r="AD24" s="78">
        <f>'CONTRACTACIO 1r TR 2021'!Y24+'CONTRACTACIO 2n TR 2021'!Y24+'CONTRACTACIO 3r TR 2021'!Y24+'CONTRACTACIO 4t TR 2021'!Y24</f>
        <v>0</v>
      </c>
      <c r="AE24" s="67" t="str">
        <f t="shared" si="11"/>
        <v/>
      </c>
    </row>
    <row r="25" spans="1:31" ht="33" customHeight="1" thickBot="1" x14ac:dyDescent="0.25">
      <c r="A25" s="82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12</v>
      </c>
      <c r="H25" s="17">
        <f t="shared" si="12"/>
        <v>1</v>
      </c>
      <c r="I25" s="18">
        <f t="shared" si="12"/>
        <v>46250</v>
      </c>
      <c r="J25" s="18">
        <f t="shared" si="12"/>
        <v>56000</v>
      </c>
      <c r="K25" s="19">
        <f t="shared" si="12"/>
        <v>1</v>
      </c>
      <c r="L25" s="16">
        <f t="shared" si="12"/>
        <v>0</v>
      </c>
      <c r="M25" s="17">
        <f t="shared" si="12"/>
        <v>0</v>
      </c>
      <c r="N25" s="18">
        <f t="shared" si="12"/>
        <v>0</v>
      </c>
      <c r="O25" s="18">
        <f t="shared" si="12"/>
        <v>0</v>
      </c>
      <c r="P25" s="19">
        <f t="shared" si="12"/>
        <v>0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45" customHeight="1" x14ac:dyDescent="0.2">
      <c r="B26" s="26"/>
      <c r="H26" s="26"/>
      <c r="N26" s="26"/>
    </row>
    <row r="27" spans="1:31" s="49" customFormat="1" ht="34.200000000000003" hidden="1" customHeight="1" x14ac:dyDescent="0.2">
      <c r="A27" s="125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2">
      <c r="A28" s="126" t="str">
        <f>'CONTRACTACIO 1r TR 2021'!A28:Q28</f>
        <v>https://bcnroc.ajuntament.barcelona.cat/jspui/bitstream/11703/120899/5/GM_Pressupost_2021.pdf#page=209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1.45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47"/>
      <c r="W30" s="47"/>
      <c r="X30" s="47"/>
      <c r="Y30" s="49"/>
      <c r="Z30" s="49"/>
      <c r="AA30" s="49"/>
      <c r="AB30" s="49"/>
      <c r="AC30" s="47"/>
      <c r="AD30" s="47"/>
      <c r="AE30" s="47"/>
    </row>
    <row r="31" spans="1:31" s="53" customFormat="1" ht="18" customHeight="1" x14ac:dyDescent="0.3">
      <c r="A31" s="151" t="s">
        <v>10</v>
      </c>
      <c r="B31" s="154" t="s">
        <v>17</v>
      </c>
      <c r="C31" s="155"/>
      <c r="D31" s="155"/>
      <c r="E31" s="155"/>
      <c r="F31" s="156"/>
      <c r="G31" s="25"/>
      <c r="H31" s="54"/>
      <c r="I31" s="54"/>
      <c r="J31" s="160" t="s">
        <v>15</v>
      </c>
      <c r="K31" s="161"/>
      <c r="L31" s="154" t="s">
        <v>16</v>
      </c>
      <c r="M31" s="155"/>
      <c r="N31" s="155"/>
      <c r="O31" s="155"/>
      <c r="P31" s="156"/>
      <c r="Q31" s="50"/>
      <c r="R31" s="72"/>
      <c r="S31" s="47"/>
      <c r="T31" s="47"/>
      <c r="U31" s="47"/>
      <c r="V31" s="50"/>
      <c r="W31" s="50"/>
      <c r="X31" s="72"/>
      <c r="Y31" s="49"/>
      <c r="Z31" s="49"/>
      <c r="AA31" s="49"/>
      <c r="AB31" s="49"/>
      <c r="AC31" s="50"/>
      <c r="AD31" s="50"/>
      <c r="AE31" s="72"/>
    </row>
    <row r="32" spans="1:31" s="54" customFormat="1" ht="18" customHeight="1" thickBot="1" x14ac:dyDescent="0.35">
      <c r="A32" s="152"/>
      <c r="B32" s="157"/>
      <c r="C32" s="158"/>
      <c r="D32" s="158"/>
      <c r="E32" s="158"/>
      <c r="F32" s="159"/>
      <c r="G32" s="25"/>
      <c r="J32" s="162"/>
      <c r="K32" s="163"/>
      <c r="L32" s="166"/>
      <c r="M32" s="167"/>
      <c r="N32" s="167"/>
      <c r="O32" s="167"/>
      <c r="P32" s="168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54" customFormat="1" ht="40.200000000000003" customHeight="1" thickBot="1" x14ac:dyDescent="0.35">
      <c r="A33" s="153"/>
      <c r="B33" s="55" t="s">
        <v>14</v>
      </c>
      <c r="C33" s="35" t="s">
        <v>8</v>
      </c>
      <c r="D33" s="36" t="s">
        <v>48</v>
      </c>
      <c r="E33" s="37" t="s">
        <v>49</v>
      </c>
      <c r="F33" s="56" t="s">
        <v>9</v>
      </c>
      <c r="G33" s="25"/>
      <c r="H33" s="25"/>
      <c r="I33" s="25"/>
      <c r="J33" s="164"/>
      <c r="K33" s="165"/>
      <c r="L33" s="55" t="s">
        <v>14</v>
      </c>
      <c r="M33" s="35" t="s">
        <v>8</v>
      </c>
      <c r="N33" s="36" t="s">
        <v>48</v>
      </c>
      <c r="O33" s="37" t="s">
        <v>49</v>
      </c>
      <c r="P33" s="56" t="s">
        <v>9</v>
      </c>
      <c r="Q33" s="50"/>
      <c r="R33" s="72"/>
      <c r="S33" s="47"/>
      <c r="T33" s="47"/>
      <c r="U33" s="47"/>
      <c r="V33" s="50"/>
      <c r="W33" s="50"/>
      <c r="X33" s="72"/>
      <c r="AC33" s="50"/>
      <c r="AD33" s="50"/>
      <c r="AE33" s="72"/>
    </row>
    <row r="34" spans="1:33" s="25" customFormat="1" ht="47.55" customHeight="1" x14ac:dyDescent="0.3">
      <c r="A34" s="41" t="s">
        <v>25</v>
      </c>
      <c r="B34" s="9">
        <f t="shared" ref="B34:B43" si="13">B13+G13+L13+Q13+V13+AA13</f>
        <v>0</v>
      </c>
      <c r="C34" s="8" t="str">
        <f t="shared" ref="C34:C40" si="14">IF(B34,B34/$B$46,"")</f>
        <v/>
      </c>
      <c r="D34" s="10">
        <f t="shared" ref="D34:D43" si="15">D13+I13+N13+S13+X13+AC13</f>
        <v>0</v>
      </c>
      <c r="E34" s="11">
        <f t="shared" ref="E34:E43" si="16">E13+J13+O13+T13+Y13+AD13</f>
        <v>0</v>
      </c>
      <c r="F34" s="21" t="str">
        <f t="shared" ref="F34:F40" si="17">IF(E34,E34/$E$46,"")</f>
        <v/>
      </c>
      <c r="J34" s="149" t="s">
        <v>3</v>
      </c>
      <c r="K34" s="150"/>
      <c r="L34" s="57">
        <f>B25</f>
        <v>0</v>
      </c>
      <c r="M34" s="8" t="str">
        <f t="shared" ref="M34:M39" si="18">IF(L34,L34/$L$40,"")</f>
        <v/>
      </c>
      <c r="N34" s="58">
        <f>D25</f>
        <v>0</v>
      </c>
      <c r="O34" s="58">
        <f>E25</f>
        <v>0</v>
      </c>
      <c r="P34" s="59" t="str">
        <f t="shared" ref="P34:P39" si="19">IF(O34,O34/$O$40,"")</f>
        <v/>
      </c>
    </row>
    <row r="35" spans="1:33" s="25" customFormat="1" ht="30" customHeight="1" x14ac:dyDescent="0.3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45" t="s">
        <v>1</v>
      </c>
      <c r="K35" s="146"/>
      <c r="L35" s="60">
        <f>G25</f>
        <v>12</v>
      </c>
      <c r="M35" s="8">
        <f t="shared" si="18"/>
        <v>1</v>
      </c>
      <c r="N35" s="61">
        <f>I25</f>
        <v>46250</v>
      </c>
      <c r="O35" s="61">
        <f>J25</f>
        <v>56000</v>
      </c>
      <c r="P35" s="59">
        <f t="shared" si="19"/>
        <v>1</v>
      </c>
    </row>
    <row r="36" spans="1:33" s="25" customFormat="1" ht="30" customHeight="1" x14ac:dyDescent="0.3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J36" s="145" t="s">
        <v>2</v>
      </c>
      <c r="K36" s="146"/>
      <c r="L36" s="60">
        <f>L25</f>
        <v>0</v>
      </c>
      <c r="M36" s="8" t="str">
        <f t="shared" si="18"/>
        <v/>
      </c>
      <c r="N36" s="61">
        <f>N25</f>
        <v>0</v>
      </c>
      <c r="O36" s="61">
        <f>O25</f>
        <v>0</v>
      </c>
      <c r="P36" s="59" t="str">
        <f t="shared" si="19"/>
        <v/>
      </c>
    </row>
    <row r="37" spans="1:33" ht="30" customHeight="1" x14ac:dyDescent="0.3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H37" s="25"/>
      <c r="I37" s="25"/>
      <c r="J37" s="145" t="s">
        <v>34</v>
      </c>
      <c r="K37" s="146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45" t="s">
        <v>5</v>
      </c>
      <c r="K38" s="146"/>
      <c r="L38" s="60">
        <f>AA25</f>
        <v>0</v>
      </c>
      <c r="M38" s="8" t="str">
        <f t="shared" si="18"/>
        <v/>
      </c>
      <c r="N38" s="61">
        <f>AC25</f>
        <v>0</v>
      </c>
      <c r="O38" s="61">
        <f>AD25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5"/>
      <c r="H39" s="25"/>
      <c r="I39" s="25"/>
      <c r="J39" s="145" t="s">
        <v>4</v>
      </c>
      <c r="K39" s="146"/>
      <c r="L39" s="60">
        <f>V25</f>
        <v>0</v>
      </c>
      <c r="M39" s="8" t="str">
        <f t="shared" si="18"/>
        <v/>
      </c>
      <c r="N39" s="61">
        <f>X25</f>
        <v>0</v>
      </c>
      <c r="O39" s="61">
        <f>Y25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13"/>
        <v>0</v>
      </c>
      <c r="C40" s="8" t="str">
        <f t="shared" si="14"/>
        <v/>
      </c>
      <c r="D40" s="13">
        <f t="shared" si="15"/>
        <v>0</v>
      </c>
      <c r="E40" s="23">
        <f t="shared" si="16"/>
        <v>0</v>
      </c>
      <c r="F40" s="21" t="str">
        <f t="shared" si="17"/>
        <v/>
      </c>
      <c r="G40" s="25"/>
      <c r="H40" s="25"/>
      <c r="I40" s="25"/>
      <c r="J40" s="147" t="s">
        <v>0</v>
      </c>
      <c r="K40" s="148"/>
      <c r="L40" s="83">
        <f>SUM(L34:L39)</f>
        <v>12</v>
      </c>
      <c r="M40" s="17">
        <f>SUM(M34:M39)</f>
        <v>1</v>
      </c>
      <c r="N40" s="84">
        <f>SUM(N34:N39)</f>
        <v>46250</v>
      </c>
      <c r="O40" s="85">
        <f>SUM(O34:O39)</f>
        <v>56000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13"/>
        <v>12</v>
      </c>
      <c r="C41" s="8">
        <f>IF(B41,B41/$B$46,"")</f>
        <v>1</v>
      </c>
      <c r="D41" s="13">
        <f t="shared" si="15"/>
        <v>46250</v>
      </c>
      <c r="E41" s="23">
        <f t="shared" si="16"/>
        <v>56000</v>
      </c>
      <c r="F41" s="21">
        <f>IF(E41,E41/$E$46,"")</f>
        <v>1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30" hidden="1" customHeight="1" x14ac:dyDescent="0.2">
      <c r="A42" s="46" t="s">
        <v>32</v>
      </c>
      <c r="B42" s="12">
        <f t="shared" si="13"/>
        <v>0</v>
      </c>
      <c r="C42" s="8" t="str">
        <f>IF(B42,B42/$B$46,"")</f>
        <v/>
      </c>
      <c r="D42" s="13">
        <f t="shared" si="15"/>
        <v>0</v>
      </c>
      <c r="E42" s="14">
        <f t="shared" si="16"/>
        <v>0</v>
      </c>
      <c r="F42" s="21" t="str">
        <f>IF(E42,E42/$E$46,"")</f>
        <v/>
      </c>
      <c r="G42" s="25"/>
      <c r="H42" s="25"/>
      <c r="I42" s="25"/>
      <c r="J42" s="50"/>
      <c r="K42" s="50"/>
      <c r="L42" s="72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30" customHeight="1" x14ac:dyDescent="0.3">
      <c r="A43" s="80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5"/>
      <c r="H43" s="25"/>
      <c r="I43" s="25"/>
      <c r="J43" s="50"/>
      <c r="K43" s="50"/>
      <c r="L43" s="89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30" customHeight="1" x14ac:dyDescent="0.3">
      <c r="A44" s="94" t="s">
        <v>47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5"/>
      <c r="H44" s="25"/>
      <c r="I44" s="25"/>
      <c r="J44" s="50"/>
      <c r="K44" s="50"/>
      <c r="L44" s="96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30" customHeight="1" x14ac:dyDescent="0.3">
      <c r="A45" s="94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5"/>
      <c r="H45" s="25"/>
      <c r="I45" s="25"/>
      <c r="J45" s="50"/>
      <c r="K45" s="50"/>
      <c r="L45" s="72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3" customFormat="1" ht="30" customHeight="1" thickBot="1" x14ac:dyDescent="0.35">
      <c r="A46" s="64" t="s">
        <v>0</v>
      </c>
      <c r="B46" s="16">
        <f>SUM(B34:B45)</f>
        <v>12</v>
      </c>
      <c r="C46" s="17">
        <f>SUM(C34:C45)</f>
        <v>1</v>
      </c>
      <c r="D46" s="18">
        <f>SUM(D34:D45)</f>
        <v>46250</v>
      </c>
      <c r="E46" s="18">
        <f>SUM(E34:E45)</f>
        <v>56000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2"/>
      <c r="S46" s="47"/>
      <c r="T46" s="47"/>
      <c r="U46" s="47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s="53" customFormat="1" ht="30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5"/>
      <c r="V47" s="50"/>
      <c r="W47" s="50"/>
      <c r="X47" s="72"/>
      <c r="Y47" s="49"/>
      <c r="Z47" s="49"/>
      <c r="AA47" s="49"/>
      <c r="AB47" s="49"/>
      <c r="AC47" s="50"/>
      <c r="AD47" s="50"/>
      <c r="AE47" s="72"/>
    </row>
    <row r="48" spans="1:33" ht="36" customHeight="1" x14ac:dyDescent="0.3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2.95" customHeigh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1:21" s="25" customFormat="1" x14ac:dyDescent="0.3">
      <c r="B97" s="26"/>
      <c r="H97" s="26"/>
      <c r="N97" s="26"/>
    </row>
    <row r="98" spans="1:21" s="25" customFormat="1" x14ac:dyDescent="0.3">
      <c r="B98" s="26"/>
      <c r="H98" s="26"/>
      <c r="N98" s="26"/>
    </row>
    <row r="99" spans="1:21" s="25" customFormat="1" x14ac:dyDescent="0.3">
      <c r="B99" s="26"/>
      <c r="H99" s="26"/>
      <c r="N99" s="26"/>
    </row>
    <row r="100" spans="1:21" s="25" customFormat="1" x14ac:dyDescent="0.3">
      <c r="B100" s="26"/>
      <c r="H100" s="26"/>
      <c r="N100" s="26"/>
    </row>
    <row r="101" spans="1:21" s="25" customFormat="1" x14ac:dyDescent="0.3">
      <c r="B101" s="26"/>
      <c r="H101" s="26"/>
      <c r="N101" s="26"/>
    </row>
    <row r="102" spans="1:21" s="25" customFormat="1" x14ac:dyDescent="0.3">
      <c r="B102" s="26"/>
      <c r="H102" s="26"/>
      <c r="N102" s="26"/>
    </row>
    <row r="103" spans="1:21" s="25" customFormat="1" x14ac:dyDescent="0.3">
      <c r="B103" s="26"/>
      <c r="H103" s="26"/>
      <c r="N103" s="26"/>
    </row>
    <row r="104" spans="1:21" s="25" customFormat="1" x14ac:dyDescent="0.3">
      <c r="B104" s="26"/>
      <c r="H104" s="26"/>
      <c r="N104" s="26"/>
    </row>
    <row r="105" spans="1:21" s="25" customFormat="1" x14ac:dyDescent="0.3">
      <c r="B105" s="26"/>
      <c r="H105" s="26"/>
      <c r="N105" s="26"/>
    </row>
    <row r="106" spans="1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</row>
    <row r="107" spans="1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1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  <row r="109" spans="1:21" s="25" customFormat="1" x14ac:dyDescent="0.3">
      <c r="A109" s="27"/>
      <c r="B109" s="62"/>
      <c r="C109" s="27"/>
      <c r="D109" s="27"/>
      <c r="E109" s="27"/>
      <c r="F109" s="27"/>
      <c r="G109" s="27"/>
      <c r="H109" s="62"/>
      <c r="I109" s="27"/>
      <c r="J109" s="27"/>
      <c r="K109" s="27"/>
      <c r="L109" s="27"/>
      <c r="M109" s="27"/>
      <c r="N109" s="62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2021</vt:lpstr>
      <vt:lpstr>CONTRACTACIO 2n TR 2021</vt:lpstr>
      <vt:lpstr>CONTRACTACIO 3r TR 2021</vt:lpstr>
      <vt:lpstr>CONTRACTACIO 4t TR 2021</vt:lpstr>
      <vt:lpstr>2021 - CONTRACTACIÓ ANUAL</vt:lpstr>
      <vt:lpstr>'2021 - CONTRACTACIÓ ANUAL'!Àrea_d'impressió</vt:lpstr>
      <vt:lpstr>'CONTRACTACIO 1r TR 2021'!Àrea_d'impressió</vt:lpstr>
      <vt:lpstr>'CONTRACTACIO 2n TR 2021'!Àrea_d'impressió</vt:lpstr>
      <vt:lpstr>'CONTRACTACIO 3r TR 2021'!Àrea_d'impressió</vt:lpstr>
      <vt:lpstr>'CONTRACTACIO 4t TR 2021'!Àrea_d'impressió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2020-02-14T09:12:43Z</cp:lastPrinted>
  <dcterms:created xsi:type="dcterms:W3CDTF">2016-02-03T12:33:15Z</dcterms:created>
  <dcterms:modified xsi:type="dcterms:W3CDTF">2021-07-08T09:59:35Z</dcterms:modified>
</cp:coreProperties>
</file>