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6" windowWidth="23136" windowHeight="13056" tabRatio="700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P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M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AB25" i="6"/>
  <c r="Z13" i="6"/>
  <c r="Z14" i="6"/>
  <c r="Z15" i="6"/>
  <c r="Z16" i="6"/>
  <c r="Z17" i="6"/>
  <c r="Z18" i="6"/>
  <c r="Z19" i="6"/>
  <c r="Z20" i="6"/>
  <c r="Z21" i="6"/>
  <c r="Z24" i="6"/>
  <c r="Z25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/>
  <c r="AC25" i="5"/>
  <c r="N39" i="5"/>
  <c r="AA25" i="5"/>
  <c r="L39" i="5"/>
  <c r="M39" i="5"/>
  <c r="E25" i="5"/>
  <c r="O34" i="5"/>
  <c r="J25" i="5"/>
  <c r="O25" i="5"/>
  <c r="O36" i="5"/>
  <c r="P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M36" i="5"/>
  <c r="Q25" i="5"/>
  <c r="L37" i="5"/>
  <c r="M37" i="5"/>
  <c r="V25" i="5"/>
  <c r="L38" i="5"/>
  <c r="M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B25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R25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/>
  <c r="E25" i="1"/>
  <c r="Y25" i="1"/>
  <c r="O38" i="1"/>
  <c r="I25" i="1"/>
  <c r="N35" i="1"/>
  <c r="N25" i="1"/>
  <c r="N36" i="1"/>
  <c r="D25" i="1"/>
  <c r="N34" i="1"/>
  <c r="X25" i="1"/>
  <c r="N38" i="1"/>
  <c r="G25" i="1"/>
  <c r="L35" i="1"/>
  <c r="H22" i="1"/>
  <c r="L25" i="1"/>
  <c r="M20" i="1"/>
  <c r="V25" i="1"/>
  <c r="L38" i="1"/>
  <c r="M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35" i="1"/>
  <c r="E36" i="1"/>
  <c r="E37" i="1"/>
  <c r="E38" i="1"/>
  <c r="E39" i="1"/>
  <c r="E40" i="1"/>
  <c r="E41" i="1"/>
  <c r="E46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E25" i="1"/>
  <c r="AC25" i="1"/>
  <c r="N39" i="1"/>
  <c r="AB13" i="1"/>
  <c r="AA25" i="1"/>
  <c r="L39" i="1"/>
  <c r="M39" i="1"/>
  <c r="Z13" i="1"/>
  <c r="Z25" i="1"/>
  <c r="W13" i="1"/>
  <c r="W25" i="1"/>
  <c r="U13" i="1"/>
  <c r="U14" i="1"/>
  <c r="U15" i="1"/>
  <c r="U16" i="1"/>
  <c r="U17" i="1"/>
  <c r="U18" i="1"/>
  <c r="U19" i="1"/>
  <c r="U20" i="1"/>
  <c r="U21" i="1"/>
  <c r="U25" i="1"/>
  <c r="T25" i="1"/>
  <c r="O37" i="1"/>
  <c r="S25" i="1"/>
  <c r="N37" i="1"/>
  <c r="R13" i="1"/>
  <c r="P13" i="1"/>
  <c r="P16" i="1"/>
  <c r="P25" i="1"/>
  <c r="M13" i="1"/>
  <c r="M25" i="1"/>
  <c r="K13" i="1"/>
  <c r="F14" i="1"/>
  <c r="F15" i="1"/>
  <c r="F16" i="1"/>
  <c r="F17" i="1"/>
  <c r="F18" i="1"/>
  <c r="F19" i="1"/>
  <c r="F21" i="1"/>
  <c r="P16" i="5"/>
  <c r="P16" i="4"/>
  <c r="O39" i="1"/>
  <c r="P39" i="1"/>
  <c r="AE16" i="7"/>
  <c r="L37" i="4"/>
  <c r="F22" i="1"/>
  <c r="F23" i="1"/>
  <c r="F24" i="1"/>
  <c r="C22" i="1"/>
  <c r="C23" i="1"/>
  <c r="L36" i="1"/>
  <c r="R25" i="1"/>
  <c r="AB25" i="1"/>
  <c r="O34" i="6"/>
  <c r="F22" i="6"/>
  <c r="L34" i="6"/>
  <c r="C22" i="6"/>
  <c r="O35" i="1"/>
  <c r="O34" i="1"/>
  <c r="O40" i="1"/>
  <c r="P35" i="1"/>
  <c r="D46" i="1"/>
  <c r="F45" i="1"/>
  <c r="H20" i="6"/>
  <c r="H19" i="6"/>
  <c r="M18" i="6"/>
  <c r="M13" i="6"/>
  <c r="M25" i="6"/>
  <c r="P19" i="6"/>
  <c r="P14" i="6"/>
  <c r="P25" i="6"/>
  <c r="L35" i="6"/>
  <c r="M36" i="6"/>
  <c r="H22" i="6"/>
  <c r="O35" i="6"/>
  <c r="P35" i="6"/>
  <c r="K22" i="6"/>
  <c r="AE25" i="6"/>
  <c r="M13" i="5"/>
  <c r="M25" i="5"/>
  <c r="AB25" i="5"/>
  <c r="L35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L34" i="1"/>
  <c r="F20" i="1"/>
  <c r="F13" i="1"/>
  <c r="C13" i="1"/>
  <c r="K21" i="1"/>
  <c r="H16" i="1"/>
  <c r="H20" i="1"/>
  <c r="H13" i="1"/>
  <c r="H14" i="1"/>
  <c r="H18" i="1"/>
  <c r="H24" i="1"/>
  <c r="K25" i="1"/>
  <c r="F41" i="1"/>
  <c r="B46" i="1"/>
  <c r="C42" i="1"/>
  <c r="X25" i="7"/>
  <c r="N39" i="7"/>
  <c r="C20" i="6"/>
  <c r="C13" i="6"/>
  <c r="C25" i="6"/>
  <c r="F14" i="6"/>
  <c r="K15" i="6"/>
  <c r="R16" i="6"/>
  <c r="R25" i="6"/>
  <c r="U16" i="6"/>
  <c r="U13" i="6"/>
  <c r="U25" i="6"/>
  <c r="H18" i="6"/>
  <c r="H13" i="6"/>
  <c r="H24" i="6"/>
  <c r="H14" i="6"/>
  <c r="H25" i="6"/>
  <c r="D35" i="7"/>
  <c r="K19" i="6"/>
  <c r="K14" i="6"/>
  <c r="K18" i="6"/>
  <c r="K13" i="6"/>
  <c r="K21" i="6"/>
  <c r="K24" i="6"/>
  <c r="K25" i="6"/>
  <c r="T25" i="7"/>
  <c r="O37" i="7"/>
  <c r="P37" i="7"/>
  <c r="F13" i="6"/>
  <c r="F25" i="6"/>
  <c r="W19" i="6"/>
  <c r="W18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E42" i="7"/>
  <c r="B46" i="6"/>
  <c r="C43" i="6"/>
  <c r="B36" i="7"/>
  <c r="S25" i="7"/>
  <c r="N37" i="7"/>
  <c r="V25" i="7"/>
  <c r="L39" i="7"/>
  <c r="M39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/>
  <c r="P38" i="7"/>
  <c r="H20" i="4"/>
  <c r="I25" i="7"/>
  <c r="N35" i="7"/>
  <c r="W17" i="4"/>
  <c r="O38" i="4"/>
  <c r="E38" i="7"/>
  <c r="Z17" i="4"/>
  <c r="C18" i="4"/>
  <c r="C20" i="4"/>
  <c r="O34" i="4"/>
  <c r="H13" i="4"/>
  <c r="O35" i="4"/>
  <c r="M13" i="4"/>
  <c r="W20" i="4"/>
  <c r="M20" i="4"/>
  <c r="M25" i="4"/>
  <c r="B46" i="4"/>
  <c r="O36" i="4"/>
  <c r="P20" i="4"/>
  <c r="D46" i="4"/>
  <c r="L36" i="4"/>
  <c r="O25" i="7"/>
  <c r="O36" i="7"/>
  <c r="P18" i="7"/>
  <c r="L35" i="4"/>
  <c r="E46" i="4"/>
  <c r="F43" i="4"/>
  <c r="J25" i="7"/>
  <c r="O35" i="7"/>
  <c r="O34" i="7"/>
  <c r="O39" i="7"/>
  <c r="O40" i="7"/>
  <c r="P35" i="7"/>
  <c r="K22" i="7"/>
  <c r="Z14" i="7"/>
  <c r="B40" i="7"/>
  <c r="Q25" i="7"/>
  <c r="L37" i="7"/>
  <c r="B25" i="7"/>
  <c r="C24" i="7"/>
  <c r="B35" i="7"/>
  <c r="B37" i="7"/>
  <c r="AC25" i="7"/>
  <c r="N38" i="7"/>
  <c r="N25" i="7"/>
  <c r="N36" i="7"/>
  <c r="D34" i="7"/>
  <c r="E37" i="7"/>
  <c r="E34" i="7"/>
  <c r="B39" i="7"/>
  <c r="L25" i="7"/>
  <c r="L36" i="7"/>
  <c r="M36" i="7"/>
  <c r="M15" i="7"/>
  <c r="D40" i="7"/>
  <c r="D38" i="7"/>
  <c r="E39" i="7"/>
  <c r="E35" i="7"/>
  <c r="E41" i="7"/>
  <c r="B42" i="7"/>
  <c r="C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/>
  <c r="G25" i="7"/>
  <c r="H22" i="7"/>
  <c r="H21" i="7"/>
  <c r="F38" i="1"/>
  <c r="P17" i="7"/>
  <c r="P16" i="7"/>
  <c r="F37" i="4"/>
  <c r="Z16" i="7"/>
  <c r="F37" i="1"/>
  <c r="M16" i="7"/>
  <c r="F25" i="1"/>
  <c r="F43" i="1"/>
  <c r="F44" i="1"/>
  <c r="F24" i="7"/>
  <c r="C25" i="1"/>
  <c r="C22" i="7"/>
  <c r="C23" i="7"/>
  <c r="C40" i="1"/>
  <c r="C44" i="1"/>
  <c r="Z25" i="4"/>
  <c r="P36" i="1"/>
  <c r="H25" i="1"/>
  <c r="F15" i="7"/>
  <c r="F22" i="7"/>
  <c r="F34" i="1"/>
  <c r="F36" i="1"/>
  <c r="F35" i="1"/>
  <c r="F39" i="1"/>
  <c r="F40" i="1"/>
  <c r="C34" i="1"/>
  <c r="C37" i="1"/>
  <c r="C39" i="1"/>
  <c r="C41" i="1"/>
  <c r="C45" i="1"/>
  <c r="C46" i="1"/>
  <c r="C36" i="6"/>
  <c r="C41" i="6"/>
  <c r="C39" i="5"/>
  <c r="C43" i="5"/>
  <c r="P37" i="5"/>
  <c r="C25" i="5"/>
  <c r="AE25" i="5"/>
  <c r="C36" i="4"/>
  <c r="C43" i="4"/>
  <c r="P25" i="4"/>
  <c r="W25" i="4"/>
  <c r="K25" i="4"/>
  <c r="P38" i="1"/>
  <c r="C15" i="7"/>
  <c r="K24" i="7"/>
  <c r="W25" i="6"/>
  <c r="F37" i="6"/>
  <c r="F41" i="6"/>
  <c r="C39" i="6"/>
  <c r="C37" i="6"/>
  <c r="F40" i="6"/>
  <c r="F36" i="6"/>
  <c r="C35" i="6"/>
  <c r="F35" i="6"/>
  <c r="F42" i="6"/>
  <c r="U13" i="7"/>
  <c r="U16" i="7"/>
  <c r="F45" i="6"/>
  <c r="C34" i="6"/>
  <c r="M34" i="6"/>
  <c r="P34" i="6"/>
  <c r="F34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AE20" i="7"/>
  <c r="R16" i="7"/>
  <c r="C36" i="5"/>
  <c r="C37" i="5"/>
  <c r="F36" i="5"/>
  <c r="F37" i="5"/>
  <c r="F34" i="5"/>
  <c r="F35" i="5"/>
  <c r="F40" i="5"/>
  <c r="F41" i="5"/>
  <c r="F42" i="5"/>
  <c r="F46" i="5"/>
  <c r="C40" i="5"/>
  <c r="C35" i="5"/>
  <c r="F18" i="7"/>
  <c r="F21" i="7"/>
  <c r="C34" i="5"/>
  <c r="F13" i="7"/>
  <c r="F14" i="7"/>
  <c r="F20" i="7"/>
  <c r="F25" i="5"/>
  <c r="C41" i="5"/>
  <c r="M35" i="5"/>
  <c r="W20" i="7"/>
  <c r="P35" i="5"/>
  <c r="P39" i="7"/>
  <c r="Z21" i="7"/>
  <c r="AE18" i="7"/>
  <c r="AE21" i="7"/>
  <c r="AE17" i="7"/>
  <c r="AE25" i="7"/>
  <c r="F35" i="4"/>
  <c r="F36" i="4"/>
  <c r="F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K13" i="7"/>
  <c r="AB20" i="7"/>
  <c r="AB17" i="7"/>
  <c r="O40" i="4"/>
  <c r="P34" i="4"/>
  <c r="P35" i="4"/>
  <c r="P36" i="4"/>
  <c r="P37" i="4"/>
  <c r="P38" i="4"/>
  <c r="P40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C41" i="4"/>
  <c r="M13" i="7"/>
  <c r="F40" i="4"/>
  <c r="F41" i="4"/>
  <c r="P13" i="7"/>
  <c r="P15" i="7"/>
  <c r="P14" i="7"/>
  <c r="P20" i="7"/>
  <c r="P19" i="7"/>
  <c r="E46" i="7"/>
  <c r="D46" i="7"/>
  <c r="M14" i="7"/>
  <c r="L34" i="7"/>
  <c r="M34" i="7"/>
  <c r="L38" i="7"/>
  <c r="M38" i="7"/>
  <c r="B46" i="7"/>
  <c r="H15" i="7"/>
  <c r="H19" i="7"/>
  <c r="H16" i="7"/>
  <c r="H20" i="7"/>
  <c r="L35" i="7"/>
  <c r="H13" i="7"/>
  <c r="H14" i="7"/>
  <c r="H18" i="7"/>
  <c r="H24" i="7"/>
  <c r="P34" i="1"/>
  <c r="P37" i="1"/>
  <c r="M36" i="1"/>
  <c r="M34" i="1"/>
  <c r="F40" i="7"/>
  <c r="F43" i="7"/>
  <c r="C38" i="7"/>
  <c r="C43" i="7"/>
  <c r="F46" i="6"/>
  <c r="C46" i="5"/>
  <c r="F38" i="7"/>
  <c r="M35" i="4"/>
  <c r="M37" i="4"/>
  <c r="M36" i="4"/>
  <c r="M34" i="4"/>
  <c r="F41" i="7"/>
  <c r="F39" i="7"/>
  <c r="F35" i="7"/>
  <c r="F42" i="7"/>
  <c r="F45" i="7"/>
  <c r="F37" i="7"/>
  <c r="F36" i="7"/>
  <c r="F34" i="7"/>
  <c r="C37" i="7"/>
  <c r="C40" i="7"/>
  <c r="C39" i="7"/>
  <c r="C34" i="7"/>
  <c r="C36" i="7"/>
  <c r="C41" i="7"/>
  <c r="C35" i="7"/>
  <c r="C45" i="7"/>
  <c r="P34" i="7"/>
  <c r="L40" i="7"/>
  <c r="M35" i="7"/>
  <c r="Z25" i="7"/>
  <c r="F25" i="7"/>
  <c r="C46" i="6"/>
  <c r="O40" i="6"/>
  <c r="P37" i="6"/>
  <c r="P40" i="6"/>
  <c r="N40" i="6"/>
  <c r="L40" i="6"/>
  <c r="M37" i="6"/>
  <c r="M40" i="6"/>
  <c r="W25" i="7"/>
  <c r="P34" i="5"/>
  <c r="P40" i="5"/>
  <c r="O40" i="5"/>
  <c r="N40" i="5"/>
  <c r="L40" i="5"/>
  <c r="M34" i="5"/>
  <c r="M40" i="5"/>
  <c r="K25" i="7"/>
  <c r="AB25" i="7"/>
  <c r="L40" i="4"/>
  <c r="M38" i="4"/>
  <c r="M40" i="4"/>
  <c r="N40" i="4"/>
  <c r="H25" i="7"/>
  <c r="F46" i="7"/>
  <c r="C25" i="7"/>
  <c r="U25" i="7"/>
  <c r="C46" i="4"/>
  <c r="C46" i="7"/>
  <c r="M25" i="7"/>
  <c r="F46" i="4"/>
  <c r="P25" i="7"/>
  <c r="N40" i="1"/>
  <c r="N40" i="7"/>
  <c r="P40" i="1"/>
  <c r="M37" i="7"/>
  <c r="M40" i="7"/>
  <c r="R25" i="7"/>
  <c r="P36" i="7"/>
  <c r="P40" i="7"/>
  <c r="L40" i="1"/>
  <c r="M35" i="1"/>
  <c r="M40" i="1"/>
  <c r="F42" i="1"/>
  <c r="F46" i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<sst xmlns="http://schemas.openxmlformats.org/spreadsheetml/2006/main" count="457" uniqueCount="62">
  <si>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</si>
  <si>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</si>
  <si>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</si>
  <si>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</si>
  <si>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</si>
  <si>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</si>
  <si>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</si>
  <si>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</si>
  <si>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</si>
  <si>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</si>
  <si>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</si>
  <si>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</si>
  <si>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</si>
  <si>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</si>
  <si>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</si>
  <si>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</si>
  <si>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</si>
  <si>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</si>
  <si>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</si>
  <si>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</si>
  <si>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</si>
  <si>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</si>
  <si>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</si>
  <si>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</si>
  <si>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</si>
  <si>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</si>
  <si>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</si>
  <si>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</si>
  <si>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</si>
  <si>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</si>
  <si>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</si>
  <si>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</si>
  <si>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</si>
  <si>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</si>
  <si>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</si>
  <si>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</si>
  <si>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</si>
  <si>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</si>
  <si>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</si>
  <si>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</si>
  <si>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</si>
  <si>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</si>
  <si>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</si>
  <si>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</si>
  <si>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</si>
  <si>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</si>
  <si>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</si>
  <si>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</si>
  <si>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</si>
  <si>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</si>
  <si>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</si>
  <si>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</si>
  <si>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</si>
  <si>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</si>
  <si>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</si>
  <si>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</si>
  <si>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</si>
  <si>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</si>
  <si>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</si>
  <si>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</si>
  <si>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</si>
  <si>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 xml:space="preserve">ASSOCIACIÓ RED DE JUDERÍAS DE ESPAÑA, CAMINOS DE SEFARAD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</si>
</sst>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1"/>
          <c:y val="0.178703853747777"/>
          <c:w val="0.49879503311680901"/>
          <c:h val="0.67523768758075697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695E-2"/>
                  <c:y val="5.001220687508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99"/>
                  <c:y val="-4.658468692830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801E-2"/>
                  <c:y val="-1.54771448918758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401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7"/>
                  <c:y val="-2.2975044669700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501E-2"/>
                  <c:y val="-3.04638825751922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903E-3"/>
                  <c:y val="3.723363425856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01"/>
                  <c:y val="0.1083160269340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499"/>
          <c:y val="0.11440238239450801"/>
          <c:w val="0.29909961416897402"/>
          <c:h val="0.88559775652401296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7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9"/>
          <c:y val="0.115024454669856"/>
          <c:w val="0.492714339055288"/>
          <c:h val="0.77073108199815898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99"/>
                  <c:y val="-0.101382138819830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"/>
                  <c:y val="3.74207114684067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601"/>
                  <c:y val="0.1223618796366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299E-2"/>
                  <c:y val="5.46480343978714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602E-2"/>
                  <c:y val="0.118923843479815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698E-2"/>
                  <c:y val="1.15522684167337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199E-2"/>
                  <c:y val="-3.65218715502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9E-2"/>
                  <c:y val="-2.92367050353871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E-2"/>
                  <c:y val="-1.514603628310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796E-3"/>
                  <c:y val="-0.104389856692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96"/>
          <c:y val="8.1662312634457904E-2"/>
          <c:w val="0.28748509674511802"/>
          <c:h val="0.918337687365542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105E-2"/>
          <c:y val="0.22619499570436399"/>
          <c:w val="0.526780416745663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E-2"/>
                  <c:y val="-4.2414398309297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9E-2"/>
                  <c:y val="-3.00478259917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497E-2"/>
                  <c:y val="1.554892032436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01E-2"/>
                  <c:y val="-6.784381505859310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01"/>
          <c:y val="0.16146135043433901"/>
          <c:w val="0.31198854598875098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98"/>
          <c:y val="2.419539207966060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"/>
          <c:y val="0.17696205022912401"/>
          <c:w val="0.52427431663313495"/>
          <c:h val="0.79345267574276102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506E-2"/>
                  <c:y val="4.01934057984505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02E-3"/>
                  <c:y val="3.52177660446501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97E-2"/>
                  <c:y val="2.8897246733207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9E-2"/>
                  <c:y val="-5.89299914626977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01"/>
                  <c:y val="-0.1053183934978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6002E-2"/>
                  <c:y val="-1.3050370082739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56000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04"/>
          <c:y val="0.15565754806127999"/>
          <c:w val="0.28293289146644601"/>
          <c:h val="0.805766369337435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AG108"/>
  <sheetViews>
    <sheetView showGridLines="0" showZeros="0" tabSelected="1" zoomScale="85" zoomScaleNormal="85" zoomScalePageLayoutView="85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1</v>
      </c>
      <c r="I20" s="69">
        <v>46250</v>
      </c>
      <c r="J20" s="70">
        <v>56000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2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2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</v>
      </c>
      <c r="H25" s="17">
        <f t="shared" si="12"/>
        <v>1</v>
      </c>
      <c r="I25" s="18">
        <f t="shared" si="12"/>
        <v>46250</v>
      </c>
      <c r="J25" s="18">
        <f t="shared" si="12"/>
        <v>56000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4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2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12</v>
      </c>
      <c r="M35" s="8">
        <f t="shared" si="18"/>
        <v>1</v>
      </c>
      <c r="N35" s="61">
        <f>I25</f>
        <v>46250</v>
      </c>
      <c r="O35" s="61">
        <f>J25</f>
        <v>56000</v>
      </c>
      <c r="P35" s="59">
        <f t="shared" si="19"/>
        <v>1</v>
      </c>
    </row>
    <row r="36" spans="1:33" ht="30" customHeight="1" x14ac:dyDescent="0.2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2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12</v>
      </c>
      <c r="M40" s="17">
        <f>SUM(M34:M39)</f>
        <v>1</v>
      </c>
      <c r="N40" s="84">
        <f>SUM(N34:N39)</f>
        <v>46250</v>
      </c>
      <c r="O40" s="85">
        <f>SUM(O34:O39)</f>
        <v>56000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">
      <c r="A41" s="45" t="s">
        <v>29</v>
      </c>
      <c r="B41" s="12">
        <f t="shared" si="13"/>
        <v>12</v>
      </c>
      <c r="C41" s="8">
        <f t="shared" si="14"/>
        <v>1</v>
      </c>
      <c r="D41" s="13">
        <f t="shared" si="15"/>
        <v>46250</v>
      </c>
      <c r="E41" s="23">
        <f t="shared" si="16"/>
        <v>56000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46250</v>
      </c>
      <c r="E46" s="18">
        <f>SUM(E34:E45)</f>
        <v>56000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AG108"/>
  <sheetViews>
    <sheetView showGridLines="0" showZeros="0" zoomScale="80" zoomScaleNormal="80" zoomScalePageLayoutView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2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2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AG108"/>
  <sheetViews>
    <sheetView showGridLines="0" showZeros="0" zoomScale="80" zoomScaleNormal="80" zoomScalePageLayoutView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2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2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AG108"/>
  <sheetViews>
    <sheetView showGridLines="0" showZeros="0" zoomScale="80" zoomScaleNormal="80" zoomScalePageLayoutView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049999999999997" hidden="1" customHeight="1" x14ac:dyDescent="0.2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2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G109"/>
  <sheetViews>
    <sheetView showGridLines="0" showZeros="0" zoomScale="80" zoomScaleNormal="80" zoomScalePageLayoutView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12</v>
      </c>
      <c r="H20" s="20">
        <f t="shared" si="2"/>
        <v>1</v>
      </c>
      <c r="I20" s="13">
        <f>'CONTRACTACIO 1r TR 2021'!I20+'CONTRACTACIO 2n TR 2021'!I20+'CONTRACTACIO 3r TR 2021'!I20+'CONTRACTACIO 4t TR 2021'!I20</f>
        <v>46250</v>
      </c>
      <c r="J20" s="13">
        <f>'CONTRACTACIO 1r TR 2021'!J20+'CONTRACTACIO 2n TR 2021'!J20+'CONTRACTACIO 3r TR 2021'!J20+'CONTRACTACIO 4t TR 2021'!J20</f>
        <v>56000</v>
      </c>
      <c r="K20" s="21">
        <f t="shared" si="3"/>
        <v>1</v>
      </c>
      <c r="L20" s="9">
        <f>'CONTRACTACIO 1r TR 2021'!L20+'CONTRACTACIO 2n TR 2021'!L20+'CONTRACTACIO 3r TR 2021'!L20+'CONTRACTACIO 4t TR 2021'!L20</f>
        <v>0</v>
      </c>
      <c r="M20" s="20" t="str">
        <f t="shared" si="4"/>
        <v/>
      </c>
      <c r="N20" s="13">
        <f>'CONTRACTACIO 1r TR 2021'!N20+'CONTRACTACIO 2n TR 2021'!N20+'CONTRACTACIO 3r TR 2021'!N20+'CONTRACTACIO 4t TR 2021'!N20</f>
        <v>0</v>
      </c>
      <c r="O20" s="13">
        <f>'CONTRACTACIO 1r TR 2021'!O20+'CONTRACTACIO 2n TR 2021'!O20+'CONTRACTACIO 3r TR 2021'!O20+'CONTRACTACIO 4t TR 2021'!O20</f>
        <v>0</v>
      </c>
      <c r="P20" s="21" t="str">
        <f t="shared" si="5"/>
        <v/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.049999999999997" hidden="1" customHeight="1" x14ac:dyDescent="0.2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.049999999999997" customHeight="1" x14ac:dyDescent="0.2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2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</v>
      </c>
      <c r="H25" s="17">
        <f t="shared" si="12"/>
        <v>1</v>
      </c>
      <c r="I25" s="18">
        <f t="shared" si="12"/>
        <v>46250</v>
      </c>
      <c r="J25" s="18">
        <f t="shared" si="12"/>
        <v>56000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4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45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5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12</v>
      </c>
      <c r="M35" s="8">
        <f t="shared" si="18"/>
        <v>1</v>
      </c>
      <c r="N35" s="61">
        <f>I25</f>
        <v>46250</v>
      </c>
      <c r="O35" s="61">
        <f>J25</f>
        <v>56000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7" t="s">
        <v>0</v>
      </c>
      <c r="K40" s="148"/>
      <c r="L40" s="83">
        <f>SUM(L34:L39)</f>
        <v>12</v>
      </c>
      <c r="M40" s="17">
        <f>SUM(M34:M39)</f>
        <v>1</v>
      </c>
      <c r="N40" s="84">
        <f>SUM(N34:N39)</f>
        <v>46250</v>
      </c>
      <c r="O40" s="85">
        <f>SUM(O34:O39)</f>
        <v>56000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12</v>
      </c>
      <c r="C41" s="8">
        <f>IF(B41,B41/$B$46,"")</f>
        <v>1</v>
      </c>
      <c r="D41" s="13">
        <f t="shared" si="15"/>
        <v>46250</v>
      </c>
      <c r="E41" s="23">
        <f t="shared" si="16"/>
        <v>56000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46250</v>
      </c>
      <c r="E46" s="18">
        <f>SUM(E34:E45)</f>
        <v>56000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2.9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2021-07-08T09:59:35Z</dcterms:modified>
</cp:coreProperties>
</file>