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136" windowHeight="13056" tabRatio="700" firstSheet="1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J20" i="4" l="1"/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Y23" i="7"/>
  <c r="Z23" i="7" s="1"/>
  <c r="X23" i="7"/>
  <c r="V23" i="7"/>
  <c r="W23" i="7" s="1"/>
  <c r="T23" i="7"/>
  <c r="U23" i="7" s="1"/>
  <c r="S23" i="7"/>
  <c r="Q23" i="7"/>
  <c r="R23" i="7" s="1"/>
  <c r="O23" i="7"/>
  <c r="N23" i="7"/>
  <c r="L23" i="7"/>
  <c r="M23" i="7" s="1"/>
  <c r="J23" i="7"/>
  <c r="K23" i="7" s="1"/>
  <c r="I23" i="7"/>
  <c r="G23" i="7"/>
  <c r="H23" i="7" s="1"/>
  <c r="E23" i="7"/>
  <c r="F23" i="7" s="1"/>
  <c r="D23" i="7"/>
  <c r="B23" i="7"/>
  <c r="C23" i="7" s="1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S22" i="7"/>
  <c r="Q22" i="7"/>
  <c r="R22" i="7" s="1"/>
  <c r="O22" i="7"/>
  <c r="P22" i="7" s="1"/>
  <c r="N22" i="7"/>
  <c r="L22" i="7"/>
  <c r="M22" i="7" s="1"/>
  <c r="J22" i="7"/>
  <c r="K22" i="7" s="1"/>
  <c r="I22" i="7"/>
  <c r="G22" i="7"/>
  <c r="E22" i="7"/>
  <c r="D22" i="7"/>
  <c r="B22" i="7"/>
  <c r="C22" i="7" s="1"/>
  <c r="E43" i="6"/>
  <c r="F43" i="6" s="1"/>
  <c r="D43" i="6"/>
  <c r="B43" i="6"/>
  <c r="C43" i="6" s="1"/>
  <c r="AE22" i="6"/>
  <c r="AB22" i="6"/>
  <c r="Z22" i="6"/>
  <c r="W22" i="6"/>
  <c r="U22" i="6"/>
  <c r="R22" i="6"/>
  <c r="P22" i="6"/>
  <c r="M22" i="6"/>
  <c r="E43" i="5"/>
  <c r="F43" i="5" s="1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D37" i="7" s="1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K13" i="7" s="1"/>
  <c r="O13" i="7"/>
  <c r="P13" i="7" s="1"/>
  <c r="T13" i="7"/>
  <c r="Y13" i="7"/>
  <c r="Z13" i="7" s="1"/>
  <c r="AD13" i="7"/>
  <c r="AE13" i="7" s="1"/>
  <c r="E20" i="7"/>
  <c r="J20" i="7"/>
  <c r="O20" i="7"/>
  <c r="AD20" i="7"/>
  <c r="AE20" i="7" s="1"/>
  <c r="T20" i="7"/>
  <c r="U20" i="7" s="1"/>
  <c r="Y20" i="7"/>
  <c r="E21" i="7"/>
  <c r="F21" i="7" s="1"/>
  <c r="J21" i="7"/>
  <c r="O21" i="7"/>
  <c r="AD21" i="7"/>
  <c r="T21" i="7"/>
  <c r="U21" i="7" s="1"/>
  <c r="Y21" i="7"/>
  <c r="Z21" i="7" s="1"/>
  <c r="J14" i="7"/>
  <c r="K14" i="7" s="1"/>
  <c r="O14" i="7"/>
  <c r="E14" i="7"/>
  <c r="T14" i="7"/>
  <c r="U14" i="7" s="1"/>
  <c r="Y14" i="7"/>
  <c r="AD14" i="7"/>
  <c r="AE14" i="7"/>
  <c r="J15" i="7"/>
  <c r="K15" i="7" s="1"/>
  <c r="O15" i="7"/>
  <c r="P15" i="7" s="1"/>
  <c r="E15" i="7"/>
  <c r="T15" i="7"/>
  <c r="U15" i="7" s="1"/>
  <c r="Y15" i="7"/>
  <c r="Z15" i="7" s="1"/>
  <c r="AD15" i="7"/>
  <c r="AE15" i="7"/>
  <c r="J16" i="7"/>
  <c r="O16" i="7"/>
  <c r="P16" i="7" s="1"/>
  <c r="E16" i="7"/>
  <c r="F16" i="7"/>
  <c r="T16" i="7"/>
  <c r="U16" i="7" s="1"/>
  <c r="Y16" i="7"/>
  <c r="Z16" i="7" s="1"/>
  <c r="AD16" i="7"/>
  <c r="J17" i="7"/>
  <c r="K17" i="7" s="1"/>
  <c r="O17" i="7"/>
  <c r="E17" i="7"/>
  <c r="F17" i="7" s="1"/>
  <c r="T17" i="7"/>
  <c r="U17" i="7" s="1"/>
  <c r="Y17" i="7"/>
  <c r="Z17" i="7" s="1"/>
  <c r="AD17" i="7"/>
  <c r="AE17" i="7" s="1"/>
  <c r="J18" i="7"/>
  <c r="O18" i="7"/>
  <c r="AD18" i="7"/>
  <c r="E18" i="7"/>
  <c r="F18" i="7" s="1"/>
  <c r="T18" i="7"/>
  <c r="U18" i="7" s="1"/>
  <c r="Y18" i="7"/>
  <c r="Z18" i="7" s="1"/>
  <c r="J19" i="7"/>
  <c r="O19" i="7"/>
  <c r="P19" i="7" s="1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D40" i="7" s="1"/>
  <c r="AC19" i="7"/>
  <c r="D19" i="7"/>
  <c r="S19" i="7"/>
  <c r="X19" i="7"/>
  <c r="G24" i="7"/>
  <c r="H24" i="7" s="1"/>
  <c r="B24" i="7"/>
  <c r="L24" i="7"/>
  <c r="M24" i="7" s="1"/>
  <c r="Q24" i="7"/>
  <c r="R24" i="7" s="1"/>
  <c r="V24" i="7"/>
  <c r="W24" i="7" s="1"/>
  <c r="AA24" i="7"/>
  <c r="AB24" i="7" s="1"/>
  <c r="G16" i="7"/>
  <c r="H16" i="7" s="1"/>
  <c r="L16" i="7"/>
  <c r="M16" i="7" s="1"/>
  <c r="Q16" i="7"/>
  <c r="V16" i="7"/>
  <c r="W16" i="7" s="1"/>
  <c r="AA16" i="7"/>
  <c r="AB16" i="7" s="1"/>
  <c r="B13" i="7"/>
  <c r="C13" i="7" s="1"/>
  <c r="G13" i="7"/>
  <c r="L13" i="7"/>
  <c r="Q13" i="7"/>
  <c r="V13" i="7"/>
  <c r="W13" i="7" s="1"/>
  <c r="AA13" i="7"/>
  <c r="AB13" i="7" s="1"/>
  <c r="B20" i="7"/>
  <c r="G20" i="7"/>
  <c r="L20" i="7"/>
  <c r="M20" i="7" s="1"/>
  <c r="AA20" i="7"/>
  <c r="AB20" i="7" s="1"/>
  <c r="Q20" i="7"/>
  <c r="R20" i="7" s="1"/>
  <c r="V20" i="7"/>
  <c r="W20" i="7" s="1"/>
  <c r="B21" i="7"/>
  <c r="C21" i="7" s="1"/>
  <c r="G21" i="7"/>
  <c r="H21" i="7" s="1"/>
  <c r="L21" i="7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/>
  <c r="B17" i="7"/>
  <c r="C17" i="7" s="1"/>
  <c r="Q17" i="7"/>
  <c r="V17" i="7"/>
  <c r="AA17" i="7"/>
  <c r="AB17" i="7" s="1"/>
  <c r="G18" i="7"/>
  <c r="L18" i="7"/>
  <c r="AA18" i="7"/>
  <c r="B18" i="7"/>
  <c r="C18" i="7" s="1"/>
  <c r="Q18" i="7"/>
  <c r="R18" i="7" s="1"/>
  <c r="V18" i="7"/>
  <c r="W18" i="7" s="1"/>
  <c r="G19" i="7"/>
  <c r="H19" i="7" s="1"/>
  <c r="L19" i="7"/>
  <c r="M19" i="7" s="1"/>
  <c r="AA19" i="7"/>
  <c r="B19" i="7"/>
  <c r="C19" i="7" s="1"/>
  <c r="Q19" i="7"/>
  <c r="R19" i="7" s="1"/>
  <c r="V19" i="7"/>
  <c r="W19" i="7" s="1"/>
  <c r="J25" i="6"/>
  <c r="O35" i="6" s="1"/>
  <c r="E25" i="6"/>
  <c r="O34" i="6" s="1"/>
  <c r="P34" i="6" s="1"/>
  <c r="O25" i="6"/>
  <c r="O36" i="6" s="1"/>
  <c r="P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H15" i="6"/>
  <c r="B25" i="6"/>
  <c r="L25" i="6"/>
  <c r="L36" i="6" s="1"/>
  <c r="M36" i="6" s="1"/>
  <c r="V25" i="6"/>
  <c r="L38" i="6" s="1"/>
  <c r="M38" i="6" s="1"/>
  <c r="Q25" i="6"/>
  <c r="L37" i="6" s="1"/>
  <c r="AA25" i="6"/>
  <c r="L39" i="6" s="1"/>
  <c r="M39" i="6" s="1"/>
  <c r="E45" i="6"/>
  <c r="E34" i="6"/>
  <c r="F34" i="6" s="1"/>
  <c r="E35" i="6"/>
  <c r="E36" i="6"/>
  <c r="F36" i="6" s="1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C35" i="6" s="1"/>
  <c r="B36" i="6"/>
  <c r="C36" i="6" s="1"/>
  <c r="B37" i="6"/>
  <c r="C37" i="6" s="1"/>
  <c r="B38" i="6"/>
  <c r="C38" i="6" s="1"/>
  <c r="B39" i="6"/>
  <c r="C39" i="6" s="1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K20" i="5" s="1"/>
  <c r="O25" i="5"/>
  <c r="O36" i="5" s="1"/>
  <c r="P36" i="5" s="1"/>
  <c r="T25" i="5"/>
  <c r="O37" i="5" s="1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 s="1"/>
  <c r="G25" i="5"/>
  <c r="L35" i="5" s="1"/>
  <c r="L25" i="5"/>
  <c r="L36" i="5" s="1"/>
  <c r="M36" i="5" s="1"/>
  <c r="Q25" i="5"/>
  <c r="L37" i="5" s="1"/>
  <c r="M37" i="5" s="1"/>
  <c r="V25" i="5"/>
  <c r="L38" i="5" s="1"/>
  <c r="M38" i="5" s="1"/>
  <c r="E34" i="5"/>
  <c r="E35" i="5"/>
  <c r="F35" i="5" s="1"/>
  <c r="E36" i="5"/>
  <c r="E41" i="5"/>
  <c r="E42" i="5"/>
  <c r="E39" i="5"/>
  <c r="F39" i="5" s="1"/>
  <c r="E40" i="5"/>
  <c r="F40" i="5" s="1"/>
  <c r="E45" i="5"/>
  <c r="F45" i="5" s="1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C34" i="5" s="1"/>
  <c r="B35" i="5"/>
  <c r="C35" i="5" s="1"/>
  <c r="B36" i="5"/>
  <c r="C36" i="5" s="1"/>
  <c r="B41" i="5"/>
  <c r="B42" i="5"/>
  <c r="C42" i="5" s="1"/>
  <c r="B45" i="5"/>
  <c r="B39" i="5"/>
  <c r="B40" i="5"/>
  <c r="C40" i="5" s="1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F40" i="4" s="1"/>
  <c r="E41" i="4"/>
  <c r="E42" i="4"/>
  <c r="F42" i="4" s="1"/>
  <c r="D45" i="4"/>
  <c r="B45" i="4"/>
  <c r="C45" i="4" s="1"/>
  <c r="B42" i="4"/>
  <c r="C42" i="4" s="1"/>
  <c r="B34" i="4"/>
  <c r="B35" i="4"/>
  <c r="B36" i="4"/>
  <c r="B37" i="4"/>
  <c r="C37" i="4" s="1"/>
  <c r="B38" i="4"/>
  <c r="B39" i="4"/>
  <c r="C39" i="4" s="1"/>
  <c r="B40" i="4"/>
  <c r="C40" i="4" s="1"/>
  <c r="B41" i="4"/>
  <c r="AE13" i="4"/>
  <c r="AE14" i="4"/>
  <c r="AE15" i="4"/>
  <c r="AE16" i="4"/>
  <c r="AE25" i="4" s="1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L36" i="4" s="1"/>
  <c r="M36" i="4" s="1"/>
  <c r="M19" i="4"/>
  <c r="M15" i="4"/>
  <c r="M16" i="4"/>
  <c r="M17" i="4"/>
  <c r="M18" i="4"/>
  <c r="M21" i="4"/>
  <c r="M24" i="4"/>
  <c r="J25" i="4"/>
  <c r="K20" i="4" s="1"/>
  <c r="K16" i="4"/>
  <c r="K17" i="4"/>
  <c r="I25" i="4"/>
  <c r="N35" i="4" s="1"/>
  <c r="G25" i="4"/>
  <c r="H16" i="4"/>
  <c r="H17" i="4"/>
  <c r="H21" i="4"/>
  <c r="E25" i="4"/>
  <c r="O34" i="4" s="1"/>
  <c r="P34" i="4" s="1"/>
  <c r="F18" i="4"/>
  <c r="F13" i="4"/>
  <c r="F16" i="4"/>
  <c r="F17" i="4"/>
  <c r="F19" i="4"/>
  <c r="F21" i="4"/>
  <c r="F24" i="4"/>
  <c r="D25" i="4"/>
  <c r="N34" i="4" s="1"/>
  <c r="B25" i="4"/>
  <c r="L34" i="4" s="1"/>
  <c r="M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P36" i="1" s="1"/>
  <c r="E25" i="1"/>
  <c r="O34" i="1" s="1"/>
  <c r="P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M36" i="1" s="1"/>
  <c r="M20" i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E34" i="1"/>
  <c r="F34" i="1" s="1"/>
  <c r="E41" i="1"/>
  <c r="E35" i="1"/>
  <c r="E36" i="1"/>
  <c r="F36" i="1" s="1"/>
  <c r="E37" i="1"/>
  <c r="F37" i="1" s="1"/>
  <c r="E38" i="1"/>
  <c r="F38" i="1" s="1"/>
  <c r="E39" i="1"/>
  <c r="F39" i="1" s="1"/>
  <c r="E40" i="1"/>
  <c r="F40" i="1" s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C42" i="1" s="1"/>
  <c r="B34" i="1"/>
  <c r="B41" i="1"/>
  <c r="B35" i="1"/>
  <c r="B36" i="1"/>
  <c r="C36" i="1" s="1"/>
  <c r="B37" i="1"/>
  <c r="C37" i="1" s="1"/>
  <c r="B38" i="1"/>
  <c r="C38" i="1" s="1"/>
  <c r="B39" i="1"/>
  <c r="C39" i="1" s="1"/>
  <c r="B40" i="1"/>
  <c r="AE13" i="1"/>
  <c r="AD25" i="1"/>
  <c r="O39" i="1" s="1"/>
  <c r="P39" i="1" s="1"/>
  <c r="AE16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F22" i="6"/>
  <c r="L34" i="6"/>
  <c r="M34" i="6" s="1"/>
  <c r="C22" i="6"/>
  <c r="H20" i="6"/>
  <c r="H19" i="6"/>
  <c r="M18" i="6"/>
  <c r="M13" i="6"/>
  <c r="P19" i="6"/>
  <c r="P14" i="6"/>
  <c r="Z21" i="6"/>
  <c r="H22" i="6"/>
  <c r="K22" i="6"/>
  <c r="M13" i="5"/>
  <c r="H22" i="5"/>
  <c r="K22" i="5"/>
  <c r="M14" i="4"/>
  <c r="P21" i="4"/>
  <c r="H19" i="4"/>
  <c r="H22" i="4"/>
  <c r="K13" i="4"/>
  <c r="K22" i="4"/>
  <c r="Z21" i="4"/>
  <c r="L34" i="1"/>
  <c r="M34" i="1" s="1"/>
  <c r="F20" i="1"/>
  <c r="F13" i="1"/>
  <c r="C13" i="1"/>
  <c r="K21" i="1"/>
  <c r="H16" i="1"/>
  <c r="H20" i="1"/>
  <c r="H13" i="1"/>
  <c r="H14" i="1"/>
  <c r="H18" i="1"/>
  <c r="H24" i="1"/>
  <c r="Z18" i="6"/>
  <c r="C20" i="6"/>
  <c r="C13" i="6"/>
  <c r="F14" i="6"/>
  <c r="K15" i="6"/>
  <c r="R16" i="6"/>
  <c r="U16" i="6"/>
  <c r="U13" i="6"/>
  <c r="H18" i="6"/>
  <c r="H13" i="6"/>
  <c r="H24" i="6"/>
  <c r="H14" i="6"/>
  <c r="K19" i="6"/>
  <c r="K14" i="6"/>
  <c r="K18" i="6"/>
  <c r="K21" i="6"/>
  <c r="K13" i="6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C14" i="5"/>
  <c r="C13" i="5"/>
  <c r="AE21" i="5"/>
  <c r="AE20" i="5"/>
  <c r="C20" i="5"/>
  <c r="F21" i="5"/>
  <c r="F20" i="5"/>
  <c r="P21" i="5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4" i="4"/>
  <c r="C14" i="4"/>
  <c r="F14" i="4"/>
  <c r="F20" i="4"/>
  <c r="K21" i="4"/>
  <c r="H20" i="4"/>
  <c r="W17" i="4"/>
  <c r="O38" i="4"/>
  <c r="P38" i="4" s="1"/>
  <c r="Z17" i="4"/>
  <c r="C18" i="4"/>
  <c r="C20" i="4"/>
  <c r="H13" i="4"/>
  <c r="O35" i="4"/>
  <c r="M13" i="4"/>
  <c r="W20" i="4"/>
  <c r="M20" i="4"/>
  <c r="O36" i="4"/>
  <c r="P20" i="4"/>
  <c r="P18" i="7"/>
  <c r="L35" i="4"/>
  <c r="Z14" i="7"/>
  <c r="C24" i="7"/>
  <c r="M15" i="7"/>
  <c r="R17" i="7"/>
  <c r="F37" i="4"/>
  <c r="F24" i="7"/>
  <c r="C40" i="1"/>
  <c r="C44" i="1"/>
  <c r="F15" i="7"/>
  <c r="F22" i="7"/>
  <c r="F35" i="1"/>
  <c r="C34" i="1"/>
  <c r="C39" i="5"/>
  <c r="C15" i="7"/>
  <c r="K24" i="7"/>
  <c r="F40" i="6"/>
  <c r="F35" i="6"/>
  <c r="F42" i="6"/>
  <c r="U13" i="7"/>
  <c r="F45" i="6"/>
  <c r="C34" i="6"/>
  <c r="F39" i="6"/>
  <c r="AB18" i="7"/>
  <c r="AB19" i="7"/>
  <c r="C40" i="6"/>
  <c r="C45" i="5"/>
  <c r="R16" i="7"/>
  <c r="C37" i="5"/>
  <c r="F36" i="5"/>
  <c r="F34" i="5"/>
  <c r="F13" i="7"/>
  <c r="F14" i="7"/>
  <c r="F20" i="7"/>
  <c r="F42" i="5"/>
  <c r="AE18" i="7"/>
  <c r="AE21" i="7"/>
  <c r="F35" i="4"/>
  <c r="K18" i="7"/>
  <c r="C38" i="4"/>
  <c r="C35" i="4"/>
  <c r="F38" i="4"/>
  <c r="F45" i="4"/>
  <c r="K16" i="7"/>
  <c r="K19" i="7"/>
  <c r="C20" i="7"/>
  <c r="C14" i="7"/>
  <c r="F34" i="4"/>
  <c r="F39" i="4"/>
  <c r="R13" i="7"/>
  <c r="C34" i="4"/>
  <c r="K21" i="7"/>
  <c r="M13" i="7"/>
  <c r="P14" i="7"/>
  <c r="P20" i="7"/>
  <c r="M14" i="7"/>
  <c r="H15" i="7"/>
  <c r="H18" i="7"/>
  <c r="P36" i="4"/>
  <c r="K20" i="6" l="1"/>
  <c r="F41" i="6"/>
  <c r="O35" i="5"/>
  <c r="U25" i="6"/>
  <c r="I25" i="7"/>
  <c r="N35" i="7" s="1"/>
  <c r="E40" i="7"/>
  <c r="F40" i="7" s="1"/>
  <c r="D25" i="7"/>
  <c r="N34" i="7" s="1"/>
  <c r="F25" i="6"/>
  <c r="E42" i="7"/>
  <c r="F42" i="7" s="1"/>
  <c r="K25" i="5"/>
  <c r="E46" i="6"/>
  <c r="E38" i="7"/>
  <c r="F38" i="7" s="1"/>
  <c r="Z25" i="4"/>
  <c r="H25" i="5"/>
  <c r="AB25" i="5"/>
  <c r="D46" i="4"/>
  <c r="S25" i="7"/>
  <c r="N37" i="7" s="1"/>
  <c r="K20" i="1"/>
  <c r="K25" i="1" s="1"/>
  <c r="B34" i="7"/>
  <c r="C34" i="7" s="1"/>
  <c r="C25" i="1"/>
  <c r="R25" i="1"/>
  <c r="AC25" i="7"/>
  <c r="N38" i="7" s="1"/>
  <c r="E25" i="7"/>
  <c r="O34" i="7" s="1"/>
  <c r="P34" i="7" s="1"/>
  <c r="X25" i="7"/>
  <c r="N39" i="7" s="1"/>
  <c r="E37" i="7"/>
  <c r="F37" i="7" s="1"/>
  <c r="D45" i="7"/>
  <c r="B37" i="7"/>
  <c r="C37" i="7" s="1"/>
  <c r="F25" i="1"/>
  <c r="E41" i="7"/>
  <c r="B25" i="7"/>
  <c r="L34" i="7" s="1"/>
  <c r="M34" i="7" s="1"/>
  <c r="Y25" i="7"/>
  <c r="O39" i="7" s="1"/>
  <c r="P39" i="7" s="1"/>
  <c r="B41" i="7"/>
  <c r="F25" i="5"/>
  <c r="Z25" i="5"/>
  <c r="E45" i="7"/>
  <c r="F45" i="7" s="1"/>
  <c r="Q25" i="7"/>
  <c r="L37" i="7" s="1"/>
  <c r="B40" i="7"/>
  <c r="C40" i="7" s="1"/>
  <c r="D39" i="7"/>
  <c r="D36" i="7"/>
  <c r="D42" i="7"/>
  <c r="J25" i="7"/>
  <c r="O35" i="7" s="1"/>
  <c r="C25" i="5"/>
  <c r="P25" i="5"/>
  <c r="D44" i="7"/>
  <c r="P17" i="7"/>
  <c r="E35" i="7"/>
  <c r="F35" i="7" s="1"/>
  <c r="AB25" i="1"/>
  <c r="R25" i="5"/>
  <c r="E36" i="7"/>
  <c r="F36" i="7" s="1"/>
  <c r="D43" i="7"/>
  <c r="H25" i="6"/>
  <c r="AE25" i="1"/>
  <c r="E46" i="4"/>
  <c r="F41" i="4" s="1"/>
  <c r="F46" i="4" s="1"/>
  <c r="U25" i="5"/>
  <c r="H13" i="7"/>
  <c r="M25" i="6"/>
  <c r="F37" i="6"/>
  <c r="P25" i="4"/>
  <c r="B46" i="4"/>
  <c r="C41" i="4" s="1"/>
  <c r="C46" i="4" s="1"/>
  <c r="C36" i="4"/>
  <c r="AE25" i="5"/>
  <c r="B39" i="7"/>
  <c r="C39" i="7" s="1"/>
  <c r="L25" i="7"/>
  <c r="L36" i="7" s="1"/>
  <c r="M36" i="7" s="1"/>
  <c r="K25" i="4"/>
  <c r="O40" i="1"/>
  <c r="P35" i="1" s="1"/>
  <c r="P40" i="1" s="1"/>
  <c r="AD25" i="7"/>
  <c r="O38" i="7" s="1"/>
  <c r="P38" i="7" s="1"/>
  <c r="E39" i="7"/>
  <c r="F39" i="7" s="1"/>
  <c r="W25" i="5"/>
  <c r="U22" i="7"/>
  <c r="U25" i="7" s="1"/>
  <c r="E43" i="7"/>
  <c r="F43" i="7" s="1"/>
  <c r="B44" i="7"/>
  <c r="C44" i="7" s="1"/>
  <c r="AB23" i="7"/>
  <c r="AA25" i="7"/>
  <c r="L38" i="7" s="1"/>
  <c r="M38" i="7" s="1"/>
  <c r="M18" i="7"/>
  <c r="B45" i="7"/>
  <c r="C45" i="7" s="1"/>
  <c r="K25" i="6"/>
  <c r="U25" i="1"/>
  <c r="B46" i="1"/>
  <c r="C41" i="1" s="1"/>
  <c r="C35" i="1"/>
  <c r="D46" i="1"/>
  <c r="E34" i="7"/>
  <c r="M25" i="4"/>
  <c r="H25" i="4"/>
  <c r="B46" i="6"/>
  <c r="C41" i="6" s="1"/>
  <c r="C46" i="6" s="1"/>
  <c r="T25" i="7"/>
  <c r="O37" i="7" s="1"/>
  <c r="P37" i="7" s="1"/>
  <c r="U25" i="4"/>
  <c r="W25" i="4"/>
  <c r="B46" i="5"/>
  <c r="C41" i="5" s="1"/>
  <c r="D46" i="5"/>
  <c r="D46" i="6"/>
  <c r="G25" i="7"/>
  <c r="P21" i="7"/>
  <c r="O25" i="7"/>
  <c r="O36" i="7" s="1"/>
  <c r="C25" i="4"/>
  <c r="P23" i="7"/>
  <c r="E44" i="7"/>
  <c r="F44" i="7" s="1"/>
  <c r="R15" i="7"/>
  <c r="R25" i="7" s="1"/>
  <c r="B36" i="7"/>
  <c r="C36" i="7" s="1"/>
  <c r="O40" i="4"/>
  <c r="P35" i="4" s="1"/>
  <c r="P40" i="4" s="1"/>
  <c r="F36" i="4"/>
  <c r="C46" i="5"/>
  <c r="V25" i="7"/>
  <c r="L39" i="7" s="1"/>
  <c r="M39" i="7" s="1"/>
  <c r="E46" i="5"/>
  <c r="F41" i="5" s="1"/>
  <c r="F46" i="5" s="1"/>
  <c r="H25" i="1"/>
  <c r="F25" i="4"/>
  <c r="R25" i="4"/>
  <c r="W25" i="6"/>
  <c r="AE25" i="6"/>
  <c r="W17" i="7"/>
  <c r="B38" i="7"/>
  <c r="C38" i="7" s="1"/>
  <c r="H14" i="7"/>
  <c r="B35" i="7"/>
  <c r="C35" i="7" s="1"/>
  <c r="M21" i="7"/>
  <c r="B42" i="7"/>
  <c r="C42" i="7" s="1"/>
  <c r="D38" i="7"/>
  <c r="D35" i="7"/>
  <c r="D41" i="7"/>
  <c r="N25" i="7"/>
  <c r="N36" i="7" s="1"/>
  <c r="D34" i="7"/>
  <c r="B43" i="7"/>
  <c r="C43" i="7" s="1"/>
  <c r="H22" i="7"/>
  <c r="AE25" i="7"/>
  <c r="C25" i="6"/>
  <c r="M25" i="5"/>
  <c r="M25" i="1"/>
  <c r="W25" i="1"/>
  <c r="R25" i="6"/>
  <c r="P25" i="6"/>
  <c r="P25" i="1"/>
  <c r="Z25" i="1"/>
  <c r="AB25" i="4"/>
  <c r="Z25" i="6"/>
  <c r="AB25" i="6"/>
  <c r="E46" i="1"/>
  <c r="F41" i="1" s="1"/>
  <c r="Z25" i="7"/>
  <c r="F25" i="7"/>
  <c r="O40" i="6"/>
  <c r="P35" i="6" s="1"/>
  <c r="P37" i="6"/>
  <c r="N40" i="6"/>
  <c r="L40" i="6"/>
  <c r="M35" i="6" s="1"/>
  <c r="M37" i="6"/>
  <c r="W25" i="7"/>
  <c r="P34" i="5"/>
  <c r="O40" i="5"/>
  <c r="P35" i="5" s="1"/>
  <c r="N40" i="5"/>
  <c r="L40" i="5"/>
  <c r="M35" i="5" s="1"/>
  <c r="M34" i="5"/>
  <c r="AB25" i="7"/>
  <c r="L40" i="4"/>
  <c r="M35" i="4" s="1"/>
  <c r="M38" i="4"/>
  <c r="N40" i="4"/>
  <c r="C25" i="7"/>
  <c r="N40" i="1"/>
  <c r="M37" i="7"/>
  <c r="L40" i="1"/>
  <c r="M35" i="1" s="1"/>
  <c r="M40" i="1" s="1"/>
  <c r="F42" i="1"/>
  <c r="F46" i="1" s="1"/>
  <c r="F46" i="6" l="1"/>
  <c r="P40" i="6"/>
  <c r="M40" i="6"/>
  <c r="N40" i="7"/>
  <c r="M25" i="7"/>
  <c r="P40" i="5"/>
  <c r="M40" i="5"/>
  <c r="P25" i="7"/>
  <c r="C46" i="1"/>
  <c r="M40" i="4"/>
  <c r="O40" i="7"/>
  <c r="P35" i="7" s="1"/>
  <c r="K20" i="7"/>
  <c r="K25" i="7" s="1"/>
  <c r="L35" i="7"/>
  <c r="H20" i="7"/>
  <c r="H25" i="7" s="1"/>
  <c r="D46" i="7"/>
  <c r="E46" i="7"/>
  <c r="F41" i="7" s="1"/>
  <c r="F34" i="7"/>
  <c r="P36" i="7"/>
  <c r="B46" i="7"/>
  <c r="C41" i="7" s="1"/>
  <c r="C46" i="7" s="1"/>
  <c r="P40" i="7" l="1"/>
  <c r="F46" i="7"/>
  <c r="L40" i="7"/>
  <c r="M35" i="7" s="1"/>
  <c r="M40" i="7" s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<sst xmlns="http://schemas.openxmlformats.org/spreadsheetml/2006/main" count="457" uniqueCount="62">
  <si>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</si>
  <si>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</si>
  <si>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</si>
  <si>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</si>
  <si>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</si>
  <si>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</si>
  <si>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</si>
  <si>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</si>
  <si>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</si>
  <si>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</si>
  <si>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</si>
  <si>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</si>
  <si>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</si>
  <si>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</si>
  <si>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</si>
  <si>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</si>
  <si>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</si>
  <si>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</si>
  <si>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</si>
  <si>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</si>
  <si>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</si>
  <si>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</si>
  <si>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</si>
  <si>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</si>
  <si>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</si>
  <si>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</si>
  <si>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</si>
  <si>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</si>
  <si>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</si>
  <si>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</si>
  <si>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</si>
  <si>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</si>
  <si>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</si>
  <si>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</si>
  <si>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</si>
  <si>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</si>
  <si>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</si>
  <si>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</si>
  <si>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</si>
  <si>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</si>
  <si>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</si>
  <si>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</si>
  <si>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</si>
  <si>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</si>
  <si>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</si>
  <si>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</si>
  <si>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</si>
  <si>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</si>
  <si>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</si>
  <si>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</si>
  <si>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</si>
  <si>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</si>
  <si>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</si>
  <si>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</si>
  <si>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</si>
  <si>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</si>
  <si>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</si>
  <si>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</si>
  <si>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</si>
  <si>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</si>
  <si>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</si>
  <si>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CONSORCI CAMPUS INTERUNIVERSITARI DIAGONAL BESÒS (CCIDB)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</si>
</sst>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42" fillId="0" borderId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2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Moneda 2" xfId="60"/>
    <cellStyle name="Neutral" xfId="10" builtinId="28" customBuiltin="1"/>
    <cellStyle name="Normal" xfId="0" builtinId="0"/>
    <cellStyle name="Normal 2" xfId="44"/>
    <cellStyle name="Normal 3" xfId="45"/>
    <cellStyle name="Normal 3 2" xfId="61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9" zoomScale="85" zoomScaleNormal="85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44333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</v>
      </c>
      <c r="H20" s="66">
        <f t="shared" si="2"/>
        <v>1</v>
      </c>
      <c r="I20" s="102">
        <v>28890</v>
      </c>
      <c r="J20" s="70">
        <v>34956.9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7</v>
      </c>
      <c r="H25" s="17">
        <f t="shared" si="12"/>
        <v>1</v>
      </c>
      <c r="I25" s="18">
        <f t="shared" si="12"/>
        <v>28890</v>
      </c>
      <c r="J25" s="18">
        <f t="shared" si="12"/>
        <v>34956.9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50" t="s">
        <v>55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">
        <v>54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7" t="s">
        <v>3</v>
      </c>
      <c r="K34" s="108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0">
        <f>G25</f>
        <v>7</v>
      </c>
      <c r="M35" s="8">
        <f t="shared" si="18"/>
        <v>1</v>
      </c>
      <c r="N35" s="61">
        <f>I25</f>
        <v>28890</v>
      </c>
      <c r="O35" s="61">
        <f>J25</f>
        <v>34956.9</v>
      </c>
      <c r="P35" s="59">
        <f t="shared" si="19"/>
        <v>1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3" t="s">
        <v>2</v>
      </c>
      <c r="K36" s="104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3" t="s">
        <v>5</v>
      </c>
      <c r="K38" s="104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3" t="s">
        <v>4</v>
      </c>
      <c r="K39" s="104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5" t="s">
        <v>0</v>
      </c>
      <c r="K40" s="106"/>
      <c r="L40" s="83">
        <f>SUM(L34:L39)</f>
        <v>7</v>
      </c>
      <c r="M40" s="17">
        <f>SUM(M34:M39)</f>
        <v>1</v>
      </c>
      <c r="N40" s="84">
        <f>SUM(N34:N39)</f>
        <v>28890</v>
      </c>
      <c r="O40" s="85">
        <f>SUM(O34:O39)</f>
        <v>34956.9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7</v>
      </c>
      <c r="C41" s="8">
        <f t="shared" si="14"/>
        <v>1</v>
      </c>
      <c r="D41" s="13">
        <f t="shared" si="15"/>
        <v>28890</v>
      </c>
      <c r="E41" s="23">
        <f t="shared" si="16"/>
        <v>34956.9</v>
      </c>
      <c r="F41" s="21">
        <f t="shared" si="1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7</v>
      </c>
      <c r="C46" s="17">
        <f>SUM(C34:C45)</f>
        <v>1</v>
      </c>
      <c r="D46" s="18">
        <f>SUM(D34:D45)</f>
        <v>28890</v>
      </c>
      <c r="E46" s="18">
        <f>SUM(E34:E45)</f>
        <v>34956.9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F13:F17" unlockedFormula="1"/>
    <ignoredError sqref="C45 M34:M39 C34:C42 C43:C4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7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44378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CONSORCI CAMPUS INTERUNIVERSITARI DIAGONAL BESÒS (CCIDB)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</v>
      </c>
      <c r="H20" s="66">
        <f t="shared" si="2"/>
        <v>1</v>
      </c>
      <c r="I20" s="102">
        <v>25459.98</v>
      </c>
      <c r="J20" s="70">
        <f>14229.6+3630+12946.98</f>
        <v>30806.579999999998</v>
      </c>
      <c r="K20" s="21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3</v>
      </c>
      <c r="H25" s="17">
        <f t="shared" si="32"/>
        <v>1</v>
      </c>
      <c r="I25" s="18">
        <f t="shared" si="32"/>
        <v>25459.98</v>
      </c>
      <c r="J25" s="18">
        <f t="shared" si="32"/>
        <v>30806.579999999998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50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2021'!A28:Q28</f>
        <v>https://bcnroc.ajuntament.barcelona.cat/jspui/bitstream/11703/120899/5/GM_Pressupost_2021.pdf#page=209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35"/>
      <c r="C32" s="136"/>
      <c r="D32" s="136"/>
      <c r="E32" s="136"/>
      <c r="F32" s="137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7" t="s">
        <v>3</v>
      </c>
      <c r="K34" s="108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3" t="s">
        <v>1</v>
      </c>
      <c r="K35" s="104"/>
      <c r="L35" s="60">
        <f>G25</f>
        <v>3</v>
      </c>
      <c r="M35" s="8">
        <f t="shared" si="38"/>
        <v>1</v>
      </c>
      <c r="N35" s="61">
        <f>I25</f>
        <v>25459.98</v>
      </c>
      <c r="O35" s="61">
        <f>J25</f>
        <v>30806.579999999998</v>
      </c>
      <c r="P35" s="59">
        <f t="shared" si="39"/>
        <v>1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3" t="s">
        <v>2</v>
      </c>
      <c r="K36" s="104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3" t="s">
        <v>34</v>
      </c>
      <c r="K37" s="104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3" t="s">
        <v>5</v>
      </c>
      <c r="K38" s="104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3" t="s">
        <v>4</v>
      </c>
      <c r="K39" s="104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5" t="s">
        <v>0</v>
      </c>
      <c r="K40" s="106"/>
      <c r="L40" s="83">
        <f>SUM(L34:L39)</f>
        <v>3</v>
      </c>
      <c r="M40" s="17">
        <f>SUM(M34:M39)</f>
        <v>1</v>
      </c>
      <c r="N40" s="84">
        <f>SUM(N34:N39)</f>
        <v>25459.98</v>
      </c>
      <c r="O40" s="85">
        <f>SUM(O34:O39)</f>
        <v>30806.579999999998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3</v>
      </c>
      <c r="C41" s="8">
        <f t="shared" si="34"/>
        <v>1</v>
      </c>
      <c r="D41" s="13">
        <f t="shared" si="35"/>
        <v>25459.98</v>
      </c>
      <c r="E41" s="23">
        <f t="shared" si="36"/>
        <v>30806.579999999998</v>
      </c>
      <c r="F41" s="21">
        <f t="shared" si="3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</v>
      </c>
      <c r="C46" s="17">
        <f>SUM(C34:C45)</f>
        <v>1</v>
      </c>
      <c r="D46" s="18">
        <f>SUM(D34:D45)</f>
        <v>25459.98</v>
      </c>
      <c r="E46" s="18">
        <f>SUM(E34:E45)</f>
        <v>30806.579999999998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  <ignoredError sqref="B8" unlockedFormula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N19" sqref="N19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44483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CONSORCI CAMPUS INTERUNIVERSITARI DIAGONAL BESÒS (CCIDB)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</v>
      </c>
      <c r="H20" s="66">
        <f t="shared" si="2"/>
        <v>1</v>
      </c>
      <c r="I20" s="69">
        <v>14200</v>
      </c>
      <c r="J20" s="70">
        <v>17182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4</v>
      </c>
      <c r="H25" s="17">
        <f t="shared" si="22"/>
        <v>1</v>
      </c>
      <c r="I25" s="18">
        <f t="shared" si="22"/>
        <v>14200</v>
      </c>
      <c r="J25" s="18">
        <f t="shared" si="22"/>
        <v>17182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50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2021'!A28:Q28</f>
        <v>https://bcnroc.ajuntament.barcelona.cat/jspui/bitstream/11703/120899/5/GM_Pressupost_2021.pdf#page=209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7" t="s">
        <v>3</v>
      </c>
      <c r="K34" s="108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3" t="s">
        <v>1</v>
      </c>
      <c r="K35" s="104"/>
      <c r="L35" s="60">
        <f>G25</f>
        <v>4</v>
      </c>
      <c r="M35" s="8">
        <f>IF(L35,L35/$L$40,"")</f>
        <v>1</v>
      </c>
      <c r="N35" s="61">
        <f>I25</f>
        <v>14200</v>
      </c>
      <c r="O35" s="61">
        <f>J25</f>
        <v>17182</v>
      </c>
      <c r="P35" s="59">
        <f>IF(O35,O35/$O$40,"")</f>
        <v>1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3" t="s">
        <v>2</v>
      </c>
      <c r="K36" s="104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3" t="s">
        <v>34</v>
      </c>
      <c r="K37" s="104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3" t="s">
        <v>5</v>
      </c>
      <c r="K38" s="104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3" t="s">
        <v>4</v>
      </c>
      <c r="K39" s="104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5" t="s">
        <v>0</v>
      </c>
      <c r="K40" s="106"/>
      <c r="L40" s="83">
        <f>SUM(L34:L39)</f>
        <v>4</v>
      </c>
      <c r="M40" s="17">
        <f>SUM(M34:M39)</f>
        <v>1</v>
      </c>
      <c r="N40" s="84">
        <f>SUM(N34:N39)</f>
        <v>14200</v>
      </c>
      <c r="O40" s="85">
        <f>SUM(O34:O39)</f>
        <v>17182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4</v>
      </c>
      <c r="C41" s="8">
        <f t="shared" si="24"/>
        <v>1</v>
      </c>
      <c r="D41" s="13">
        <f t="shared" si="25"/>
        <v>14200</v>
      </c>
      <c r="E41" s="23">
        <f t="shared" si="26"/>
        <v>17182</v>
      </c>
      <c r="F41" s="21">
        <f t="shared" si="2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4</v>
      </c>
      <c r="C46" s="17">
        <f>SUM(C34:C45)</f>
        <v>1</v>
      </c>
      <c r="D46" s="18">
        <f>SUM(D34:D45)</f>
        <v>14200</v>
      </c>
      <c r="E46" s="18">
        <f>SUM(E34:E45)</f>
        <v>17182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C44:C45 M34:M39 C34:C43" formula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44578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CONSORCI CAMPUS INTERUNIVERSITARI DIAGONAL BESÒS (CCIDB)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</v>
      </c>
      <c r="H20" s="66">
        <f t="shared" si="2"/>
        <v>1</v>
      </c>
      <c r="I20" s="102">
        <v>6765</v>
      </c>
      <c r="J20" s="70">
        <v>8185.65</v>
      </c>
      <c r="K20" s="67">
        <f t="shared" si="3"/>
        <v>1</v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4</v>
      </c>
      <c r="H25" s="17">
        <f t="shared" si="30"/>
        <v>1</v>
      </c>
      <c r="I25" s="18">
        <f t="shared" si="30"/>
        <v>6765</v>
      </c>
      <c r="J25" s="18">
        <f t="shared" si="30"/>
        <v>8185.65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50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2021'!A28:Q28</f>
        <v>https://bcnroc.ajuntament.barcelona.cat/jspui/bitstream/11703/120899/5/GM_Pressupost_2021.pdf#page=209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7" t="s">
        <v>3</v>
      </c>
      <c r="K34" s="108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3" t="s">
        <v>1</v>
      </c>
      <c r="K35" s="104"/>
      <c r="L35" s="60">
        <f>G25</f>
        <v>4</v>
      </c>
      <c r="M35" s="8">
        <f t="shared" si="36"/>
        <v>1</v>
      </c>
      <c r="N35" s="61">
        <f>I25</f>
        <v>6765</v>
      </c>
      <c r="O35" s="61">
        <f>J25</f>
        <v>8185.65</v>
      </c>
      <c r="P35" s="59">
        <f t="shared" si="37"/>
        <v>1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3" t="s">
        <v>2</v>
      </c>
      <c r="K36" s="104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3" t="s">
        <v>34</v>
      </c>
      <c r="K37" s="104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3" t="s">
        <v>5</v>
      </c>
      <c r="K38" s="104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3" t="s">
        <v>4</v>
      </c>
      <c r="K39" s="104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5" t="s">
        <v>0</v>
      </c>
      <c r="K40" s="106"/>
      <c r="L40" s="83">
        <f>SUM(L34:L39)</f>
        <v>4</v>
      </c>
      <c r="M40" s="17">
        <f>SUM(M34:M39)</f>
        <v>1</v>
      </c>
      <c r="N40" s="84">
        <f>SUM(N34:N39)</f>
        <v>6765</v>
      </c>
      <c r="O40" s="85">
        <f>SUM(O34:O39)</f>
        <v>8185.65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4</v>
      </c>
      <c r="C41" s="8">
        <f t="shared" si="32"/>
        <v>1</v>
      </c>
      <c r="D41" s="13">
        <f t="shared" si="33"/>
        <v>6765</v>
      </c>
      <c r="E41" s="23">
        <f t="shared" si="34"/>
        <v>8185.65</v>
      </c>
      <c r="F41" s="21">
        <f t="shared" si="35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4</v>
      </c>
      <c r="C46" s="17">
        <f>SUM(C34:C45)</f>
        <v>1</v>
      </c>
      <c r="D46" s="18">
        <f>SUM(D34:D45)</f>
        <v>6765</v>
      </c>
      <c r="E46" s="18">
        <f>SUM(E34:E45)</f>
        <v>8185.65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customProperties>
    <customPr name="EpmWorksheetKeyString_GUID" r:id="rId2"/>
  </customProperties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B8" sqref="B8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CONSORCI CAMPUS INTERUNIVERSITARI DIAGONAL BESÒS (CCIDB)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2" t="s">
        <v>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ht="30" customHeight="1" thickBot="1" x14ac:dyDescent="0.35">
      <c r="A11" s="155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1" t="s">
        <v>4</v>
      </c>
      <c r="W11" s="122"/>
      <c r="X11" s="122"/>
      <c r="Y11" s="122"/>
      <c r="Z11" s="123"/>
      <c r="AA11" s="124" t="s">
        <v>5</v>
      </c>
      <c r="AB11" s="125"/>
      <c r="AC11" s="125"/>
      <c r="AD11" s="125"/>
      <c r="AE11" s="126"/>
    </row>
    <row r="12" spans="1:31" ht="39" customHeight="1" thickBot="1" x14ac:dyDescent="0.35">
      <c r="A12" s="156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0</v>
      </c>
      <c r="H13" s="20" t="str">
        <f t="shared" ref="H13:H24" si="2">IF(G13,G13/$G$25,"")</f>
        <v/>
      </c>
      <c r="I13" s="10">
        <f>'CONTRACTACIO 1r TR 2021'!I13+'CONTRACTACIO 2n TR 2021'!I13+'CONTRACTACIO 3r TR 2021'!I13+'CONTRACTACIO 4t TR 2021'!I13</f>
        <v>0</v>
      </c>
      <c r="J13" s="10">
        <f>'CONTRACTACIO 1r TR 2021'!J13+'CONTRACTACIO 2n TR 2021'!J13+'CONTRACTACIO 3r TR 2021'!J13+'CONTRACTACIO 4t TR 2021'!J13</f>
        <v>0</v>
      </c>
      <c r="K13" s="21" t="str">
        <f t="shared" ref="K13:K24" si="3">IF(J13,J13/$J$25,"")</f>
        <v/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0</v>
      </c>
      <c r="H18" s="20" t="str">
        <f t="shared" si="2"/>
        <v/>
      </c>
      <c r="I18" s="13">
        <f>'CONTRACTACIO 1r TR 2021'!I18+'CONTRACTACIO 2n TR 2021'!I18+'CONTRACTACIO 3r TR 2021'!I18+'CONTRACTACIO 4t TR 2021'!I18</f>
        <v>0</v>
      </c>
      <c r="J18" s="13">
        <f>'CONTRACTACIO 1r TR 2021'!J18+'CONTRACTACIO 2n TR 2021'!J18+'CONTRACTACIO 3r TR 2021'!J18+'CONTRACTACIO 4t TR 2021'!J18</f>
        <v>0</v>
      </c>
      <c r="K18" s="21" t="str">
        <f t="shared" si="3"/>
        <v/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0</v>
      </c>
      <c r="H19" s="20" t="str">
        <f t="shared" si="2"/>
        <v/>
      </c>
      <c r="I19" s="13">
        <f>'CONTRACTACIO 1r TR 2021'!I19+'CONTRACTACIO 2n TR 2021'!I19+'CONTRACTACIO 3r TR 2021'!I19+'CONTRACTACIO 4t TR 2021'!I19</f>
        <v>0</v>
      </c>
      <c r="J19" s="13">
        <f>'CONTRACTACIO 1r TR 2021'!J19+'CONTRACTACIO 2n TR 2021'!J19+'CONTRACTACIO 3r TR 2021'!J19+'CONTRACTACIO 4t TR 2021'!J19</f>
        <v>0</v>
      </c>
      <c r="K19" s="21" t="str">
        <f t="shared" si="3"/>
        <v/>
      </c>
      <c r="L19" s="9">
        <f>'CONTRACTACIO 1r TR 2021'!L19+'CONTRACTACIO 2n TR 2021'!L19+'CONTRACTACIO 3r TR 2021'!L19+'CONTRACTACIO 4t TR 2021'!L19</f>
        <v>0</v>
      </c>
      <c r="M19" s="20" t="str">
        <f t="shared" si="4"/>
        <v/>
      </c>
      <c r="N19" s="13">
        <f>'CONTRACTACIO 1r TR 2021'!N19+'CONTRACTACIO 2n TR 2021'!N19+'CONTRACTACIO 3r TR 2021'!N19+'CONTRACTACIO 4t TR 2021'!N19</f>
        <v>0</v>
      </c>
      <c r="O19" s="13">
        <f>'CONTRACTACIO 1r TR 2021'!O19+'CONTRACTACIO 2n TR 2021'!O19+'CONTRACTACIO 3r TR 2021'!O19+'CONTRACTACIO 4t TR 2021'!O19</f>
        <v>0</v>
      </c>
      <c r="P19" s="21" t="str">
        <f t="shared" si="5"/>
        <v/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18</v>
      </c>
      <c r="H20" s="20">
        <f t="shared" si="2"/>
        <v>1</v>
      </c>
      <c r="I20" s="13">
        <f>'CONTRACTACIO 1r TR 2021'!I20+'CONTRACTACIO 2n TR 2021'!I20+'CONTRACTACIO 3r TR 2021'!I20+'CONTRACTACIO 4t TR 2021'!I20</f>
        <v>75314.98</v>
      </c>
      <c r="J20" s="13">
        <f>'CONTRACTACIO 1r TR 2021'!J20+'CONTRACTACIO 2n TR 2021'!J20+'CONTRACTACIO 3r TR 2021'!J20+'CONTRACTACIO 4t TR 2021'!J20</f>
        <v>91131.12999999999</v>
      </c>
      <c r="K20" s="21">
        <f t="shared" si="3"/>
        <v>1</v>
      </c>
      <c r="L20" s="9">
        <f>'CONTRACTACIO 1r TR 2021'!L20+'CONTRACTACIO 2n TR 2021'!L20+'CONTRACTACIO 3r TR 2021'!L20+'CONTRACTACIO 4t TR 2021'!L20</f>
        <v>0</v>
      </c>
      <c r="M20" s="20" t="str">
        <f t="shared" si="4"/>
        <v/>
      </c>
      <c r="N20" s="13">
        <f>'CONTRACTACIO 1r TR 2021'!N20+'CONTRACTACIO 2n TR 2021'!N20+'CONTRACTACIO 3r TR 2021'!N20+'CONTRACTACIO 4t TR 2021'!N20</f>
        <v>0</v>
      </c>
      <c r="O20" s="13">
        <f>'CONTRACTACIO 1r TR 2021'!O20+'CONTRACTACIO 2n TR 2021'!O20+'CONTRACTACIO 3r TR 2021'!O20+'CONTRACTACIO 4t TR 2021'!O20</f>
        <v>0</v>
      </c>
      <c r="P20" s="21" t="str">
        <f t="shared" si="5"/>
        <v/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" hidden="1" customHeight="1" x14ac:dyDescent="0.3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18</v>
      </c>
      <c r="H25" s="17">
        <f t="shared" si="12"/>
        <v>1</v>
      </c>
      <c r="I25" s="18">
        <f t="shared" si="12"/>
        <v>75314.98</v>
      </c>
      <c r="J25" s="18">
        <f t="shared" si="12"/>
        <v>91131.12999999999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50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2021'!A28:Q28</f>
        <v>https://bcnroc.ajuntament.barcelona.cat/jspui/bitstream/11703/120899/5/GM_Pressupost_2021.pdf#page=209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7" t="s">
        <v>10</v>
      </c>
      <c r="B31" s="160" t="s">
        <v>17</v>
      </c>
      <c r="C31" s="161"/>
      <c r="D31" s="161"/>
      <c r="E31" s="161"/>
      <c r="F31" s="162"/>
      <c r="G31" s="25"/>
      <c r="H31" s="54"/>
      <c r="I31" s="54"/>
      <c r="J31" s="166" t="s">
        <v>15</v>
      </c>
      <c r="K31" s="167"/>
      <c r="L31" s="160" t="s">
        <v>16</v>
      </c>
      <c r="M31" s="161"/>
      <c r="N31" s="161"/>
      <c r="O31" s="161"/>
      <c r="P31" s="162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8"/>
      <c r="B32" s="163"/>
      <c r="C32" s="164"/>
      <c r="D32" s="164"/>
      <c r="E32" s="164"/>
      <c r="F32" s="165"/>
      <c r="G32" s="25"/>
      <c r="J32" s="168"/>
      <c r="K32" s="169"/>
      <c r="L32" s="172"/>
      <c r="M32" s="173"/>
      <c r="N32" s="173"/>
      <c r="O32" s="173"/>
      <c r="P32" s="174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9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0"/>
      <c r="K33" s="171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7" t="s">
        <v>3</v>
      </c>
      <c r="K34" s="108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3" t="s">
        <v>1</v>
      </c>
      <c r="K35" s="104"/>
      <c r="L35" s="60">
        <f>G25</f>
        <v>18</v>
      </c>
      <c r="M35" s="8">
        <f t="shared" si="18"/>
        <v>1</v>
      </c>
      <c r="N35" s="61">
        <f>I25</f>
        <v>75314.98</v>
      </c>
      <c r="O35" s="61">
        <f>J25</f>
        <v>91131.12999999999</v>
      </c>
      <c r="P35" s="59">
        <f t="shared" si="19"/>
        <v>1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3" t="s">
        <v>2</v>
      </c>
      <c r="K36" s="104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3" t="s">
        <v>5</v>
      </c>
      <c r="K38" s="104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3" t="s">
        <v>4</v>
      </c>
      <c r="K39" s="104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05" t="s">
        <v>0</v>
      </c>
      <c r="K40" s="106"/>
      <c r="L40" s="83">
        <f>SUM(L34:L39)</f>
        <v>18</v>
      </c>
      <c r="M40" s="17">
        <f>SUM(M34:M39)</f>
        <v>1</v>
      </c>
      <c r="N40" s="84">
        <f>SUM(N34:N39)</f>
        <v>75314.98</v>
      </c>
      <c r="O40" s="85">
        <f>SUM(O34:O39)</f>
        <v>91131.12999999999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18</v>
      </c>
      <c r="C41" s="8">
        <f>IF(B41,B41/$B$46,"")</f>
        <v>1</v>
      </c>
      <c r="D41" s="13">
        <f t="shared" si="15"/>
        <v>75314.98</v>
      </c>
      <c r="E41" s="23">
        <f t="shared" si="16"/>
        <v>91131.12999999999</v>
      </c>
      <c r="F41" s="21">
        <f>IF(E41,E41/$E$46,"")</f>
        <v>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18</v>
      </c>
      <c r="C46" s="17">
        <f>SUM(C34:C45)</f>
        <v>1</v>
      </c>
      <c r="D46" s="18">
        <f>SUM(D34:D45)</f>
        <v>75314.98</v>
      </c>
      <c r="E46" s="18">
        <f>SUM(E34:E45)</f>
        <v>91131.12999999999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customProperties>
    <customPr name="EpmWorksheetKeyString_GUID" r:id="rId3"/>
  </customProperties>
  <ignoredErrors>
    <ignoredError sqref="I13:J13 N13:O13 S13:T13 X13:Y13 AC13:AD13 G13 L13 Q13 V13 AA13 D13:E13 B13 B24:AE24 B21:AE21 B8" unlockedFormula="1"/>
    <ignoredError sqref="C44:C45 M34:M39 C34:C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2022-01-19T11:16:25Z</dcterms:modified>
</cp:coreProperties>
</file>