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__A MIA__\2021 MENORS Memoria\"/>
    </mc:Choice>
  </mc:AlternateContent>
  <xr:revisionPtr revIDLastSave="0" documentId="13_ncr:1_{448B48B5-2ECC-4845-B0C5-C293AF82B0DA}" xr6:coauthVersionLast="47" xr6:coauthVersionMax="47" xr10:uidLastSave="{00000000-0000-0000-0000-000000000000}"/>
  <bookViews>
    <workbookView xWindow="-120" yWindow="-120" windowWidth="29040" windowHeight="15840" tabRatio="700" activeTab="3" xr2:uid="{00000000-000D-0000-FFFF-FFFF00000000}"/>
  </bookViews>
  <sheets>
    <sheet name="CONTRACTACIO 1r TR 2021" sheetId="1" r:id="rId1"/>
    <sheet name="CONTRACTACIO 2n TR 2021" sheetId="4" r:id="rId2"/>
    <sheet name="CONTRACTACIO 3r TR 2021" sheetId="5" r:id="rId3"/>
    <sheet name="CONTRACTACIO 4t TR 2021" sheetId="6" r:id="rId4"/>
    <sheet name="2021 - CONTRACTACIÓ ANUAL" sheetId="7" r:id="rId5"/>
  </sheets>
  <definedNames>
    <definedName name="_xlnm.Print_Area" localSheetId="4">'2021 - CONTRACTACIÓ ANUAL'!$A$1:$AE$49</definedName>
    <definedName name="_xlnm.Print_Area" localSheetId="0">'CONTRACTACIO 1r TR 2021'!$A$1:$AE$46</definedName>
    <definedName name="_xlnm.Print_Area" localSheetId="1">'CONTRACTACIO 2n TR 2021'!$A$1:$AE$46</definedName>
    <definedName name="_xlnm.Print_Area" localSheetId="2">'CONTRACTACIO 3r TR 2021'!$A$1:$AE$46</definedName>
    <definedName name="_xlnm.Print_Area" localSheetId="3">'CONTRACTACIO 4t TR 2021'!$A$1:$AE$46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8" i="7" l="1"/>
  <c r="A28" i="6"/>
  <c r="A28" i="5"/>
  <c r="A28" i="4"/>
  <c r="A27" i="7"/>
  <c r="A27" i="6"/>
  <c r="A27" i="5"/>
  <c r="A27" i="4"/>
  <c r="E44" i="6" l="1"/>
  <c r="F44" i="6"/>
  <c r="D44" i="6"/>
  <c r="B44" i="6"/>
  <c r="C44" i="6" s="1"/>
  <c r="E44" i="5"/>
  <c r="F44" i="5" s="1"/>
  <c r="D44" i="5"/>
  <c r="B44" i="5"/>
  <c r="C44" i="5"/>
  <c r="E44" i="4"/>
  <c r="F44" i="4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/>
  <c r="T23" i="7"/>
  <c r="U23" i="7"/>
  <c r="S23" i="7"/>
  <c r="Q23" i="7"/>
  <c r="R23" i="7" s="1"/>
  <c r="O23" i="7"/>
  <c r="P23" i="7" s="1"/>
  <c r="N23" i="7"/>
  <c r="L23" i="7"/>
  <c r="M23" i="7"/>
  <c r="J23" i="7"/>
  <c r="K23" i="7"/>
  <c r="I23" i="7"/>
  <c r="G23" i="7"/>
  <c r="H23" i="7" s="1"/>
  <c r="E23" i="7"/>
  <c r="D23" i="7"/>
  <c r="B23" i="7"/>
  <c r="D44" i="7"/>
  <c r="B8" i="7"/>
  <c r="B8" i="6"/>
  <c r="B8" i="5"/>
  <c r="B8" i="4"/>
  <c r="AD22" i="7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D43" i="7" s="1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/>
  <c r="E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/>
  <c r="Q19" i="7"/>
  <c r="R19" i="7"/>
  <c r="V19" i="7"/>
  <c r="W19" i="7"/>
  <c r="U18" i="7"/>
  <c r="R15" i="7"/>
  <c r="J25" i="6"/>
  <c r="K20" i="6"/>
  <c r="E25" i="6"/>
  <c r="O25" i="6"/>
  <c r="O36" i="6" s="1"/>
  <c r="Y25" i="6"/>
  <c r="O38" i="6" s="1"/>
  <c r="P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/>
  <c r="S25" i="6"/>
  <c r="N37" i="6" s="1"/>
  <c r="AC25" i="6"/>
  <c r="N39" i="6" s="1"/>
  <c r="G25" i="6"/>
  <c r="H15" i="6"/>
  <c r="B25" i="6"/>
  <c r="L25" i="6"/>
  <c r="L36" i="6" s="1"/>
  <c r="V25" i="6"/>
  <c r="L38" i="6" s="1"/>
  <c r="M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C42" i="6" s="1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H21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P39" i="5" s="1"/>
  <c r="AC25" i="5"/>
  <c r="N39" i="5"/>
  <c r="AA25" i="5"/>
  <c r="L39" i="5" s="1"/>
  <c r="M39" i="5" s="1"/>
  <c r="E25" i="5"/>
  <c r="O34" i="5" s="1"/>
  <c r="J25" i="5"/>
  <c r="O25" i="5"/>
  <c r="O36" i="5" s="1"/>
  <c r="T25" i="5"/>
  <c r="O37" i="5"/>
  <c r="Y25" i="5"/>
  <c r="Z18" i="5"/>
  <c r="D25" i="5"/>
  <c r="N34" i="5" s="1"/>
  <c r="I25" i="5"/>
  <c r="N35" i="5" s="1"/>
  <c r="N25" i="5"/>
  <c r="N36" i="5"/>
  <c r="S25" i="5"/>
  <c r="N37" i="5"/>
  <c r="X25" i="5"/>
  <c r="N38" i="5" s="1"/>
  <c r="B25" i="5"/>
  <c r="L34" i="5" s="1"/>
  <c r="G25" i="5"/>
  <c r="L25" i="5"/>
  <c r="L36" i="5" s="1"/>
  <c r="Q25" i="5"/>
  <c r="L37" i="5" s="1"/>
  <c r="M37" i="5" s="1"/>
  <c r="V25" i="5"/>
  <c r="L38" i="5" s="1"/>
  <c r="M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C42" i="5" s="1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C42" i="4" s="1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O37" i="4" s="1"/>
  <c r="U13" i="4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/>
  <c r="R14" i="4"/>
  <c r="R15" i="4"/>
  <c r="R16" i="4"/>
  <c r="R17" i="4"/>
  <c r="R18" i="4"/>
  <c r="R19" i="4"/>
  <c r="R20" i="4"/>
  <c r="R21" i="4"/>
  <c r="R24" i="4"/>
  <c r="O25" i="4"/>
  <c r="P19" i="4"/>
  <c r="P17" i="4"/>
  <c r="P24" i="4"/>
  <c r="N25" i="4"/>
  <c r="N36" i="4" s="1"/>
  <c r="L25" i="4"/>
  <c r="M19" i="4"/>
  <c r="M15" i="4"/>
  <c r="M16" i="4"/>
  <c r="M17" i="4"/>
  <c r="M18" i="4"/>
  <c r="M21" i="4"/>
  <c r="M24" i="4"/>
  <c r="J25" i="4"/>
  <c r="K16" i="4"/>
  <c r="K17" i="4"/>
  <c r="I25" i="4"/>
  <c r="N35" i="4" s="1"/>
  <c r="G25" i="4"/>
  <c r="H16" i="4"/>
  <c r="H17" i="4"/>
  <c r="H21" i="4"/>
  <c r="E25" i="4"/>
  <c r="F18" i="4"/>
  <c r="F13" i="4"/>
  <c r="F16" i="4"/>
  <c r="F17" i="4"/>
  <c r="F19" i="4"/>
  <c r="F21" i="4"/>
  <c r="F24" i="4"/>
  <c r="D25" i="4"/>
  <c r="N34" i="4" s="1"/>
  <c r="B25" i="4"/>
  <c r="L34" i="4" s="1"/>
  <c r="M34" i="4" s="1"/>
  <c r="C16" i="4"/>
  <c r="C17" i="4"/>
  <c r="C19" i="4"/>
  <c r="C21" i="4"/>
  <c r="C24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/>
  <c r="O25" i="1"/>
  <c r="O36" i="1" s="1"/>
  <c r="E25" i="1"/>
  <c r="Y25" i="1"/>
  <c r="O38" i="1" s="1"/>
  <c r="P38" i="1" s="1"/>
  <c r="I25" i="1"/>
  <c r="N35" i="1" s="1"/>
  <c r="N25" i="1"/>
  <c r="N36" i="1" s="1"/>
  <c r="D25" i="1"/>
  <c r="N34" i="1" s="1"/>
  <c r="X25" i="1"/>
  <c r="N38" i="1" s="1"/>
  <c r="G25" i="1"/>
  <c r="L35" i="1" s="1"/>
  <c r="H22" i="1"/>
  <c r="L25" i="1"/>
  <c r="M20" i="1" s="1"/>
  <c r="V25" i="1"/>
  <c r="L38" i="1" s="1"/>
  <c r="M38" i="1" s="1"/>
  <c r="Q25" i="1"/>
  <c r="L37" i="1" s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20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O39" i="1" s="1"/>
  <c r="P39" i="1" s="1"/>
  <c r="AE16" i="1"/>
  <c r="AC25" i="1"/>
  <c r="N39" i="1" s="1"/>
  <c r="AB13" i="1"/>
  <c r="AA25" i="1"/>
  <c r="L39" i="1" s="1"/>
  <c r="M39" i="1" s="1"/>
  <c r="Z13" i="1"/>
  <c r="Z25" i="1" s="1"/>
  <c r="W13" i="1"/>
  <c r="U13" i="1"/>
  <c r="U14" i="1"/>
  <c r="U15" i="1"/>
  <c r="U16" i="1"/>
  <c r="U17" i="1"/>
  <c r="U18" i="1"/>
  <c r="U19" i="1"/>
  <c r="U20" i="1"/>
  <c r="U21" i="1"/>
  <c r="T25" i="1"/>
  <c r="O37" i="1"/>
  <c r="S25" i="1"/>
  <c r="N37" i="1"/>
  <c r="R13" i="1"/>
  <c r="P13" i="1"/>
  <c r="M13" i="1"/>
  <c r="K13" i="1"/>
  <c r="F14" i="1"/>
  <c r="F15" i="1"/>
  <c r="F16" i="1"/>
  <c r="F17" i="1"/>
  <c r="F18" i="1"/>
  <c r="F19" i="1"/>
  <c r="F21" i="1"/>
  <c r="P16" i="1"/>
  <c r="P16" i="5"/>
  <c r="P16" i="4"/>
  <c r="AE16" i="7"/>
  <c r="L37" i="4"/>
  <c r="F22" i="1"/>
  <c r="F23" i="1"/>
  <c r="F24" i="1"/>
  <c r="C22" i="1"/>
  <c r="C23" i="1"/>
  <c r="L36" i="1"/>
  <c r="R25" i="1"/>
  <c r="AB25" i="1"/>
  <c r="O34" i="6"/>
  <c r="F22" i="6"/>
  <c r="L34" i="6"/>
  <c r="C22" i="6"/>
  <c r="O35" i="1"/>
  <c r="F45" i="1"/>
  <c r="H20" i="6"/>
  <c r="H19" i="6"/>
  <c r="M18" i="6"/>
  <c r="M13" i="6"/>
  <c r="M25" i="6" s="1"/>
  <c r="P19" i="6"/>
  <c r="P14" i="6"/>
  <c r="P25" i="6" s="1"/>
  <c r="Z21" i="6"/>
  <c r="L35" i="6"/>
  <c r="H22" i="6"/>
  <c r="O35" i="6"/>
  <c r="K22" i="6"/>
  <c r="AE25" i="6"/>
  <c r="M13" i="5"/>
  <c r="M25" i="5" s="1"/>
  <c r="AB25" i="5"/>
  <c r="L35" i="5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L34" i="1"/>
  <c r="F20" i="1"/>
  <c r="O34" i="1"/>
  <c r="F13" i="1"/>
  <c r="C13" i="1"/>
  <c r="K21" i="1"/>
  <c r="K25" i="1" s="1"/>
  <c r="H16" i="1"/>
  <c r="H20" i="1"/>
  <c r="H13" i="1"/>
  <c r="H14" i="1"/>
  <c r="H18" i="1"/>
  <c r="H24" i="1"/>
  <c r="B46" i="1"/>
  <c r="C42" i="1"/>
  <c r="X25" i="7"/>
  <c r="N39" i="7" s="1"/>
  <c r="Z18" i="6"/>
  <c r="C20" i="6"/>
  <c r="C13" i="6"/>
  <c r="F14" i="6"/>
  <c r="K15" i="6"/>
  <c r="R16" i="6"/>
  <c r="R25" i="6" s="1"/>
  <c r="U16" i="6"/>
  <c r="U13" i="6"/>
  <c r="H18" i="6"/>
  <c r="H13" i="6"/>
  <c r="H24" i="6"/>
  <c r="H14" i="6"/>
  <c r="D35" i="7"/>
  <c r="K19" i="6"/>
  <c r="K14" i="6"/>
  <c r="K18" i="6"/>
  <c r="K21" i="6"/>
  <c r="K13" i="6"/>
  <c r="T25" i="7"/>
  <c r="O37" i="7" s="1"/>
  <c r="P37" i="7" s="1"/>
  <c r="F13" i="6"/>
  <c r="W19" i="6"/>
  <c r="W18" i="6"/>
  <c r="K24" i="6"/>
  <c r="E46" i="6"/>
  <c r="F43" i="6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/>
  <c r="B46" i="5"/>
  <c r="D46" i="5"/>
  <c r="E46" i="5"/>
  <c r="F43" i="5"/>
  <c r="AE21" i="5"/>
  <c r="AE20" i="5"/>
  <c r="C20" i="5"/>
  <c r="F21" i="5"/>
  <c r="F20" i="5"/>
  <c r="P21" i="5"/>
  <c r="E42" i="7"/>
  <c r="B46" i="6"/>
  <c r="C43" i="6"/>
  <c r="B36" i="7"/>
  <c r="S25" i="7"/>
  <c r="N37" i="7" s="1"/>
  <c r="V25" i="7"/>
  <c r="L39" i="7" s="1"/>
  <c r="M39" i="7" s="1"/>
  <c r="D39" i="7"/>
  <c r="Y25" i="7"/>
  <c r="Z20" i="7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P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M25" i="4" s="1"/>
  <c r="B46" i="4"/>
  <c r="O36" i="4"/>
  <c r="P20" i="4"/>
  <c r="D46" i="4"/>
  <c r="L36" i="4"/>
  <c r="O25" i="7"/>
  <c r="O36" i="7" s="1"/>
  <c r="P18" i="7"/>
  <c r="L35" i="4"/>
  <c r="E46" i="4"/>
  <c r="F43" i="4"/>
  <c r="J25" i="7"/>
  <c r="O35" i="7" s="1"/>
  <c r="K22" i="7"/>
  <c r="Z14" i="7"/>
  <c r="B40" i="7"/>
  <c r="Q25" i="7"/>
  <c r="L37" i="7" s="1"/>
  <c r="B25" i="7"/>
  <c r="C24" i="7"/>
  <c r="B35" i="7"/>
  <c r="B37" i="7"/>
  <c r="AC25" i="7"/>
  <c r="N38" i="7" s="1"/>
  <c r="N25" i="7"/>
  <c r="N36" i="7" s="1"/>
  <c r="D34" i="7"/>
  <c r="E37" i="7"/>
  <c r="E34" i="7"/>
  <c r="B39" i="7"/>
  <c r="L25" i="7"/>
  <c r="L36" i="7" s="1"/>
  <c r="M15" i="7"/>
  <c r="D40" i="7"/>
  <c r="D38" i="7"/>
  <c r="E39" i="7"/>
  <c r="E35" i="7"/>
  <c r="E41" i="7"/>
  <c r="B42" i="7"/>
  <c r="C42" i="7" s="1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H22" i="7"/>
  <c r="H21" i="7"/>
  <c r="F38" i="1"/>
  <c r="P17" i="7"/>
  <c r="P16" i="7"/>
  <c r="F37" i="4"/>
  <c r="Z16" i="7"/>
  <c r="F37" i="1"/>
  <c r="M16" i="7"/>
  <c r="F25" i="1"/>
  <c r="F43" i="1"/>
  <c r="F44" i="1"/>
  <c r="F24" i="7"/>
  <c r="C25" i="1"/>
  <c r="C22" i="7"/>
  <c r="C23" i="7"/>
  <c r="C40" i="1"/>
  <c r="C44" i="1"/>
  <c r="Z25" i="4"/>
  <c r="H25" i="1"/>
  <c r="F15" i="7"/>
  <c r="F22" i="7"/>
  <c r="F34" i="1"/>
  <c r="F36" i="1"/>
  <c r="F35" i="1"/>
  <c r="F39" i="1"/>
  <c r="F40" i="1"/>
  <c r="C34" i="1"/>
  <c r="C36" i="6"/>
  <c r="C41" i="6"/>
  <c r="C39" i="5"/>
  <c r="C43" i="5"/>
  <c r="P37" i="5"/>
  <c r="C25" i="5"/>
  <c r="AE25" i="5"/>
  <c r="C36" i="4"/>
  <c r="C43" i="4"/>
  <c r="W25" i="4"/>
  <c r="C41" i="1"/>
  <c r="C45" i="1"/>
  <c r="C37" i="1"/>
  <c r="C39" i="1"/>
  <c r="C15" i="7"/>
  <c r="K24" i="7"/>
  <c r="W25" i="6"/>
  <c r="F37" i="6"/>
  <c r="F41" i="6"/>
  <c r="C39" i="6"/>
  <c r="C37" i="6"/>
  <c r="F40" i="6"/>
  <c r="F36" i="6"/>
  <c r="C35" i="6"/>
  <c r="F35" i="6"/>
  <c r="F42" i="6"/>
  <c r="U13" i="7"/>
  <c r="U16" i="7"/>
  <c r="F45" i="6"/>
  <c r="C34" i="6"/>
  <c r="M34" i="6"/>
  <c r="P34" i="6"/>
  <c r="O34" i="7"/>
  <c r="F34" i="6"/>
  <c r="F39" i="6"/>
  <c r="AB18" i="7"/>
  <c r="AB19" i="7"/>
  <c r="C40" i="6"/>
  <c r="C45" i="6"/>
  <c r="H25" i="5"/>
  <c r="C45" i="5"/>
  <c r="F39" i="5"/>
  <c r="F45" i="5"/>
  <c r="P25" i="5"/>
  <c r="K25" i="5"/>
  <c r="P38" i="5"/>
  <c r="AE20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W20" i="7"/>
  <c r="O39" i="7"/>
  <c r="P39" i="7" s="1"/>
  <c r="Z21" i="7"/>
  <c r="AE18" i="7"/>
  <c r="AE21" i="7"/>
  <c r="AE17" i="7"/>
  <c r="F35" i="4"/>
  <c r="F36" i="4"/>
  <c r="F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K13" i="7"/>
  <c r="AB20" i="7"/>
  <c r="AB17" i="7"/>
  <c r="P34" i="4"/>
  <c r="C20" i="7"/>
  <c r="C18" i="7"/>
  <c r="C14" i="7"/>
  <c r="C40" i="4"/>
  <c r="C39" i="4"/>
  <c r="C13" i="7"/>
  <c r="F34" i="4"/>
  <c r="F39" i="4"/>
  <c r="R13" i="7"/>
  <c r="M19" i="7"/>
  <c r="C34" i="4"/>
  <c r="K21" i="7"/>
  <c r="M18" i="7"/>
  <c r="M20" i="7"/>
  <c r="C41" i="4"/>
  <c r="M13" i="7"/>
  <c r="F40" i="4"/>
  <c r="F41" i="4"/>
  <c r="P13" i="7"/>
  <c r="P15" i="7"/>
  <c r="P14" i="7"/>
  <c r="P20" i="7"/>
  <c r="P19" i="7"/>
  <c r="M14" i="7"/>
  <c r="L34" i="7"/>
  <c r="M34" i="7" s="1"/>
  <c r="L38" i="7"/>
  <c r="M38" i="7" s="1"/>
  <c r="H15" i="7"/>
  <c r="H19" i="7"/>
  <c r="H16" i="7"/>
  <c r="H20" i="7"/>
  <c r="L35" i="7"/>
  <c r="H13" i="7"/>
  <c r="H14" i="7"/>
  <c r="H18" i="7"/>
  <c r="H24" i="7"/>
  <c r="P34" i="1"/>
  <c r="P37" i="1"/>
  <c r="M34" i="1"/>
  <c r="F43" i="7"/>
  <c r="C38" i="7"/>
  <c r="C43" i="7"/>
  <c r="P38" i="4"/>
  <c r="F38" i="7"/>
  <c r="M37" i="4"/>
  <c r="F39" i="7"/>
  <c r="F35" i="7"/>
  <c r="F42" i="7"/>
  <c r="F45" i="7"/>
  <c r="F37" i="7"/>
  <c r="F36" i="7"/>
  <c r="F34" i="7"/>
  <c r="C37" i="7"/>
  <c r="C39" i="7"/>
  <c r="C34" i="7"/>
  <c r="C36" i="7"/>
  <c r="C35" i="7"/>
  <c r="C45" i="7"/>
  <c r="P34" i="7"/>
  <c r="D46" i="7" l="1"/>
  <c r="U25" i="6"/>
  <c r="P20" i="1"/>
  <c r="E44" i="7"/>
  <c r="B44" i="7"/>
  <c r="F46" i="6"/>
  <c r="P25" i="4"/>
  <c r="K25" i="4"/>
  <c r="D46" i="1"/>
  <c r="O40" i="4"/>
  <c r="P37" i="4"/>
  <c r="E46" i="7"/>
  <c r="F44" i="7"/>
  <c r="C46" i="5"/>
  <c r="O40" i="1"/>
  <c r="P25" i="1"/>
  <c r="U25" i="1"/>
  <c r="R25" i="4"/>
  <c r="AB25" i="4"/>
  <c r="Z25" i="6"/>
  <c r="AB25" i="6"/>
  <c r="AE25" i="7"/>
  <c r="F46" i="5"/>
  <c r="C46" i="1"/>
  <c r="F25" i="6"/>
  <c r="K25" i="6"/>
  <c r="H25" i="6"/>
  <c r="C25" i="6"/>
  <c r="M25" i="1"/>
  <c r="W25" i="1"/>
  <c r="AE25" i="1"/>
  <c r="E46" i="1"/>
  <c r="F41" i="1" s="1"/>
  <c r="Z25" i="7"/>
  <c r="F25" i="7"/>
  <c r="C46" i="6"/>
  <c r="O40" i="6"/>
  <c r="P37" i="6"/>
  <c r="N40" i="6"/>
  <c r="L40" i="6"/>
  <c r="M37" i="6"/>
  <c r="W25" i="7"/>
  <c r="P34" i="5"/>
  <c r="O40" i="5"/>
  <c r="P35" i="5" s="1"/>
  <c r="N40" i="5"/>
  <c r="L40" i="5"/>
  <c r="M35" i="5" s="1"/>
  <c r="M34" i="5"/>
  <c r="K25" i="7"/>
  <c r="AB25" i="7"/>
  <c r="L40" i="4"/>
  <c r="M38" i="4"/>
  <c r="N40" i="4"/>
  <c r="H25" i="7"/>
  <c r="C25" i="7"/>
  <c r="U25" i="7"/>
  <c r="C46" i="4"/>
  <c r="M25" i="7"/>
  <c r="F46" i="4"/>
  <c r="P25" i="7"/>
  <c r="N40" i="1"/>
  <c r="N40" i="7"/>
  <c r="M37" i="7"/>
  <c r="L40" i="7"/>
  <c r="M35" i="7" s="1"/>
  <c r="R25" i="7"/>
  <c r="O40" i="7"/>
  <c r="P35" i="7" s="1"/>
  <c r="L40" i="1"/>
  <c r="M36" i="1" s="1"/>
  <c r="F42" i="1"/>
  <c r="P35" i="6" l="1"/>
  <c r="P36" i="6"/>
  <c r="M35" i="6"/>
  <c r="M36" i="6"/>
  <c r="F41" i="7"/>
  <c r="F40" i="7"/>
  <c r="F46" i="7" s="1"/>
  <c r="P36" i="5"/>
  <c r="P40" i="5" s="1"/>
  <c r="M36" i="5"/>
  <c r="M40" i="5" s="1"/>
  <c r="P35" i="4"/>
  <c r="P40" i="4" s="1"/>
  <c r="P36" i="4"/>
  <c r="P36" i="7"/>
  <c r="P40" i="7" s="1"/>
  <c r="M35" i="4"/>
  <c r="M36" i="4"/>
  <c r="C44" i="7"/>
  <c r="B46" i="7"/>
  <c r="P35" i="1"/>
  <c r="P36" i="1"/>
  <c r="M35" i="1"/>
  <c r="M40" i="1" s="1"/>
  <c r="M36" i="7"/>
  <c r="M40" i="7" s="1"/>
  <c r="F46" i="1"/>
  <c r="P40" i="6" l="1"/>
  <c r="M40" i="6"/>
  <c r="C41" i="7"/>
  <c r="C40" i="7"/>
  <c r="M40" i="4"/>
  <c r="C46" i="7"/>
  <c r="P40" i="1"/>
</calcChain>
</file>

<file path=xl/sharedStrings.xml><?xml version="1.0" encoding="utf-8"?>
<sst xmlns="http://schemas.openxmlformats.org/spreadsheetml/2006/main" count="457" uniqueCount="62">
  <si>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</si>
  <si>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</si>
  <si>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</si>
  <si>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</si>
  <si>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</si>
  <si>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</si>
  <si>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</si>
  <si>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</si>
  <si>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</si>
  <si>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</si>
  <si>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</si>
  <si>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</si>
  <si>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</si>
  <si>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</si>
  <si>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</si>
  <si>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</si>
  <si>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</si>
  <si>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</si>
  <si>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</si>
  <si>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</si>
  <si>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</si>
  <si>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</si>
  <si>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</si>
  <si>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</si>
  <si>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</si>
  <si>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</si>
  <si>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</si>
  <si>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</si>
  <si>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</si>
  <si>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</si>
  <si>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</si>
  <si>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</si>
  <si>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</si>
  <si>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</si>
  <si>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</si>
  <si>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</si>
  <si>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</si>
  <si>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</si>
  <si>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</si>
  <si>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</si>
  <si>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</si>
  <si>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</si>
  <si>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</si>
  <si>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</si>
  <si>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</si>
  <si>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</si>
  <si>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</si>
  <si>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</si>
  <si>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</si>
  <si>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</si>
  <si>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</si>
  <si>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</si>
  <si>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t>Tramitació d'Emergència
     (art. 120 LCSP)</t>
  </si>
  <si>
    <t>1 de gener a 31 de març de 2021</t>
  </si>
  <si>
    <t>https://bcnroc.ajuntament.barcelona.cat/jspui/bitstream/11703/120899/5/GM_Pressupost_2021.pdf#page=209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</si>
  <si>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t>
  </si>
  <si>
    <t>1 de gener a 31 de desembre de 2021</t>
  </si>
  <si>
    <t>1 d'octubre a 31 de desembre de 2021</t>
  </si>
  <si>
    <t>1 de juliol a 30 de setembre de 2021</t>
  </si>
  <si>
    <t>1 d'abril a 30 de juny de 2021</t>
  </si>
  <si>
    <t>ANY 2021</t>
  </si>
  <si>
    <t>FUNDACIÓ CASA AMÈRICA CATALUNYA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</si>
</sst>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48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46" applyNumberFormat="0" applyAlignment="0" applyProtection="0"/>
    <xf numFmtId="0" fontId="34" fillId="14" borderId="47" applyNumberFormat="0" applyAlignment="0" applyProtection="0"/>
    <xf numFmtId="0" fontId="35" fillId="14" borderId="46" applyNumberFormat="0" applyAlignment="0" applyProtection="0"/>
    <xf numFmtId="0" fontId="36" fillId="0" borderId="48" applyNumberFormat="0" applyFill="0" applyAlignment="0" applyProtection="0"/>
    <xf numFmtId="0" fontId="37" fillId="15" borderId="49" applyNumberFormat="0" applyAlignment="0" applyProtection="0"/>
    <xf numFmtId="0" fontId="38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51" applyNumberFormat="0" applyFill="0" applyAlignment="0" applyProtection="0"/>
    <xf numFmtId="0" fontId="4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1" fillId="40" borderId="0" applyNumberFormat="0" applyBorder="0" applyAlignment="0" applyProtection="0"/>
    <xf numFmtId="0" fontId="42" fillId="0" borderId="0"/>
    <xf numFmtId="0" fontId="43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4" fillId="0" borderId="1" xfId="1" applyNumberFormat="1" applyFont="1" applyBorder="1" applyAlignment="1" applyProtection="1">
      <alignment horizontal="center" vertical="center"/>
    </xf>
    <xf numFmtId="10" fontId="24" fillId="0" borderId="6" xfId="0" applyNumberFormat="1" applyFont="1" applyBorder="1" applyAlignment="1" applyProtection="1">
      <alignment horizontal="center" vertical="center"/>
    </xf>
    <xf numFmtId="3" fontId="24" fillId="0" borderId="8" xfId="0" applyNumberFormat="1" applyFont="1" applyBorder="1" applyAlignment="1" applyProtection="1">
      <alignment horizontal="center" vertical="center"/>
      <protection locked="0"/>
    </xf>
    <xf numFmtId="165" fontId="24" fillId="0" borderId="1" xfId="0" applyNumberFormat="1" applyFont="1" applyBorder="1" applyAlignment="1" applyProtection="1">
      <alignment horizontal="right" vertical="center"/>
      <protection locked="0"/>
    </xf>
    <xf numFmtId="165" fontId="24" fillId="0" borderId="2" xfId="0" applyNumberFormat="1" applyFont="1" applyFill="1" applyBorder="1" applyAlignment="1" applyProtection="1">
      <alignment horizontal="right" vertical="center"/>
      <protection locked="0"/>
    </xf>
    <xf numFmtId="3" fontId="24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3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4" fillId="2" borderId="35" xfId="0" applyFont="1" applyFill="1" applyBorder="1" applyAlignment="1" applyProtection="1">
      <alignment vertical="center"/>
    </xf>
    <xf numFmtId="165" fontId="24" fillId="0" borderId="1" xfId="0" applyNumberFormat="1" applyFont="1" applyBorder="1" applyAlignment="1" applyProtection="1">
      <alignment horizontal="right" vertical="center"/>
    </xf>
    <xf numFmtId="165" fontId="24" fillId="0" borderId="2" xfId="0" applyNumberFormat="1" applyFont="1" applyFill="1" applyBorder="1" applyAlignment="1" applyProtection="1">
      <alignment horizontal="right" vertical="center"/>
    </xf>
    <xf numFmtId="0" fontId="24" fillId="0" borderId="0" xfId="0" applyFont="1" applyAlignment="1" applyProtection="1">
      <alignment vertical="center"/>
    </xf>
    <xf numFmtId="0" fontId="24" fillId="2" borderId="9" xfId="0" applyFont="1" applyFill="1" applyBorder="1" applyAlignment="1" applyProtection="1">
      <alignment vertical="center"/>
    </xf>
    <xf numFmtId="3" fontId="24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4" fillId="2" borderId="2" xfId="0" applyFont="1" applyFill="1" applyBorder="1" applyAlignment="1" applyProtection="1">
      <alignment vertical="center"/>
    </xf>
    <xf numFmtId="14" fontId="44" fillId="2" borderId="3" xfId="0" applyNumberFormat="1" applyFont="1" applyFill="1" applyBorder="1" applyAlignment="1" applyProtection="1">
      <alignment vertical="center"/>
      <protection locked="0"/>
    </xf>
    <xf numFmtId="0" fontId="24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4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4" fillId="2" borderId="9" xfId="0" applyFont="1" applyFill="1" applyBorder="1" applyAlignment="1" applyProtection="1">
      <alignment horizontal="left" vertical="center" wrapText="1"/>
    </xf>
    <xf numFmtId="44" fontId="24" fillId="0" borderId="1" xfId="2" applyFont="1" applyBorder="1" applyAlignment="1" applyProtection="1">
      <alignment horizontal="right" vertical="center"/>
      <protection locked="0"/>
    </xf>
    <xf numFmtId="4" fontId="42" fillId="0" borderId="1" xfId="44" applyNumberFormat="1" applyFont="1" applyBorder="1" applyAlignment="1" applyProtection="1">
      <alignment horizontal="right"/>
      <protection locked="0"/>
    </xf>
    <xf numFmtId="166" fontId="24" fillId="0" borderId="1" xfId="44" applyNumberFormat="1" applyFont="1" applyBorder="1" applyAlignment="1" applyProtection="1">
      <alignment horizontal="right" vertical="center"/>
      <protection locked="0"/>
    </xf>
    <xf numFmtId="166" fontId="24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6" fillId="0" borderId="0" xfId="59" applyFill="1" applyBorder="1" applyAlignment="1" applyProtection="1">
      <alignment horizontal="left" vertical="top" indent="1"/>
    </xf>
    <xf numFmtId="0" fontId="21" fillId="9" borderId="26" xfId="0" applyFont="1" applyFill="1" applyBorder="1" applyAlignment="1" applyProtection="1">
      <alignment horizontal="center" vertical="center"/>
    </xf>
    <xf numFmtId="0" fontId="21" fillId="9" borderId="27" xfId="0" applyFont="1" applyFill="1" applyBorder="1" applyAlignment="1" applyProtection="1">
      <alignment horizontal="center" vertical="center"/>
    </xf>
    <xf numFmtId="0" fontId="21" fillId="9" borderId="28" xfId="0" applyFont="1" applyFill="1" applyBorder="1" applyAlignment="1" applyProtection="1">
      <alignment horizontal="center" vertical="center"/>
    </xf>
    <xf numFmtId="0" fontId="21" fillId="9" borderId="10" xfId="0" applyFont="1" applyFill="1" applyBorder="1" applyAlignment="1" applyProtection="1">
      <alignment horizontal="left" vertical="center" wrapText="1"/>
    </xf>
    <xf numFmtId="0" fontId="21" fillId="9" borderId="16" xfId="0" applyFont="1" applyFill="1" applyBorder="1" applyAlignment="1" applyProtection="1">
      <alignment horizontal="left" vertical="center" wrapText="1"/>
    </xf>
    <xf numFmtId="0" fontId="21" fillId="9" borderId="10" xfId="0" applyFont="1" applyFill="1" applyBorder="1" applyAlignment="1" applyProtection="1">
      <alignment horizontal="center" vertical="center" wrapText="1"/>
    </xf>
    <xf numFmtId="0" fontId="21" fillId="9" borderId="13" xfId="0" applyFont="1" applyFill="1" applyBorder="1" applyAlignment="1" applyProtection="1">
      <alignment horizontal="center" vertical="center" wrapText="1"/>
    </xf>
    <xf numFmtId="0" fontId="21" fillId="9" borderId="16" xfId="0" applyFont="1" applyFill="1" applyBorder="1" applyAlignment="1" applyProtection="1">
      <alignment horizontal="center" vertical="center" wrapText="1"/>
    </xf>
    <xf numFmtId="0" fontId="22" fillId="9" borderId="19" xfId="0" applyFont="1" applyFill="1" applyBorder="1" applyAlignment="1" applyProtection="1">
      <alignment horizontal="center" vertical="center"/>
    </xf>
    <xf numFmtId="0" fontId="22" fillId="9" borderId="11" xfId="0" applyFont="1" applyFill="1" applyBorder="1" applyAlignment="1" applyProtection="1">
      <alignment horizontal="center" vertical="center"/>
    </xf>
    <xf numFmtId="0" fontId="22" fillId="9" borderId="12" xfId="0" applyFont="1" applyFill="1" applyBorder="1" applyAlignment="1" applyProtection="1">
      <alignment horizontal="center" vertical="center"/>
    </xf>
    <xf numFmtId="0" fontId="22" fillId="9" borderId="20" xfId="0" applyFont="1" applyFill="1" applyBorder="1" applyAlignment="1" applyProtection="1">
      <alignment horizontal="center" vertical="center"/>
    </xf>
    <xf numFmtId="0" fontId="22" fillId="9" borderId="0" xfId="0" applyFont="1" applyFill="1" applyBorder="1" applyAlignment="1" applyProtection="1">
      <alignment horizontal="center" vertical="center"/>
    </xf>
    <xf numFmtId="0" fontId="22" fillId="9" borderId="21" xfId="0" applyFont="1" applyFill="1" applyBorder="1" applyAlignment="1" applyProtection="1">
      <alignment horizontal="center" vertical="center"/>
    </xf>
    <xf numFmtId="0" fontId="21" fillId="9" borderId="19" xfId="0" applyFont="1" applyFill="1" applyBorder="1" applyAlignment="1" applyProtection="1">
      <alignment horizontal="center" vertical="center" wrapText="1"/>
    </xf>
    <xf numFmtId="0" fontId="21" fillId="9" borderId="12" xfId="0" applyFont="1" applyFill="1" applyBorder="1" applyAlignment="1" applyProtection="1">
      <alignment horizontal="center" vertical="center" wrapText="1"/>
    </xf>
    <xf numFmtId="0" fontId="21" fillId="9" borderId="20" xfId="0" applyFont="1" applyFill="1" applyBorder="1" applyAlignment="1" applyProtection="1">
      <alignment horizontal="center" vertical="center" wrapText="1"/>
    </xf>
    <xf numFmtId="0" fontId="21" fillId="9" borderId="21" xfId="0" applyFont="1" applyFill="1" applyBorder="1" applyAlignment="1" applyProtection="1">
      <alignment horizontal="center" vertical="center" wrapText="1"/>
    </xf>
    <xf numFmtId="0" fontId="21" fillId="9" borderId="17" xfId="0" applyFont="1" applyFill="1" applyBorder="1" applyAlignment="1" applyProtection="1">
      <alignment horizontal="center" vertical="center" wrapText="1"/>
    </xf>
    <xf numFmtId="0" fontId="21" fillId="9" borderId="15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/>
    </xf>
    <xf numFmtId="0" fontId="22" fillId="9" borderId="14" xfId="0" applyFont="1" applyFill="1" applyBorder="1" applyAlignment="1" applyProtection="1">
      <alignment horizontal="center" vertical="center"/>
    </xf>
    <xf numFmtId="0" fontId="22" fillId="9" borderId="15" xfId="0" applyFont="1" applyFill="1" applyBorder="1" applyAlignment="1" applyProtection="1">
      <alignment horizontal="center" vertical="center"/>
    </xf>
  </cellXfs>
  <cellStyles count="60">
    <cellStyle name="20% - Èmfasi1 2" xfId="47" xr:uid="{00000000-0005-0000-0000-000001000000}"/>
    <cellStyle name="20% - Èmfasi2 2" xfId="49" xr:uid="{00000000-0005-0000-0000-000003000000}"/>
    <cellStyle name="20% - Èmfasi3 2" xfId="51" xr:uid="{00000000-0005-0000-0000-000005000000}"/>
    <cellStyle name="20% - Èmfasi4 2" xfId="53" xr:uid="{00000000-0005-0000-0000-000007000000}"/>
    <cellStyle name="20% - Èmfasi5 2" xfId="55" xr:uid="{00000000-0005-0000-0000-000009000000}"/>
    <cellStyle name="20% - Èmfasi6 2" xfId="57" xr:uid="{00000000-0005-0000-0000-00000B000000}"/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Èmfasi1 2" xfId="48" xr:uid="{00000000-0005-0000-0000-00000D000000}"/>
    <cellStyle name="40% - Èmfasi2 2" xfId="50" xr:uid="{00000000-0005-0000-0000-00000F000000}"/>
    <cellStyle name="40% - Èmfasi3 2" xfId="52" xr:uid="{00000000-0005-0000-0000-000011000000}"/>
    <cellStyle name="40% - Èmfasi4 2" xfId="54" xr:uid="{00000000-0005-0000-0000-000013000000}"/>
    <cellStyle name="40% - Èmfasi5 2" xfId="56" xr:uid="{00000000-0005-0000-0000-000015000000}"/>
    <cellStyle name="40% - Èmfasi6 2" xfId="58" xr:uid="{00000000-0005-0000-0000-000017000000}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59" builtinId="8"/>
    <cellStyle name="Incorrecto" xfId="9" builtinId="27" customBuiltin="1"/>
    <cellStyle name="Moneda" xfId="2" builtinId="4"/>
    <cellStyle name="Neutral" xfId="10" builtinId="28" customBuiltin="1"/>
    <cellStyle name="Normal" xfId="0" builtinId="0"/>
    <cellStyle name="Normal 2" xfId="44" xr:uid="{00000000-0005-0000-0000-00002E000000}"/>
    <cellStyle name="Normal 3" xfId="45" xr:uid="{00000000-0005-0000-0000-00002F000000}"/>
    <cellStyle name="Nota 2" xfId="46" xr:uid="{00000000-0005-0000-0000-000031000000}"/>
    <cellStyle name="Notas" xfId="17" builtinId="10" customBuiltin="1"/>
    <cellStyle name="Porcentaje" xfId="1" builtinId="5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'2021 -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36-4FC3-A7D2-C0D5023B1105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6-4FC3-A7D2-C0D5023B1105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36-4FC3-A7D2-C0D5023B1105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36-4FC3-A7D2-C0D5023B1105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36-4FC3-A7D2-C0D5023B1105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36-4FC3-A7D2-C0D5023B1105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36-4FC3-A7D2-C0D5023B1105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36-4FC3-A7D2-C0D5023B1105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36-4FC3-A7D2-C0D5023B1105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36-4FC3-A7D2-C0D5023B110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ANUAL'!$B$34:$B$45</c:f>
              <c:numCache>
                <c:formatCode>#,##0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175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636-4FC3-A7D2-C0D5023B1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'2021 -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E1-48D7-8645-49057BF01F14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E1-48D7-8645-49057BF01F14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E1-48D7-8645-49057BF01F14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E1-48D7-8645-49057BF01F14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E1-48D7-8645-49057BF01F14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E1-48D7-8645-49057BF01F14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E1-48D7-8645-49057BF01F14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E1-48D7-8645-49057BF01F14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E1-48D7-8645-49057BF01F14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E1-48D7-8645-49057BF01F1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ANUAL'!$A$34:$A$45</c:f>
              <c:strCache>
                <c:ptCount val="11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Concurs de Projectes</c:v>
                </c:pt>
                <c:pt idx="9">
                  <c:v>Designació de Formadors
     (art. 310 LCSP)</c:v>
                </c:pt>
                <c:pt idx="10">
                  <c:v>Tramitació d'Emergència
     (art. 120 LCSP)</c:v>
                </c:pt>
              </c:strCache>
            </c:strRef>
          </c:cat>
          <c:val>
            <c:numRef>
              <c:f>'2021 - CONTRACTACIÓ ANUAL'!$E$34:$E$45</c:f>
              <c:numCache>
                <c:formatCode>#,##0.00\ "€"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27467</c:v>
                </c:pt>
                <c:pt idx="7">
                  <c:v>344964.26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7E1-48D7-8645-49057BF01F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'2021 -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7A-4719-BB81-91AB6FE9953B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7A-4719-BB81-91AB6FE9953B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7A-4719-BB81-91AB6FE9953B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7A-4719-BB81-91AB6FE9953B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158</c:v>
                </c:pt>
                <c:pt idx="2">
                  <c:v>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7A-4719-BB81-91AB6FE995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'2021 -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13E-4DDF-8380-B98B5E047458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13E-4DDF-8380-B98B5E047458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13E-4DDF-8380-B98B5E047458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3E-4DDF-8380-B98B5E047458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13E-4DDF-8380-B98B5E047458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3E-4DDF-8380-B98B5E0474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'2021 -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'2021 -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338278.76</c:v>
                </c:pt>
                <c:pt idx="2">
                  <c:v>34152.5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3E-4DDF-8380-B98B5E0474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20899/5/GM_Pressupost_2021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59999389629810485"/>
  </sheetPr>
  <dimension ref="A1:AG108"/>
  <sheetViews>
    <sheetView showGridLines="0" showZeros="0" zoomScale="77" zoomScaleNormal="77" workbookViewId="0">
      <selection activeCell="J8" sqref="J8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53</v>
      </c>
      <c r="C7" s="32"/>
      <c r="D7" s="32"/>
      <c r="E7" s="32"/>
      <c r="F7" s="32"/>
      <c r="G7" s="33"/>
      <c r="H7" s="73"/>
      <c r="I7" s="90" t="s">
        <v>46</v>
      </c>
      <c r="J7" s="91">
        <v>44392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61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40</v>
      </c>
      <c r="H20" s="66">
        <f t="shared" si="2"/>
        <v>1</v>
      </c>
      <c r="I20" s="69">
        <v>144494.01999999999</v>
      </c>
      <c r="J20" s="70">
        <v>174176.27</v>
      </c>
      <c r="K20" s="67">
        <f t="shared" si="3"/>
        <v>1</v>
      </c>
      <c r="L20" s="68">
        <v>11</v>
      </c>
      <c r="M20" s="66">
        <f t="shared" si="4"/>
        <v>1</v>
      </c>
      <c r="N20" s="69">
        <v>22370.25</v>
      </c>
      <c r="O20" s="70">
        <v>26983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95" t="s">
        <v>51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98"/>
      <c r="J21" s="98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40</v>
      </c>
      <c r="H25" s="17">
        <f t="shared" si="12"/>
        <v>1</v>
      </c>
      <c r="I25" s="18">
        <f t="shared" si="12"/>
        <v>144494.01999999999</v>
      </c>
      <c r="J25" s="18">
        <f t="shared" si="12"/>
        <v>174176.27</v>
      </c>
      <c r="K25" s="19">
        <f t="shared" si="12"/>
        <v>1</v>
      </c>
      <c r="L25" s="16">
        <f t="shared" si="12"/>
        <v>11</v>
      </c>
      <c r="M25" s="17">
        <f t="shared" si="12"/>
        <v>1</v>
      </c>
      <c r="N25" s="18">
        <f t="shared" si="12"/>
        <v>22370.25</v>
      </c>
      <c r="O25" s="18">
        <f t="shared" si="12"/>
        <v>26983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25">
      <c r="A27" s="149" t="s">
        <v>55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0" t="s">
        <v>54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40</v>
      </c>
      <c r="M35" s="8">
        <f t="shared" si="18"/>
        <v>0.78431372549019607</v>
      </c>
      <c r="N35" s="61">
        <f>I25</f>
        <v>144494.01999999999</v>
      </c>
      <c r="O35" s="61">
        <f>J25</f>
        <v>174176.27</v>
      </c>
      <c r="P35" s="59">
        <f t="shared" si="19"/>
        <v>0.86586250785260854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11</v>
      </c>
      <c r="M36" s="8">
        <f t="shared" si="18"/>
        <v>0.21568627450980393</v>
      </c>
      <c r="N36" s="61">
        <f>N25</f>
        <v>22370.25</v>
      </c>
      <c r="O36" s="61">
        <f>O25</f>
        <v>26983</v>
      </c>
      <c r="P36" s="59">
        <f t="shared" si="19"/>
        <v>0.13413749214739148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51</v>
      </c>
      <c r="M40" s="17">
        <f>SUM(M34:M39)</f>
        <v>1</v>
      </c>
      <c r="N40" s="84">
        <f>SUM(N34:N39)</f>
        <v>166864.26999999999</v>
      </c>
      <c r="O40" s="85">
        <f>SUM(O34:O39)</f>
        <v>201159.27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51</v>
      </c>
      <c r="C41" s="8">
        <f t="shared" si="14"/>
        <v>1</v>
      </c>
      <c r="D41" s="13">
        <f t="shared" si="15"/>
        <v>166864.26999999999</v>
      </c>
      <c r="E41" s="23">
        <f t="shared" si="16"/>
        <v>201159.27</v>
      </c>
      <c r="F41" s="21">
        <f t="shared" si="1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95" t="s">
        <v>50</v>
      </c>
      <c r="B42" s="12">
        <f t="shared" si="13"/>
        <v>0</v>
      </c>
      <c r="C42" s="8" t="str">
        <f t="shared" si="14"/>
        <v/>
      </c>
      <c r="D42" s="13">
        <f t="shared" si="15"/>
        <v>0</v>
      </c>
      <c r="E42" s="14">
        <f t="shared" si="16"/>
        <v>0</v>
      </c>
      <c r="F42" s="21" t="str">
        <f t="shared" si="1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51</v>
      </c>
      <c r="C46" s="17">
        <f>SUM(C34:C45)</f>
        <v>1</v>
      </c>
      <c r="D46" s="18">
        <f>SUM(D34:D45)</f>
        <v>166864.26999999999</v>
      </c>
      <c r="E46" s="18">
        <f>SUM(E34:E45)</f>
        <v>201159.27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 location="page=209" xr:uid="{00000000-0004-0000-00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AG108"/>
  <sheetViews>
    <sheetView showGridLines="0" showZeros="0" topLeftCell="A22" zoomScale="80" zoomScaleNormal="80" workbookViewId="0">
      <selection activeCell="J8" sqref="J8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38</v>
      </c>
      <c r="B7" s="31" t="s">
        <v>59</v>
      </c>
      <c r="C7" s="32"/>
      <c r="D7" s="32"/>
      <c r="E7" s="32"/>
      <c r="F7" s="32"/>
      <c r="G7" s="33"/>
      <c r="H7" s="73"/>
      <c r="I7" s="90" t="s">
        <v>46</v>
      </c>
      <c r="J7" s="91">
        <v>44477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CASA AMÈRICA CATALUNYA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41</v>
      </c>
      <c r="H20" s="66">
        <f t="shared" si="2"/>
        <v>1</v>
      </c>
      <c r="I20" s="69">
        <v>41437.879999999997</v>
      </c>
      <c r="J20" s="70">
        <v>47413.09</v>
      </c>
      <c r="K20" s="21">
        <f t="shared" si="3"/>
        <v>1</v>
      </c>
      <c r="L20" s="68">
        <v>3</v>
      </c>
      <c r="M20" s="66">
        <f t="shared" si="4"/>
        <v>1</v>
      </c>
      <c r="N20" s="69">
        <v>1450</v>
      </c>
      <c r="O20" s="70">
        <v>1754.5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41</v>
      </c>
      <c r="H25" s="17">
        <f t="shared" si="32"/>
        <v>1</v>
      </c>
      <c r="I25" s="18">
        <f t="shared" si="32"/>
        <v>41437.879999999997</v>
      </c>
      <c r="J25" s="18">
        <f t="shared" si="32"/>
        <v>47413.09</v>
      </c>
      <c r="K25" s="19">
        <f t="shared" si="32"/>
        <v>1</v>
      </c>
      <c r="L25" s="16">
        <f t="shared" si="32"/>
        <v>3</v>
      </c>
      <c r="M25" s="17">
        <f t="shared" si="32"/>
        <v>1</v>
      </c>
      <c r="N25" s="18">
        <f t="shared" si="32"/>
        <v>1450</v>
      </c>
      <c r="O25" s="18">
        <f t="shared" si="32"/>
        <v>1754.5</v>
      </c>
      <c r="P25" s="19">
        <f t="shared" si="32"/>
        <v>1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25">
      <c r="B26" s="26"/>
      <c r="H26" s="26"/>
      <c r="N26" s="26"/>
    </row>
    <row r="27" spans="1:31" s="49" customFormat="1" ht="34.3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41</v>
      </c>
      <c r="M35" s="8">
        <f t="shared" si="38"/>
        <v>0.93181818181818177</v>
      </c>
      <c r="N35" s="61">
        <f>I25</f>
        <v>41437.879999999997</v>
      </c>
      <c r="O35" s="61">
        <f>J25</f>
        <v>47413.09</v>
      </c>
      <c r="P35" s="59">
        <f t="shared" si="39"/>
        <v>0.96431592437213209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3</v>
      </c>
      <c r="M36" s="8">
        <f t="shared" si="38"/>
        <v>6.8181818181818177E-2</v>
      </c>
      <c r="N36" s="61">
        <f>N25</f>
        <v>1450</v>
      </c>
      <c r="O36" s="61">
        <f>O25</f>
        <v>1754.5</v>
      </c>
      <c r="P36" s="59">
        <f t="shared" si="39"/>
        <v>3.5684075627867871E-2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44</v>
      </c>
      <c r="M40" s="17">
        <f>SUM(M34:M39)</f>
        <v>1</v>
      </c>
      <c r="N40" s="84">
        <f>SUM(N34:N39)</f>
        <v>42887.88</v>
      </c>
      <c r="O40" s="85">
        <f>SUM(O34:O39)</f>
        <v>49167.59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44</v>
      </c>
      <c r="C41" s="8">
        <f t="shared" si="34"/>
        <v>1</v>
      </c>
      <c r="D41" s="13">
        <f t="shared" si="35"/>
        <v>42887.88</v>
      </c>
      <c r="E41" s="23">
        <f t="shared" si="36"/>
        <v>49167.59</v>
      </c>
      <c r="F41" s="21">
        <f t="shared" si="37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3"/>
        <v>0</v>
      </c>
      <c r="C42" s="8" t="str">
        <f t="shared" si="34"/>
        <v/>
      </c>
      <c r="D42" s="13">
        <f t="shared" si="35"/>
        <v>0</v>
      </c>
      <c r="E42" s="14">
        <f t="shared" si="36"/>
        <v>0</v>
      </c>
      <c r="F42" s="21" t="str">
        <f t="shared" si="3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44</v>
      </c>
      <c r="C46" s="17">
        <f>SUM(C34:C45)</f>
        <v>1</v>
      </c>
      <c r="D46" s="18">
        <f>SUM(D34:D45)</f>
        <v>42887.88</v>
      </c>
      <c r="E46" s="18">
        <f>SUM(E34:E45)</f>
        <v>49167.59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 location="page=218" display="https://bcnroc.ajuntament.barcelona.cat/jspui/bitstream/11703/117122/5/GM_Pressupost_2020.pdf#page=218" xr:uid="{00000000-0004-0000-01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AG108"/>
  <sheetViews>
    <sheetView showGridLines="0" showZeros="0" topLeftCell="A10" zoomScale="71" zoomScaleNormal="71" workbookViewId="0">
      <selection activeCell="I19" sqref="I19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39</v>
      </c>
      <c r="B7" s="31" t="s">
        <v>58</v>
      </c>
      <c r="C7" s="32"/>
      <c r="D7" s="32"/>
      <c r="E7" s="32"/>
      <c r="F7" s="32"/>
      <c r="G7" s="33"/>
      <c r="H7" s="73"/>
      <c r="I7" s="90" t="s">
        <v>46</v>
      </c>
      <c r="J7" s="91">
        <v>44510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CASA AMÈRICA CATALUNYA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0.100000000000001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>
        <v>1</v>
      </c>
      <c r="H19" s="20">
        <f t="shared" si="2"/>
        <v>3.4482758620689655E-2</v>
      </c>
      <c r="I19" s="6">
        <v>22700</v>
      </c>
      <c r="J19" s="7">
        <v>27467</v>
      </c>
      <c r="K19" s="21">
        <f t="shared" si="3"/>
        <v>0.38632917659436211</v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28</v>
      </c>
      <c r="H20" s="66">
        <f t="shared" si="2"/>
        <v>0.96551724137931039</v>
      </c>
      <c r="I20" s="69">
        <v>37594.449999999997</v>
      </c>
      <c r="J20" s="70">
        <v>43630.400000000001</v>
      </c>
      <c r="K20" s="67">
        <f t="shared" si="3"/>
        <v>0.61367082340563794</v>
      </c>
      <c r="L20" s="68">
        <v>3</v>
      </c>
      <c r="M20" s="66">
        <f t="shared" si="4"/>
        <v>1</v>
      </c>
      <c r="N20" s="69">
        <v>2798.08</v>
      </c>
      <c r="O20" s="70">
        <v>3335</v>
      </c>
      <c r="P20" s="67">
        <f t="shared" si="5"/>
        <v>1</v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hidden="1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29</v>
      </c>
      <c r="H25" s="17">
        <f t="shared" si="22"/>
        <v>1</v>
      </c>
      <c r="I25" s="18">
        <f t="shared" si="22"/>
        <v>60294.45</v>
      </c>
      <c r="J25" s="18">
        <f t="shared" si="22"/>
        <v>71097.399999999994</v>
      </c>
      <c r="K25" s="19">
        <f t="shared" si="22"/>
        <v>1</v>
      </c>
      <c r="L25" s="16">
        <f t="shared" si="22"/>
        <v>3</v>
      </c>
      <c r="M25" s="17">
        <f t="shared" si="22"/>
        <v>1</v>
      </c>
      <c r="N25" s="18">
        <f t="shared" si="22"/>
        <v>2798.08</v>
      </c>
      <c r="O25" s="18">
        <f t="shared" si="22"/>
        <v>3335</v>
      </c>
      <c r="P25" s="19">
        <f t="shared" si="22"/>
        <v>1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29</v>
      </c>
      <c r="M35" s="8">
        <f>IF(L35,L35/$L$40,"")</f>
        <v>0.90625</v>
      </c>
      <c r="N35" s="61">
        <f>I25</f>
        <v>60294.45</v>
      </c>
      <c r="O35" s="61">
        <f>J25</f>
        <v>71097.399999999994</v>
      </c>
      <c r="P35" s="59">
        <f>IF(O35,O35/$O$40,"")</f>
        <v>0.95519424336713576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3</v>
      </c>
      <c r="M36" s="8">
        <f>IF(L36,L36/$L$40,"")</f>
        <v>9.375E-2</v>
      </c>
      <c r="N36" s="61">
        <f>N25</f>
        <v>2798.08</v>
      </c>
      <c r="O36" s="61">
        <f>O25</f>
        <v>3335</v>
      </c>
      <c r="P36" s="59">
        <f>IF(O36,O36/$O$40,"")</f>
        <v>4.4805756632864187E-2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1</v>
      </c>
      <c r="C40" s="8">
        <f t="shared" si="24"/>
        <v>3.125E-2</v>
      </c>
      <c r="D40" s="13">
        <f t="shared" si="25"/>
        <v>22700</v>
      </c>
      <c r="E40" s="23">
        <f t="shared" si="26"/>
        <v>27467</v>
      </c>
      <c r="F40" s="21">
        <f t="shared" si="27"/>
        <v>0.36901940552770035</v>
      </c>
      <c r="G40" s="25"/>
      <c r="J40" s="104" t="s">
        <v>0</v>
      </c>
      <c r="K40" s="105"/>
      <c r="L40" s="83">
        <f>SUM(L34:L39)</f>
        <v>32</v>
      </c>
      <c r="M40" s="17">
        <f>SUM(M34:M39)</f>
        <v>1</v>
      </c>
      <c r="N40" s="84">
        <f>SUM(N34:N39)</f>
        <v>63092.53</v>
      </c>
      <c r="O40" s="85">
        <f>SUM(O34:O39)</f>
        <v>74432.399999999994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31</v>
      </c>
      <c r="C41" s="8">
        <f t="shared" si="24"/>
        <v>0.96875</v>
      </c>
      <c r="D41" s="13">
        <f t="shared" si="25"/>
        <v>40392.53</v>
      </c>
      <c r="E41" s="23">
        <f t="shared" si="26"/>
        <v>46965.4</v>
      </c>
      <c r="F41" s="21">
        <f t="shared" si="27"/>
        <v>0.63098059447229982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23"/>
        <v>0</v>
      </c>
      <c r="C42" s="8" t="str">
        <f t="shared" si="24"/>
        <v/>
      </c>
      <c r="D42" s="13">
        <f t="shared" si="25"/>
        <v>0</v>
      </c>
      <c r="E42" s="14">
        <f t="shared" si="26"/>
        <v>0</v>
      </c>
      <c r="F42" s="21" t="str">
        <f t="shared" si="27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52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32</v>
      </c>
      <c r="C46" s="17">
        <f>SUM(C34:C45)</f>
        <v>1</v>
      </c>
      <c r="D46" s="18">
        <f>SUM(D34:D45)</f>
        <v>63092.53</v>
      </c>
      <c r="E46" s="18">
        <f>SUM(E34:E45)</f>
        <v>74432.399999999994</v>
      </c>
      <c r="F46" s="19">
        <f>SUM(F34:F45)</f>
        <v>1.0000000000000002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2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AG108"/>
  <sheetViews>
    <sheetView showGridLines="0" showZeros="0" tabSelected="1" zoomScale="80" zoomScaleNormal="80" workbookViewId="0">
      <selection activeCell="J7" sqref="J7"/>
    </sheetView>
  </sheetViews>
  <sheetFormatPr baseColWidth="10" defaultColWidth="9.140625" defaultRowHeight="15" x14ac:dyDescent="0.25"/>
  <cols>
    <col min="1" max="1" width="26.140625" style="27" customWidth="1"/>
    <col min="2" max="2" width="11.5703125" style="62" customWidth="1"/>
    <col min="3" max="3" width="10.5703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2" width="11.42578125" style="27" customWidth="1"/>
    <col min="13" max="13" width="10.5703125" style="27" customWidth="1"/>
    <col min="14" max="14" width="18.8554687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85" customHeight="1" x14ac:dyDescent="0.2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40</v>
      </c>
      <c r="B7" s="31" t="s">
        <v>57</v>
      </c>
      <c r="C7" s="32"/>
      <c r="D7" s="32"/>
      <c r="E7" s="32"/>
      <c r="F7" s="32"/>
      <c r="G7" s="33"/>
      <c r="H7" s="73"/>
      <c r="I7" s="90" t="s">
        <v>46</v>
      </c>
      <c r="J7" s="91">
        <v>44607</v>
      </c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CASA AMÈRICA CATALUNYA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48</v>
      </c>
      <c r="H20" s="66">
        <f t="shared" si="2"/>
        <v>1</v>
      </c>
      <c r="I20" s="69">
        <v>41650</v>
      </c>
      <c r="J20" s="70">
        <v>45592</v>
      </c>
      <c r="K20" s="67">
        <f t="shared" si="3"/>
        <v>1</v>
      </c>
      <c r="L20" s="68">
        <v>1</v>
      </c>
      <c r="M20" s="66">
        <f>IF(L20,L20/$L$25,"")</f>
        <v>1</v>
      </c>
      <c r="N20" s="69">
        <v>2000</v>
      </c>
      <c r="O20" s="70">
        <v>2080</v>
      </c>
      <c r="P20" s="67">
        <f>IF(O20,O20/$O$25,"")</f>
        <v>1</v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hidden="1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/>
      <c r="H21" s="20" t="str">
        <f t="shared" si="2"/>
        <v/>
      </c>
      <c r="I21" s="6"/>
      <c r="J21" s="7"/>
      <c r="K21" s="21" t="str">
        <f t="shared" si="3"/>
        <v/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47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52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48</v>
      </c>
      <c r="H25" s="17">
        <f t="shared" si="30"/>
        <v>1</v>
      </c>
      <c r="I25" s="18">
        <f t="shared" si="30"/>
        <v>41650</v>
      </c>
      <c r="J25" s="18">
        <f t="shared" si="30"/>
        <v>45592</v>
      </c>
      <c r="K25" s="19">
        <f t="shared" si="30"/>
        <v>1</v>
      </c>
      <c r="L25" s="16">
        <f t="shared" si="30"/>
        <v>1</v>
      </c>
      <c r="M25" s="17">
        <f t="shared" si="30"/>
        <v>1</v>
      </c>
      <c r="N25" s="18">
        <f t="shared" si="30"/>
        <v>2000</v>
      </c>
      <c r="O25" s="18">
        <f t="shared" si="30"/>
        <v>2080</v>
      </c>
      <c r="P25" s="19">
        <f t="shared" si="30"/>
        <v>1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3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48</v>
      </c>
      <c r="M35" s="8">
        <f t="shared" si="36"/>
        <v>0.97959183673469385</v>
      </c>
      <c r="N35" s="61">
        <f>I25</f>
        <v>41650</v>
      </c>
      <c r="O35" s="61">
        <f>J25</f>
        <v>45592</v>
      </c>
      <c r="P35" s="59">
        <f t="shared" si="37"/>
        <v>0.95636851820775293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1</v>
      </c>
      <c r="M36" s="8">
        <f t="shared" si="36"/>
        <v>2.0408163265306121E-2</v>
      </c>
      <c r="N36" s="61">
        <f>N25</f>
        <v>2000</v>
      </c>
      <c r="O36" s="61">
        <f>O25</f>
        <v>2080</v>
      </c>
      <c r="P36" s="59">
        <f t="shared" si="37"/>
        <v>4.3631481792247025E-2</v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49</v>
      </c>
      <c r="M40" s="17">
        <f>SUM(M34:M39)</f>
        <v>1</v>
      </c>
      <c r="N40" s="84">
        <f>SUM(N34:N39)</f>
        <v>43650</v>
      </c>
      <c r="O40" s="85">
        <f>SUM(O34:O39)</f>
        <v>47672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49</v>
      </c>
      <c r="C41" s="8">
        <f t="shared" si="32"/>
        <v>1</v>
      </c>
      <c r="D41" s="13">
        <f t="shared" si="33"/>
        <v>43650</v>
      </c>
      <c r="E41" s="23">
        <f t="shared" si="34"/>
        <v>47672</v>
      </c>
      <c r="F41" s="21">
        <f t="shared" si="35"/>
        <v>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hidden="1" customHeight="1" x14ac:dyDescent="0.25">
      <c r="A42" s="46" t="s">
        <v>32</v>
      </c>
      <c r="B42" s="12">
        <f t="shared" si="31"/>
        <v>0</v>
      </c>
      <c r="C42" s="8" t="str">
        <f t="shared" si="32"/>
        <v/>
      </c>
      <c r="D42" s="13">
        <f t="shared" si="33"/>
        <v>0</v>
      </c>
      <c r="E42" s="14">
        <f t="shared" si="34"/>
        <v>0</v>
      </c>
      <c r="F42" s="21" t="str">
        <f t="shared" si="35"/>
        <v/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47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52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49</v>
      </c>
      <c r="C46" s="17">
        <f>SUM(C34:C45)</f>
        <v>1</v>
      </c>
      <c r="D46" s="18">
        <f>SUM(D34:D45)</f>
        <v>43650</v>
      </c>
      <c r="E46" s="18">
        <f>SUM(E34:E45)</f>
        <v>47672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pageMargins left="0.39370078740157483" right="0" top="0.55118110236220474" bottom="0.55118110236220474" header="0.31496062992125984" footer="0.31496062992125984"/>
  <pageSetup paperSize="8" scale="45" orientation="landscape" r:id="rId1"/>
  <ignoredErrors>
    <ignoredError sqref="C44:C45 M34:M39 C34:C43" formula="1"/>
    <ignoredError sqref="B8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AG109"/>
  <sheetViews>
    <sheetView showGridLines="0" showZeros="0" topLeftCell="A6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30.42578125" style="27" customWidth="1"/>
    <col min="2" max="2" width="11.140625" style="62" customWidth="1"/>
    <col min="3" max="3" width="10.5703125" style="27" customWidth="1"/>
    <col min="4" max="4" width="19.140625" style="27" customWidth="1"/>
    <col min="5" max="5" width="19.5703125" style="27" customWidth="1"/>
    <col min="6" max="6" width="11.42578125" style="27" customWidth="1"/>
    <col min="7" max="7" width="9.42578125" style="27" customWidth="1"/>
    <col min="8" max="8" width="10.85546875" style="62" customWidth="1"/>
    <col min="9" max="9" width="17.42578125" style="27" customWidth="1"/>
    <col min="10" max="10" width="20" style="27" customWidth="1"/>
    <col min="11" max="11" width="11.42578125" style="27" customWidth="1"/>
    <col min="12" max="12" width="11.5703125" style="27" customWidth="1"/>
    <col min="13" max="13" width="10.5703125" style="27" customWidth="1"/>
    <col min="14" max="14" width="20.140625" style="62" customWidth="1"/>
    <col min="15" max="15" width="19.570312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570312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x14ac:dyDescent="0.25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x14ac:dyDescent="0.25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x14ac:dyDescent="0.25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x14ac:dyDescent="0.2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25">
      <c r="A6" s="29"/>
      <c r="B6" s="26"/>
      <c r="H6" s="26"/>
      <c r="N6" s="26"/>
    </row>
    <row r="7" spans="1:31" s="25" customFormat="1" ht="24.75" customHeight="1" x14ac:dyDescent="0.25">
      <c r="A7" s="30" t="s">
        <v>60</v>
      </c>
      <c r="B7" s="31" t="s">
        <v>56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tr">
        <f>'CONTRACTACIO 1r TR 2021'!B8</f>
        <v>FUNDACIÓ CASA AMÈRICA CATALUNYA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5"/>
      <c r="B12" s="34" t="s">
        <v>7</v>
      </c>
      <c r="C12" s="35" t="s">
        <v>8</v>
      </c>
      <c r="D12" s="36" t="s">
        <v>48</v>
      </c>
      <c r="E12" s="37" t="s">
        <v>49</v>
      </c>
      <c r="F12" s="38" t="s">
        <v>13</v>
      </c>
      <c r="G12" s="39" t="s">
        <v>7</v>
      </c>
      <c r="H12" s="35" t="s">
        <v>8</v>
      </c>
      <c r="I12" s="36" t="s">
        <v>48</v>
      </c>
      <c r="J12" s="37" t="s">
        <v>49</v>
      </c>
      <c r="K12" s="38" t="s">
        <v>13</v>
      </c>
      <c r="L12" s="39" t="s">
        <v>7</v>
      </c>
      <c r="M12" s="35" t="s">
        <v>8</v>
      </c>
      <c r="N12" s="36" t="s">
        <v>48</v>
      </c>
      <c r="O12" s="37" t="s">
        <v>49</v>
      </c>
      <c r="P12" s="38" t="s">
        <v>13</v>
      </c>
      <c r="Q12" s="39" t="s">
        <v>7</v>
      </c>
      <c r="R12" s="35" t="s">
        <v>8</v>
      </c>
      <c r="S12" s="36" t="s">
        <v>48</v>
      </c>
      <c r="T12" s="37" t="s">
        <v>49</v>
      </c>
      <c r="U12" s="40" t="s">
        <v>13</v>
      </c>
      <c r="V12" s="34" t="s">
        <v>7</v>
      </c>
      <c r="W12" s="35" t="s">
        <v>8</v>
      </c>
      <c r="X12" s="36" t="s">
        <v>48</v>
      </c>
      <c r="Y12" s="37" t="s">
        <v>49</v>
      </c>
      <c r="Z12" s="38" t="s">
        <v>13</v>
      </c>
      <c r="AA12" s="34" t="s">
        <v>7</v>
      </c>
      <c r="AB12" s="35" t="s">
        <v>8</v>
      </c>
      <c r="AC12" s="36" t="s">
        <v>48</v>
      </c>
      <c r="AD12" s="37" t="s">
        <v>49</v>
      </c>
      <c r="AE12" s="38" t="s">
        <v>13</v>
      </c>
    </row>
    <row r="13" spans="1:31" s="42" customFormat="1" ht="36" customHeight="1" x14ac:dyDescent="0.25">
      <c r="A13" s="41" t="s">
        <v>25</v>
      </c>
      <c r="B13" s="9">
        <f>'CONTRACTACIO 1r TR 2021'!B13+'CONTRACTACIO 2n TR 2021'!B13+'CONTRACTACIO 3r TR 2021'!B13+'CONTRACTACIO 4t TR 2021'!B13</f>
        <v>0</v>
      </c>
      <c r="C13" s="20" t="str">
        <f t="shared" ref="C13:C24" si="0">IF(B13,B13/$B$25,"")</f>
        <v/>
      </c>
      <c r="D13" s="10">
        <f>'CONTRACTACIO 1r TR 2021'!D13+'CONTRACTACIO 2n TR 2021'!D13+'CONTRACTACIO 3r TR 2021'!D13+'CONTRACTACIO 4t TR 2021'!D13</f>
        <v>0</v>
      </c>
      <c r="E13" s="10">
        <f>'CONTRACTACIO 1r TR 2021'!E13+'CONTRACTACIO 2n TR 2021'!E13+'CONTRACTACIO 3r TR 2021'!E13+'CONTRACTACIO 4t TR 2021'!E13</f>
        <v>0</v>
      </c>
      <c r="F13" s="21" t="str">
        <f t="shared" ref="F13:F24" si="1">IF(E13,E13/$E$25,"")</f>
        <v/>
      </c>
      <c r="G13" s="9">
        <f>'CONTRACTACIO 1r TR 2021'!G13+'CONTRACTACIO 2n TR 2021'!G13+'CONTRACTACIO 3r TR 2021'!G13+'CONTRACTACIO 4t TR 2021'!G13</f>
        <v>0</v>
      </c>
      <c r="H13" s="20" t="str">
        <f t="shared" ref="H13:H24" si="2">IF(G13,G13/$G$25,"")</f>
        <v/>
      </c>
      <c r="I13" s="10">
        <f>'CONTRACTACIO 1r TR 2021'!I13+'CONTRACTACIO 2n TR 2021'!I13+'CONTRACTACIO 3r TR 2021'!I13+'CONTRACTACIO 4t TR 2021'!I13</f>
        <v>0</v>
      </c>
      <c r="J13" s="10">
        <f>'CONTRACTACIO 1r TR 2021'!J13+'CONTRACTACIO 2n TR 2021'!J13+'CONTRACTACIO 3r TR 2021'!J13+'CONTRACTACIO 4t TR 2021'!J13</f>
        <v>0</v>
      </c>
      <c r="K13" s="21" t="str">
        <f t="shared" ref="K13:K24" si="3">IF(J13,J13/$J$25,"")</f>
        <v/>
      </c>
      <c r="L13" s="9">
        <f>'CONTRACTACIO 1r TR 2021'!L13+'CONTRACTACIO 2n TR 2021'!L13+'CONTRACTACIO 3r TR 2021'!L13+'CONTRACTACIO 4t TR 2021'!L13</f>
        <v>0</v>
      </c>
      <c r="M13" s="20" t="str">
        <f t="shared" ref="M13:M24" si="4">IF(L13,L13/$L$25,"")</f>
        <v/>
      </c>
      <c r="N13" s="10">
        <f>'CONTRACTACIO 1r TR 2021'!N13+'CONTRACTACIO 2n TR 2021'!N13+'CONTRACTACIO 3r TR 2021'!N13+'CONTRACTACIO 4t TR 2021'!N13</f>
        <v>0</v>
      </c>
      <c r="O13" s="10">
        <f>'CONTRACTACIO 1r TR 2021'!O13+'CONTRACTACIO 2n TR 2021'!O13+'CONTRACTACIO 3r TR 2021'!O13+'CONTRACTACIO 4t TR 2021'!O13</f>
        <v>0</v>
      </c>
      <c r="P13" s="21" t="str">
        <f t="shared" ref="P13:P24" si="5">IF(O13,O13/$O$25,"")</f>
        <v/>
      </c>
      <c r="Q13" s="9">
        <f>'CONTRACTACIO 1r TR 2021'!Q13+'CONTRACTACIO 2n TR 2021'!Q13+'CONTRACTACIO 3r TR 2021'!Q13+'CONTRACTACIO 4t TR 2021'!Q13</f>
        <v>0</v>
      </c>
      <c r="R13" s="20" t="str">
        <f t="shared" ref="R13:R24" si="6">IF(Q13,Q13/$Q$25,"")</f>
        <v/>
      </c>
      <c r="S13" s="10">
        <f>'CONTRACTACIO 1r TR 2021'!S13+'CONTRACTACIO 2n TR 2021'!S13+'CONTRACTACIO 3r TR 2021'!S13+'CONTRACTACIO 4t TR 2021'!S13</f>
        <v>0</v>
      </c>
      <c r="T13" s="10">
        <f>'CONTRACTACIO 1r TR 2021'!T13+'CONTRACTACIO 2n TR 2021'!T13+'CONTRACTACIO 3r TR 2021'!T13+'CONTRACTACIO 4t TR 2021'!T13</f>
        <v>0</v>
      </c>
      <c r="U13" s="21" t="str">
        <f t="shared" ref="U13:U24" si="7">IF(T13,T13/$T$25,"")</f>
        <v/>
      </c>
      <c r="V13" s="9">
        <f>'CONTRACTACIO 1r TR 2021'!AA13+'CONTRACTACIO 2n TR 2021'!AA13+'CONTRACTACIO 3r TR 2021'!AA13+'CONTRACTACIO 4t TR 2021'!AA13</f>
        <v>0</v>
      </c>
      <c r="W13" s="20" t="str">
        <f t="shared" ref="W13:W24" si="8">IF(V13,V13/$V$25,"")</f>
        <v/>
      </c>
      <c r="X13" s="10">
        <f>'CONTRACTACIO 1r TR 2021'!AC13+'CONTRACTACIO 2n TR 2021'!AC13+'CONTRACTACIO 3r TR 2021'!AC13+'CONTRACTACIO 4t TR 2021'!AC13</f>
        <v>0</v>
      </c>
      <c r="Y13" s="10">
        <f>'CONTRACTACIO 1r TR 2021'!AD13+'CONTRACTACIO 2n TR 2021'!AD13+'CONTRACTACIO 3r TR 2021'!AD13+'CONTRACTACIO 4t TR 2021'!AD13</f>
        <v>0</v>
      </c>
      <c r="Z13" s="21" t="str">
        <f t="shared" ref="Z13:Z24" si="9">IF(Y13,Y13/$Y$25,"")</f>
        <v/>
      </c>
      <c r="AA13" s="9">
        <f>'CONTRACTACIO 1r TR 2021'!V13+'CONTRACTACIO 2n TR 2021'!V13+'CONTRACTACIO 3r TR 2021'!V13+'CONTRACTACIO 4t TR 2021'!V13</f>
        <v>0</v>
      </c>
      <c r="AB13" s="20" t="str">
        <f t="shared" ref="AB13:AB24" si="10">IF(AA13,AA13/$AA$25,"")</f>
        <v/>
      </c>
      <c r="AC13" s="10">
        <f>'CONTRACTACIO 1r TR 2021'!X13+'CONTRACTACIO 2n TR 2021'!X13+'CONTRACTACIO 3r TR 2021'!X13+'CONTRACTACIO 4t TR 2021'!X13</f>
        <v>0</v>
      </c>
      <c r="AD13" s="10">
        <f>'CONTRACTACIO 1r TR 2021'!Y13+'CONTRACTACIO 2n TR 2021'!Y13+'CONTRACTACIO 3r TR 2021'!Y13+'CONTRACTACIO 4t TR 2021'!Y13</f>
        <v>0</v>
      </c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9">
        <f>'CONTRACTACIO 1r TR 2021'!B14+'CONTRACTACIO 2n TR 2021'!B14+'CONTRACTACIO 3r TR 2021'!B14+'CONTRACTACIO 4t TR 2021'!B14</f>
        <v>0</v>
      </c>
      <c r="C14" s="20" t="str">
        <f t="shared" si="0"/>
        <v/>
      </c>
      <c r="D14" s="13">
        <f>'CONTRACTACIO 1r TR 2021'!D14+'CONTRACTACIO 2n TR 2021'!D14+'CONTRACTACIO 3r TR 2021'!D14+'CONTRACTACIO 4t TR 2021'!D14</f>
        <v>0</v>
      </c>
      <c r="E14" s="13">
        <f>'CONTRACTACIO 1r TR 2021'!E14+'CONTRACTACIO 2n TR 2021'!E14+'CONTRACTACIO 3r TR 2021'!E14+'CONTRACTACIO 4t TR 2021'!E14</f>
        <v>0</v>
      </c>
      <c r="F14" s="21" t="str">
        <f t="shared" si="1"/>
        <v/>
      </c>
      <c r="G14" s="9">
        <f>'CONTRACTACIO 1r TR 2021'!G14+'CONTRACTACIO 2n TR 2021'!G14+'CONTRACTACIO 3r TR 2021'!G14+'CONTRACTACIO 4t TR 2021'!G14</f>
        <v>0</v>
      </c>
      <c r="H14" s="20" t="str">
        <f t="shared" si="2"/>
        <v/>
      </c>
      <c r="I14" s="13">
        <f>'CONTRACTACIO 1r TR 2021'!I14+'CONTRACTACIO 2n TR 2021'!I14+'CONTRACTACIO 3r TR 2021'!I14+'CONTRACTACIO 4t TR 2021'!I14</f>
        <v>0</v>
      </c>
      <c r="J14" s="13">
        <f>'CONTRACTACIO 1r TR 2021'!J14+'CONTRACTACIO 2n TR 2021'!J14+'CONTRACTACIO 3r TR 2021'!J14+'CONTRACTACIO 4t TR 2021'!J14</f>
        <v>0</v>
      </c>
      <c r="K14" s="21" t="str">
        <f t="shared" si="3"/>
        <v/>
      </c>
      <c r="L14" s="9">
        <f>'CONTRACTACIO 1r TR 2021'!L14+'CONTRACTACIO 2n TR 2021'!L14+'CONTRACTACIO 3r TR 2021'!L14+'CONTRACTACIO 4t TR 2021'!L14</f>
        <v>0</v>
      </c>
      <c r="M14" s="20" t="str">
        <f t="shared" si="4"/>
        <v/>
      </c>
      <c r="N14" s="13">
        <f>'CONTRACTACIO 1r TR 2021'!N14+'CONTRACTACIO 2n TR 2021'!N14+'CONTRACTACIO 3r TR 2021'!N14+'CONTRACTACIO 4t TR 2021'!N14</f>
        <v>0</v>
      </c>
      <c r="O14" s="13">
        <f>'CONTRACTACIO 1r TR 2021'!O14+'CONTRACTACIO 2n TR 2021'!O14+'CONTRACTACIO 3r TR 2021'!O14+'CONTRACTACIO 4t TR 2021'!O14</f>
        <v>0</v>
      </c>
      <c r="P14" s="21" t="str">
        <f t="shared" si="5"/>
        <v/>
      </c>
      <c r="Q14" s="9">
        <f>'CONTRACTACIO 1r TR 2021'!Q14+'CONTRACTACIO 2n TR 2021'!Q14+'CONTRACTACIO 3r TR 2021'!Q14+'CONTRACTACIO 4t TR 2021'!Q14</f>
        <v>0</v>
      </c>
      <c r="R14" s="20" t="str">
        <f t="shared" si="6"/>
        <v/>
      </c>
      <c r="S14" s="13">
        <f>'CONTRACTACIO 1r TR 2021'!S14+'CONTRACTACIO 2n TR 2021'!S14+'CONTRACTACIO 3r TR 2021'!S14+'CONTRACTACIO 4t TR 2021'!S14</f>
        <v>0</v>
      </c>
      <c r="T14" s="13">
        <f>'CONTRACTACIO 1r TR 2021'!T14+'CONTRACTACIO 2n TR 2021'!T14+'CONTRACTACIO 3r TR 2021'!T14+'CONTRACTACIO 4t TR 2021'!T14</f>
        <v>0</v>
      </c>
      <c r="U14" s="21" t="str">
        <f t="shared" si="7"/>
        <v/>
      </c>
      <c r="V14" s="9">
        <f>'CONTRACTACIO 1r TR 2021'!AA14+'CONTRACTACIO 2n TR 2021'!AA14+'CONTRACTACIO 3r TR 2021'!AA14+'CONTRACTACIO 4t TR 2021'!AA14</f>
        <v>0</v>
      </c>
      <c r="W14" s="20" t="str">
        <f t="shared" si="8"/>
        <v/>
      </c>
      <c r="X14" s="13">
        <f>'CONTRACTACIO 1r TR 2021'!AC14+'CONTRACTACIO 2n TR 2021'!AC14+'CONTRACTACIO 3r TR 2021'!AC14+'CONTRACTACIO 4t TR 2021'!AC14</f>
        <v>0</v>
      </c>
      <c r="Y14" s="13">
        <f>'CONTRACTACIO 1r TR 2021'!AD14+'CONTRACTACIO 2n TR 2021'!AD14+'CONTRACTACIO 3r TR 2021'!AD14+'CONTRACTACIO 4t TR 2021'!AD14</f>
        <v>0</v>
      </c>
      <c r="Z14" s="21" t="str">
        <f t="shared" si="9"/>
        <v/>
      </c>
      <c r="AA14" s="9">
        <f>'CONTRACTACIO 1r TR 2021'!V14+'CONTRACTACIO 2n TR 2021'!V14+'CONTRACTACIO 3r TR 2021'!V14+'CONTRACTACIO 4t TR 2021'!V14</f>
        <v>0</v>
      </c>
      <c r="AB14" s="20" t="str">
        <f t="shared" si="10"/>
        <v/>
      </c>
      <c r="AC14" s="13">
        <f>'CONTRACTACIO 1r TR 2021'!X14+'CONTRACTACIO 2n TR 2021'!X14+'CONTRACTACIO 3r TR 2021'!X14+'CONTRACTACIO 4t TR 2021'!X14</f>
        <v>0</v>
      </c>
      <c r="AD14" s="13">
        <f>'CONTRACTACIO 1r TR 2021'!Y14+'CONTRACTACIO 2n TR 2021'!Y14+'CONTRACTACIO 3r TR 2021'!Y14+'CONTRACTACIO 4t TR 2021'!Y14</f>
        <v>0</v>
      </c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9">
        <f>'CONTRACTACIO 1r TR 2021'!B15+'CONTRACTACIO 2n TR 2021'!B15+'CONTRACTACIO 3r TR 2021'!B15+'CONTRACTACIO 4t TR 2021'!B15</f>
        <v>0</v>
      </c>
      <c r="C15" s="20" t="str">
        <f t="shared" si="0"/>
        <v/>
      </c>
      <c r="D15" s="13">
        <f>'CONTRACTACIO 1r TR 2021'!D15+'CONTRACTACIO 2n TR 2021'!D15+'CONTRACTACIO 3r TR 2021'!D15+'CONTRACTACIO 4t TR 2021'!D15</f>
        <v>0</v>
      </c>
      <c r="E15" s="13">
        <f>'CONTRACTACIO 1r TR 2021'!E15+'CONTRACTACIO 2n TR 2021'!E15+'CONTRACTACIO 3r TR 2021'!E15+'CONTRACTACIO 4t TR 2021'!E15</f>
        <v>0</v>
      </c>
      <c r="F15" s="21" t="str">
        <f t="shared" si="1"/>
        <v/>
      </c>
      <c r="G15" s="9">
        <f>'CONTRACTACIO 1r TR 2021'!G15+'CONTRACTACIO 2n TR 2021'!G15+'CONTRACTACIO 3r TR 2021'!G15+'CONTRACTACIO 4t TR 2021'!G15</f>
        <v>0</v>
      </c>
      <c r="H15" s="20" t="str">
        <f t="shared" si="2"/>
        <v/>
      </c>
      <c r="I15" s="13">
        <f>'CONTRACTACIO 1r TR 2021'!I15+'CONTRACTACIO 2n TR 2021'!I15+'CONTRACTACIO 3r TR 2021'!I15+'CONTRACTACIO 4t TR 2021'!I15</f>
        <v>0</v>
      </c>
      <c r="J15" s="13">
        <f>'CONTRACTACIO 1r TR 2021'!J15+'CONTRACTACIO 2n TR 2021'!J15+'CONTRACTACIO 3r TR 2021'!J15+'CONTRACTACIO 4t TR 2021'!J15</f>
        <v>0</v>
      </c>
      <c r="K15" s="21" t="str">
        <f t="shared" si="3"/>
        <v/>
      </c>
      <c r="L15" s="9">
        <f>'CONTRACTACIO 1r TR 2021'!L15+'CONTRACTACIO 2n TR 2021'!L15+'CONTRACTACIO 3r TR 2021'!L15+'CONTRACTACIO 4t TR 2021'!L15</f>
        <v>0</v>
      </c>
      <c r="M15" s="20" t="str">
        <f t="shared" si="4"/>
        <v/>
      </c>
      <c r="N15" s="13">
        <f>'CONTRACTACIO 1r TR 2021'!N15+'CONTRACTACIO 2n TR 2021'!N15+'CONTRACTACIO 3r TR 2021'!N15+'CONTRACTACIO 4t TR 2021'!N15</f>
        <v>0</v>
      </c>
      <c r="O15" s="13">
        <f>'CONTRACTACIO 1r TR 2021'!O15+'CONTRACTACIO 2n TR 2021'!O15+'CONTRACTACIO 3r TR 2021'!O15+'CONTRACTACIO 4t TR 2021'!O15</f>
        <v>0</v>
      </c>
      <c r="P15" s="21" t="str">
        <f t="shared" si="5"/>
        <v/>
      </c>
      <c r="Q15" s="9">
        <f>'CONTRACTACIO 1r TR 2021'!Q15+'CONTRACTACIO 2n TR 2021'!Q15+'CONTRACTACIO 3r TR 2021'!Q15+'CONTRACTACIO 4t TR 2021'!Q15</f>
        <v>0</v>
      </c>
      <c r="R15" s="20" t="str">
        <f t="shared" si="6"/>
        <v/>
      </c>
      <c r="S15" s="13">
        <f>'CONTRACTACIO 1r TR 2021'!S15+'CONTRACTACIO 2n TR 2021'!S15+'CONTRACTACIO 3r TR 2021'!S15+'CONTRACTACIO 4t TR 2021'!S15</f>
        <v>0</v>
      </c>
      <c r="T15" s="13">
        <f>'CONTRACTACIO 1r TR 2021'!T15+'CONTRACTACIO 2n TR 2021'!T15+'CONTRACTACIO 3r TR 2021'!T15+'CONTRACTACIO 4t TR 2021'!T15</f>
        <v>0</v>
      </c>
      <c r="U15" s="21" t="str">
        <f t="shared" si="7"/>
        <v/>
      </c>
      <c r="V15" s="9">
        <f>'CONTRACTACIO 1r TR 2021'!AA15+'CONTRACTACIO 2n TR 2021'!AA15+'CONTRACTACIO 3r TR 2021'!AA15+'CONTRACTACIO 4t TR 2021'!AA15</f>
        <v>0</v>
      </c>
      <c r="W15" s="20" t="str">
        <f t="shared" si="8"/>
        <v/>
      </c>
      <c r="X15" s="13">
        <f>'CONTRACTACIO 1r TR 2021'!AC15+'CONTRACTACIO 2n TR 2021'!AC15+'CONTRACTACIO 3r TR 2021'!AC15+'CONTRACTACIO 4t TR 2021'!AC15</f>
        <v>0</v>
      </c>
      <c r="Y15" s="13">
        <f>'CONTRACTACIO 1r TR 2021'!AD15+'CONTRACTACIO 2n TR 2021'!AD15+'CONTRACTACIO 3r TR 2021'!AD15+'CONTRACTACIO 4t TR 2021'!AD15</f>
        <v>0</v>
      </c>
      <c r="Z15" s="21" t="str">
        <f t="shared" si="9"/>
        <v/>
      </c>
      <c r="AA15" s="9">
        <f>'CONTRACTACIO 1r TR 2021'!V15+'CONTRACTACIO 2n TR 2021'!V15+'CONTRACTACIO 3r TR 2021'!V15+'CONTRACTACIO 4t TR 2021'!V15</f>
        <v>0</v>
      </c>
      <c r="AB15" s="20" t="str">
        <f t="shared" si="10"/>
        <v/>
      </c>
      <c r="AC15" s="13">
        <f>'CONTRACTACIO 1r TR 2021'!X15+'CONTRACTACIO 2n TR 2021'!X15+'CONTRACTACIO 3r TR 2021'!X15+'CONTRACTACIO 4t TR 2021'!X15</f>
        <v>0</v>
      </c>
      <c r="AD15" s="13">
        <f>'CONTRACTACIO 1r TR 2021'!Y15+'CONTRACTACIO 2n TR 2021'!Y15+'CONTRACTACIO 3r TR 2021'!Y15+'CONTRACTACIO 4t TR 2021'!Y15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2021'!B16+'CONTRACTACIO 2n TR 2021'!B16+'CONTRACTACIO 3r TR 2021'!B16+'CONTRACTACIO 4t TR 2021'!B16</f>
        <v>0</v>
      </c>
      <c r="C16" s="20" t="str">
        <f t="shared" si="0"/>
        <v/>
      </c>
      <c r="D16" s="13">
        <f>'CONTRACTACIO 1r TR 2021'!D16+'CONTRACTACIO 2n TR 2021'!D16+'CONTRACTACIO 3r TR 2021'!D16+'CONTRACTACIO 4t TR 2021'!D16</f>
        <v>0</v>
      </c>
      <c r="E16" s="13">
        <f>'CONTRACTACIO 1r TR 2021'!E16+'CONTRACTACIO 2n TR 2021'!E16+'CONTRACTACIO 3r TR 2021'!E16+'CONTRACTACIO 4t TR 2021'!E16</f>
        <v>0</v>
      </c>
      <c r="F16" s="21" t="str">
        <f t="shared" si="1"/>
        <v/>
      </c>
      <c r="G16" s="9">
        <f>'CONTRACTACIO 1r TR 2021'!G16+'CONTRACTACIO 2n TR 2021'!G16+'CONTRACTACIO 3r TR 2021'!G16+'CONTRACTACIO 4t TR 2021'!G16</f>
        <v>0</v>
      </c>
      <c r="H16" s="20" t="str">
        <f t="shared" si="2"/>
        <v/>
      </c>
      <c r="I16" s="13">
        <f>'CONTRACTACIO 1r TR 2021'!I16+'CONTRACTACIO 2n TR 2021'!I16+'CONTRACTACIO 3r TR 2021'!I16+'CONTRACTACIO 4t TR 2021'!I16</f>
        <v>0</v>
      </c>
      <c r="J16" s="13">
        <f>'CONTRACTACIO 1r TR 2021'!J16+'CONTRACTACIO 2n TR 2021'!J16+'CONTRACTACIO 3r TR 2021'!J16+'CONTRACTACIO 4t TR 2021'!J16</f>
        <v>0</v>
      </c>
      <c r="K16" s="21" t="str">
        <f t="shared" si="3"/>
        <v/>
      </c>
      <c r="L16" s="9">
        <f>'CONTRACTACIO 1r TR 2021'!L16+'CONTRACTACIO 2n TR 2021'!L16+'CONTRACTACIO 3r TR 2021'!L16+'CONTRACTACIO 4t TR 2021'!L16</f>
        <v>0</v>
      </c>
      <c r="M16" s="20" t="str">
        <f t="shared" si="4"/>
        <v/>
      </c>
      <c r="N16" s="13">
        <f>'CONTRACTACIO 1r TR 2021'!N16+'CONTRACTACIO 2n TR 2021'!N16+'CONTRACTACIO 3r TR 2021'!N16+'CONTRACTACIO 4t TR 2021'!N16</f>
        <v>0</v>
      </c>
      <c r="O16" s="13">
        <f>'CONTRACTACIO 1r TR 2021'!O16+'CONTRACTACIO 2n TR 2021'!O16+'CONTRACTACIO 3r TR 2021'!O16+'CONTRACTACIO 4t TR 2021'!O16</f>
        <v>0</v>
      </c>
      <c r="P16" s="21" t="str">
        <f t="shared" si="5"/>
        <v/>
      </c>
      <c r="Q16" s="9">
        <f>'CONTRACTACIO 1r TR 2021'!Q16+'CONTRACTACIO 2n TR 2021'!Q16+'CONTRACTACIO 3r TR 2021'!Q16+'CONTRACTACIO 4t TR 2021'!Q16</f>
        <v>0</v>
      </c>
      <c r="R16" s="20" t="str">
        <f t="shared" si="6"/>
        <v/>
      </c>
      <c r="S16" s="13">
        <f>'CONTRACTACIO 1r TR 2021'!S16+'CONTRACTACIO 2n TR 2021'!S16+'CONTRACTACIO 3r TR 2021'!S16+'CONTRACTACIO 4t TR 2021'!S16</f>
        <v>0</v>
      </c>
      <c r="T16" s="13">
        <f>'CONTRACTACIO 1r TR 2021'!T16+'CONTRACTACIO 2n TR 2021'!T16+'CONTRACTACIO 3r TR 2021'!T16+'CONTRACTACIO 4t TR 2021'!T16</f>
        <v>0</v>
      </c>
      <c r="U16" s="21" t="str">
        <f t="shared" si="7"/>
        <v/>
      </c>
      <c r="V16" s="9">
        <f>'CONTRACTACIO 1r TR 2021'!AA16+'CONTRACTACIO 2n TR 2021'!AA16+'CONTRACTACIO 3r TR 2021'!AA16+'CONTRACTACIO 4t TR 2021'!AA16</f>
        <v>0</v>
      </c>
      <c r="W16" s="20" t="str">
        <f t="shared" si="8"/>
        <v/>
      </c>
      <c r="X16" s="13">
        <f>'CONTRACTACIO 1r TR 2021'!AC16+'CONTRACTACIO 2n TR 2021'!AC16+'CONTRACTACIO 3r TR 2021'!AC16+'CONTRACTACIO 4t TR 2021'!AC16</f>
        <v>0</v>
      </c>
      <c r="Y16" s="13">
        <f>'CONTRACTACIO 1r TR 2021'!AD16+'CONTRACTACIO 2n TR 2021'!AD16+'CONTRACTACIO 3r TR 2021'!AD16+'CONTRACTACIO 4t TR 2021'!AD16</f>
        <v>0</v>
      </c>
      <c r="Z16" s="21" t="str">
        <f t="shared" si="9"/>
        <v/>
      </c>
      <c r="AA16" s="9">
        <f>'CONTRACTACIO 1r TR 2021'!V16+'CONTRACTACIO 2n TR 2021'!V16+'CONTRACTACIO 3r TR 2021'!V16+'CONTRACTACIO 4t TR 2021'!V16</f>
        <v>0</v>
      </c>
      <c r="AB16" s="20" t="str">
        <f t="shared" si="10"/>
        <v/>
      </c>
      <c r="AC16" s="13">
        <f>'CONTRACTACIO 1r TR 2021'!X16+'CONTRACTACIO 2n TR 2021'!X16+'CONTRACTACIO 3r TR 2021'!X16+'CONTRACTACIO 4t TR 2021'!X16</f>
        <v>0</v>
      </c>
      <c r="AD16" s="13">
        <f>'CONTRACTACIO 1r TR 2021'!Y16+'CONTRACTACIO 2n TR 2021'!Y16+'CONTRACTACIO 3r TR 2021'!Y16+'CONTRACTACIO 4t TR 2021'!Y16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2021'!B17+'CONTRACTACIO 2n TR 2021'!B17+'CONTRACTACIO 3r TR 2021'!B17+'CONTRACTACIO 4t TR 2021'!B17</f>
        <v>0</v>
      </c>
      <c r="C17" s="20" t="str">
        <f t="shared" si="0"/>
        <v/>
      </c>
      <c r="D17" s="13">
        <f>'CONTRACTACIO 1r TR 2021'!D17+'CONTRACTACIO 2n TR 2021'!D17+'CONTRACTACIO 3r TR 2021'!D17+'CONTRACTACIO 4t TR 2021'!D17</f>
        <v>0</v>
      </c>
      <c r="E17" s="13">
        <f>'CONTRACTACIO 1r TR 2021'!E17+'CONTRACTACIO 2n TR 2021'!E17+'CONTRACTACIO 3r TR 2021'!E17+'CONTRACTACIO 4t TR 2021'!E17</f>
        <v>0</v>
      </c>
      <c r="F17" s="21" t="str">
        <f t="shared" si="1"/>
        <v/>
      </c>
      <c r="G17" s="9">
        <f>'CONTRACTACIO 1r TR 2021'!G17+'CONTRACTACIO 2n TR 2021'!G17+'CONTRACTACIO 3r TR 2021'!G17+'CONTRACTACIO 4t TR 2021'!G17</f>
        <v>0</v>
      </c>
      <c r="H17" s="20" t="str">
        <f t="shared" si="2"/>
        <v/>
      </c>
      <c r="I17" s="13">
        <f>'CONTRACTACIO 1r TR 2021'!I17+'CONTRACTACIO 2n TR 2021'!I17+'CONTRACTACIO 3r TR 2021'!I17+'CONTRACTACIO 4t TR 2021'!I17</f>
        <v>0</v>
      </c>
      <c r="J17" s="13">
        <f>'CONTRACTACIO 1r TR 2021'!J17+'CONTRACTACIO 2n TR 2021'!J17+'CONTRACTACIO 3r TR 2021'!J17+'CONTRACTACIO 4t TR 2021'!J17</f>
        <v>0</v>
      </c>
      <c r="K17" s="21" t="str">
        <f t="shared" si="3"/>
        <v/>
      </c>
      <c r="L17" s="9">
        <f>'CONTRACTACIO 1r TR 2021'!L17+'CONTRACTACIO 2n TR 2021'!L17+'CONTRACTACIO 3r TR 2021'!L17+'CONTRACTACIO 4t TR 2021'!L17</f>
        <v>0</v>
      </c>
      <c r="M17" s="20" t="str">
        <f t="shared" si="4"/>
        <v/>
      </c>
      <c r="N17" s="13">
        <f>'CONTRACTACIO 1r TR 2021'!N17+'CONTRACTACIO 2n TR 2021'!N17+'CONTRACTACIO 3r TR 2021'!N17+'CONTRACTACIO 4t TR 2021'!N17</f>
        <v>0</v>
      </c>
      <c r="O17" s="13">
        <f>'CONTRACTACIO 1r TR 2021'!O17+'CONTRACTACIO 2n TR 2021'!O17+'CONTRACTACIO 3r TR 2021'!O17+'CONTRACTACIO 4t TR 2021'!O17</f>
        <v>0</v>
      </c>
      <c r="P17" s="21" t="str">
        <f t="shared" si="5"/>
        <v/>
      </c>
      <c r="Q17" s="9">
        <f>'CONTRACTACIO 1r TR 2021'!Q17+'CONTRACTACIO 2n TR 2021'!Q17+'CONTRACTACIO 3r TR 2021'!Q17+'CONTRACTACIO 4t TR 2021'!Q17</f>
        <v>0</v>
      </c>
      <c r="R17" s="20" t="str">
        <f t="shared" si="6"/>
        <v/>
      </c>
      <c r="S17" s="13">
        <f>'CONTRACTACIO 1r TR 2021'!S17+'CONTRACTACIO 2n TR 2021'!S17+'CONTRACTACIO 3r TR 2021'!S17+'CONTRACTACIO 4t TR 2021'!S17</f>
        <v>0</v>
      </c>
      <c r="T17" s="13">
        <f>'CONTRACTACIO 1r TR 2021'!T17+'CONTRACTACIO 2n TR 2021'!T17+'CONTRACTACIO 3r TR 2021'!T17+'CONTRACTACIO 4t TR 2021'!T17</f>
        <v>0</v>
      </c>
      <c r="U17" s="21" t="str">
        <f t="shared" si="7"/>
        <v/>
      </c>
      <c r="V17" s="9">
        <f>'CONTRACTACIO 1r TR 2021'!AA17+'CONTRACTACIO 2n TR 2021'!AA17+'CONTRACTACIO 3r TR 2021'!AA17+'CONTRACTACIO 4t TR 2021'!AA17</f>
        <v>0</v>
      </c>
      <c r="W17" s="20" t="str">
        <f t="shared" si="8"/>
        <v/>
      </c>
      <c r="X17" s="13">
        <f>'CONTRACTACIO 1r TR 2021'!AC17+'CONTRACTACIO 2n TR 2021'!AC17+'CONTRACTACIO 3r TR 2021'!AC17+'CONTRACTACIO 4t TR 2021'!AC17</f>
        <v>0</v>
      </c>
      <c r="Y17" s="13">
        <f>'CONTRACTACIO 1r TR 2021'!AD17+'CONTRACTACIO 2n TR 2021'!AD17+'CONTRACTACIO 3r TR 2021'!AD17+'CONTRACTACIO 4t TR 2021'!AD17</f>
        <v>0</v>
      </c>
      <c r="Z17" s="21" t="str">
        <f t="shared" si="9"/>
        <v/>
      </c>
      <c r="AA17" s="9">
        <f>'CONTRACTACIO 1r TR 2021'!V17+'CONTRACTACIO 2n TR 2021'!V17+'CONTRACTACIO 3r TR 2021'!V17+'CONTRACTACIO 4t TR 2021'!V17</f>
        <v>0</v>
      </c>
      <c r="AB17" s="20" t="str">
        <f t="shared" si="10"/>
        <v/>
      </c>
      <c r="AC17" s="13">
        <f>'CONTRACTACIO 1r TR 2021'!X17+'CONTRACTACIO 2n TR 2021'!X17+'CONTRACTACIO 3r TR 2021'!X17+'CONTRACTACIO 4t TR 2021'!X17</f>
        <v>0</v>
      </c>
      <c r="AD17" s="13">
        <f>'CONTRACTACIO 1r TR 2021'!Y17+'CONTRACTACIO 2n TR 2021'!Y17+'CONTRACTACIO 3r TR 2021'!Y17+'CONTRACTACIO 4t TR 2021'!Y17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2021'!B18+'CONTRACTACIO 2n TR 2021'!B18+'CONTRACTACIO 3r TR 2021'!B18+'CONTRACTACIO 4t TR 2021'!B18</f>
        <v>0</v>
      </c>
      <c r="C18" s="20" t="str">
        <f t="shared" si="0"/>
        <v/>
      </c>
      <c r="D18" s="13">
        <f>'CONTRACTACIO 1r TR 2021'!D18+'CONTRACTACIO 2n TR 2021'!D18+'CONTRACTACIO 3r TR 2021'!D18+'CONTRACTACIO 4t TR 2021'!D18</f>
        <v>0</v>
      </c>
      <c r="E18" s="13">
        <f>'CONTRACTACIO 1r TR 2021'!E18+'CONTRACTACIO 2n TR 2021'!E18+'CONTRACTACIO 3r TR 2021'!E18+'CONTRACTACIO 4t TR 2021'!E18</f>
        <v>0</v>
      </c>
      <c r="F18" s="21" t="str">
        <f t="shared" si="1"/>
        <v/>
      </c>
      <c r="G18" s="9">
        <f>'CONTRACTACIO 1r TR 2021'!G18+'CONTRACTACIO 2n TR 2021'!G18+'CONTRACTACIO 3r TR 2021'!G18+'CONTRACTACIO 4t TR 2021'!G18</f>
        <v>0</v>
      </c>
      <c r="H18" s="20" t="str">
        <f t="shared" si="2"/>
        <v/>
      </c>
      <c r="I18" s="13">
        <f>'CONTRACTACIO 1r TR 2021'!I18+'CONTRACTACIO 2n TR 2021'!I18+'CONTRACTACIO 3r TR 2021'!I18+'CONTRACTACIO 4t TR 2021'!I18</f>
        <v>0</v>
      </c>
      <c r="J18" s="13">
        <f>'CONTRACTACIO 1r TR 2021'!J18+'CONTRACTACIO 2n TR 2021'!J18+'CONTRACTACIO 3r TR 2021'!J18+'CONTRACTACIO 4t TR 2021'!J18</f>
        <v>0</v>
      </c>
      <c r="K18" s="21" t="str">
        <f t="shared" si="3"/>
        <v/>
      </c>
      <c r="L18" s="9">
        <f>'CONTRACTACIO 1r TR 2021'!L18+'CONTRACTACIO 2n TR 2021'!L18+'CONTRACTACIO 3r TR 2021'!L18+'CONTRACTACIO 4t TR 2021'!L18</f>
        <v>0</v>
      </c>
      <c r="M18" s="20" t="str">
        <f t="shared" si="4"/>
        <v/>
      </c>
      <c r="N18" s="13">
        <f>'CONTRACTACIO 1r TR 2021'!N18+'CONTRACTACIO 2n TR 2021'!N18+'CONTRACTACIO 3r TR 2021'!N18+'CONTRACTACIO 4t TR 2021'!N18</f>
        <v>0</v>
      </c>
      <c r="O18" s="13">
        <f>'CONTRACTACIO 1r TR 2021'!O18+'CONTRACTACIO 2n TR 2021'!O18+'CONTRACTACIO 3r TR 2021'!O18+'CONTRACTACIO 4t TR 2021'!O18</f>
        <v>0</v>
      </c>
      <c r="P18" s="21" t="str">
        <f t="shared" si="5"/>
        <v/>
      </c>
      <c r="Q18" s="9">
        <f>'CONTRACTACIO 1r TR 2021'!Q18+'CONTRACTACIO 2n TR 2021'!Q18+'CONTRACTACIO 3r TR 2021'!Q18+'CONTRACTACIO 4t TR 2021'!Q18</f>
        <v>0</v>
      </c>
      <c r="R18" s="20" t="str">
        <f t="shared" si="6"/>
        <v/>
      </c>
      <c r="S18" s="13">
        <f>'CONTRACTACIO 1r TR 2021'!S18+'CONTRACTACIO 2n TR 2021'!S18+'CONTRACTACIO 3r TR 2021'!S18+'CONTRACTACIO 4t TR 2021'!S18</f>
        <v>0</v>
      </c>
      <c r="T18" s="13">
        <f>'CONTRACTACIO 1r TR 2021'!T18+'CONTRACTACIO 2n TR 2021'!T18+'CONTRACTACIO 3r TR 2021'!T18+'CONTRACTACIO 4t TR 2021'!T18</f>
        <v>0</v>
      </c>
      <c r="U18" s="21" t="str">
        <f t="shared" si="7"/>
        <v/>
      </c>
      <c r="V18" s="9">
        <f>'CONTRACTACIO 1r TR 2021'!AA18+'CONTRACTACIO 2n TR 2021'!AA18+'CONTRACTACIO 3r TR 2021'!AA18+'CONTRACTACIO 4t TR 2021'!AA18</f>
        <v>0</v>
      </c>
      <c r="W18" s="20" t="str">
        <f t="shared" si="8"/>
        <v/>
      </c>
      <c r="X18" s="13">
        <f>'CONTRACTACIO 1r TR 2021'!AC18+'CONTRACTACIO 2n TR 2021'!AC18+'CONTRACTACIO 3r TR 2021'!AC18+'CONTRACTACIO 4t TR 2021'!AC18</f>
        <v>0</v>
      </c>
      <c r="Y18" s="13">
        <f>'CONTRACTACIO 1r TR 2021'!AD18+'CONTRACTACIO 2n TR 2021'!AD18+'CONTRACTACIO 3r TR 2021'!AD18+'CONTRACTACIO 4t TR 2021'!AD18</f>
        <v>0</v>
      </c>
      <c r="Z18" s="21" t="str">
        <f t="shared" si="9"/>
        <v/>
      </c>
      <c r="AA18" s="9">
        <f>'CONTRACTACIO 1r TR 2021'!V18+'CONTRACTACIO 2n TR 2021'!V18+'CONTRACTACIO 3r TR 2021'!V18+'CONTRACTACIO 4t TR 2021'!V18</f>
        <v>0</v>
      </c>
      <c r="AB18" s="20" t="str">
        <f t="shared" si="10"/>
        <v/>
      </c>
      <c r="AC18" s="13">
        <f>'CONTRACTACIO 1r TR 2021'!X18+'CONTRACTACIO 2n TR 2021'!X18+'CONTRACTACIO 3r TR 2021'!X18+'CONTRACTACIO 4t TR 2021'!X18</f>
        <v>0</v>
      </c>
      <c r="AD18" s="13">
        <f>'CONTRACTACIO 1r TR 2021'!Y18+'CONTRACTACIO 2n TR 2021'!Y18+'CONTRACTACIO 3r TR 2021'!Y18+'CONTRACTACIO 4t TR 2021'!Y18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2021'!B19+'CONTRACTACIO 2n TR 2021'!B19+'CONTRACTACIO 3r TR 2021'!B19+'CONTRACTACIO 4t TR 2021'!B19</f>
        <v>0</v>
      </c>
      <c r="C19" s="20" t="str">
        <f t="shared" si="0"/>
        <v/>
      </c>
      <c r="D19" s="13">
        <f>'CONTRACTACIO 1r TR 2021'!D19+'CONTRACTACIO 2n TR 2021'!D19+'CONTRACTACIO 3r TR 2021'!D19+'CONTRACTACIO 4t TR 2021'!D19</f>
        <v>0</v>
      </c>
      <c r="E19" s="13">
        <f>'CONTRACTACIO 1r TR 2021'!E19+'CONTRACTACIO 2n TR 2021'!E19+'CONTRACTACIO 3r TR 2021'!E19+'CONTRACTACIO 4t TR 2021'!E19</f>
        <v>0</v>
      </c>
      <c r="F19" s="21" t="str">
        <f t="shared" si="1"/>
        <v/>
      </c>
      <c r="G19" s="9">
        <f>'CONTRACTACIO 1r TR 2021'!G19+'CONTRACTACIO 2n TR 2021'!G19+'CONTRACTACIO 3r TR 2021'!G19+'CONTRACTACIO 4t TR 2021'!G19</f>
        <v>1</v>
      </c>
      <c r="H19" s="20">
        <f t="shared" si="2"/>
        <v>6.3291139240506328E-3</v>
      </c>
      <c r="I19" s="13">
        <f>'CONTRACTACIO 1r TR 2021'!I19+'CONTRACTACIO 2n TR 2021'!I19+'CONTRACTACIO 3r TR 2021'!I19+'CONTRACTACIO 4t TR 2021'!I19</f>
        <v>22700</v>
      </c>
      <c r="J19" s="13">
        <f>'CONTRACTACIO 1r TR 2021'!J19+'CONTRACTACIO 2n TR 2021'!J19+'CONTRACTACIO 3r TR 2021'!J19+'CONTRACTACIO 4t TR 2021'!J19</f>
        <v>27467</v>
      </c>
      <c r="K19" s="21">
        <f t="shared" si="3"/>
        <v>8.1196348242496802E-2</v>
      </c>
      <c r="L19" s="9">
        <f>'CONTRACTACIO 1r TR 2021'!L19+'CONTRACTACIO 2n TR 2021'!L19+'CONTRACTACIO 3r TR 2021'!L19+'CONTRACTACIO 4t TR 2021'!L19</f>
        <v>0</v>
      </c>
      <c r="M19" s="20" t="str">
        <f t="shared" si="4"/>
        <v/>
      </c>
      <c r="N19" s="13">
        <f>'CONTRACTACIO 1r TR 2021'!N19+'CONTRACTACIO 2n TR 2021'!N19+'CONTRACTACIO 3r TR 2021'!N19+'CONTRACTACIO 4t TR 2021'!N19</f>
        <v>0</v>
      </c>
      <c r="O19" s="13">
        <f>'CONTRACTACIO 1r TR 2021'!O19+'CONTRACTACIO 2n TR 2021'!O19+'CONTRACTACIO 3r TR 2021'!O19+'CONTRACTACIO 4t TR 2021'!O19</f>
        <v>0</v>
      </c>
      <c r="P19" s="21" t="str">
        <f t="shared" si="5"/>
        <v/>
      </c>
      <c r="Q19" s="9">
        <f>'CONTRACTACIO 1r TR 2021'!Q19+'CONTRACTACIO 2n TR 2021'!Q19+'CONTRACTACIO 3r TR 2021'!Q19+'CONTRACTACIO 4t TR 2021'!Q19</f>
        <v>0</v>
      </c>
      <c r="R19" s="20" t="str">
        <f t="shared" si="6"/>
        <v/>
      </c>
      <c r="S19" s="13">
        <f>'CONTRACTACIO 1r TR 2021'!S19+'CONTRACTACIO 2n TR 2021'!S19+'CONTRACTACIO 3r TR 2021'!S19+'CONTRACTACIO 4t TR 2021'!S19</f>
        <v>0</v>
      </c>
      <c r="T19" s="13">
        <f>'CONTRACTACIO 1r TR 2021'!T19+'CONTRACTACIO 2n TR 2021'!T19+'CONTRACTACIO 3r TR 2021'!T19+'CONTRACTACIO 4t TR 2021'!T19</f>
        <v>0</v>
      </c>
      <c r="U19" s="21" t="str">
        <f t="shared" si="7"/>
        <v/>
      </c>
      <c r="V19" s="9">
        <f>'CONTRACTACIO 1r TR 2021'!AA19+'CONTRACTACIO 2n TR 2021'!AA19+'CONTRACTACIO 3r TR 2021'!AA19+'CONTRACTACIO 4t TR 2021'!AA19</f>
        <v>0</v>
      </c>
      <c r="W19" s="20" t="str">
        <f t="shared" si="8"/>
        <v/>
      </c>
      <c r="X19" s="13">
        <f>'CONTRACTACIO 1r TR 2021'!AC19+'CONTRACTACIO 2n TR 2021'!AC19+'CONTRACTACIO 3r TR 2021'!AC19+'CONTRACTACIO 4t TR 2021'!AC19</f>
        <v>0</v>
      </c>
      <c r="Y19" s="13">
        <f>'CONTRACTACIO 1r TR 2021'!AD19+'CONTRACTACIO 2n TR 2021'!AD19+'CONTRACTACIO 3r TR 2021'!AD19+'CONTRACTACIO 4t TR 2021'!AD19</f>
        <v>0</v>
      </c>
      <c r="Z19" s="21" t="str">
        <f t="shared" si="9"/>
        <v/>
      </c>
      <c r="AA19" s="9">
        <f>'CONTRACTACIO 1r TR 2021'!V19+'CONTRACTACIO 2n TR 2021'!V19+'CONTRACTACIO 3r TR 2021'!V19+'CONTRACTACIO 4t TR 2021'!V19</f>
        <v>0</v>
      </c>
      <c r="AB19" s="20" t="str">
        <f t="shared" si="10"/>
        <v/>
      </c>
      <c r="AC19" s="13">
        <f>'CONTRACTACIO 1r TR 2021'!X19+'CONTRACTACIO 2n TR 2021'!X19+'CONTRACTACIO 3r TR 2021'!X19+'CONTRACTACIO 4t TR 2021'!X19</f>
        <v>0</v>
      </c>
      <c r="AD19" s="13">
        <f>'CONTRACTACIO 1r TR 2021'!Y19+'CONTRACTACIO 2n TR 2021'!Y19+'CONTRACTACIO 3r TR 2021'!Y19+'CONTRACTACIO 4t TR 2021'!Y19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2021'!B20+'CONTRACTACIO 2n TR 2021'!B20+'CONTRACTACIO 3r TR 2021'!B20+'CONTRACTACIO 4t TR 2021'!B20</f>
        <v>0</v>
      </c>
      <c r="C20" s="20" t="str">
        <f t="shared" si="0"/>
        <v/>
      </c>
      <c r="D20" s="13">
        <f>'CONTRACTACIO 1r TR 2021'!D20+'CONTRACTACIO 2n TR 2021'!D20+'CONTRACTACIO 3r TR 2021'!D20+'CONTRACTACIO 4t TR 2021'!D20</f>
        <v>0</v>
      </c>
      <c r="E20" s="13">
        <f>'CONTRACTACIO 1r TR 2021'!E20+'CONTRACTACIO 2n TR 2021'!E20+'CONTRACTACIO 3r TR 2021'!E20+'CONTRACTACIO 4t TR 2021'!E20</f>
        <v>0</v>
      </c>
      <c r="F20" s="21" t="str">
        <f t="shared" si="1"/>
        <v/>
      </c>
      <c r="G20" s="9">
        <f>'CONTRACTACIO 1r TR 2021'!G20+'CONTRACTACIO 2n TR 2021'!G20+'CONTRACTACIO 3r TR 2021'!G20+'CONTRACTACIO 4t TR 2021'!G20</f>
        <v>157</v>
      </c>
      <c r="H20" s="20">
        <f t="shared" si="2"/>
        <v>0.99367088607594933</v>
      </c>
      <c r="I20" s="13">
        <f>'CONTRACTACIO 1r TR 2021'!I20+'CONTRACTACIO 2n TR 2021'!I20+'CONTRACTACIO 3r TR 2021'!I20+'CONTRACTACIO 4t TR 2021'!I20</f>
        <v>265176.34999999998</v>
      </c>
      <c r="J20" s="13">
        <f>'CONTRACTACIO 1r TR 2021'!J20+'CONTRACTACIO 2n TR 2021'!J20+'CONTRACTACIO 3r TR 2021'!J20+'CONTRACTACIO 4t TR 2021'!J20</f>
        <v>310811.76</v>
      </c>
      <c r="K20" s="21">
        <f t="shared" si="3"/>
        <v>0.91880365175750323</v>
      </c>
      <c r="L20" s="9">
        <f>'CONTRACTACIO 1r TR 2021'!L20+'CONTRACTACIO 2n TR 2021'!L20+'CONTRACTACIO 3r TR 2021'!L20+'CONTRACTACIO 4t TR 2021'!L20</f>
        <v>18</v>
      </c>
      <c r="M20" s="20">
        <f t="shared" si="4"/>
        <v>1</v>
      </c>
      <c r="N20" s="13">
        <f>'CONTRACTACIO 1r TR 2021'!N20+'CONTRACTACIO 2n TR 2021'!N20+'CONTRACTACIO 3r TR 2021'!N20+'CONTRACTACIO 4t TR 2021'!N20</f>
        <v>28618.33</v>
      </c>
      <c r="O20" s="13">
        <f>'CONTRACTACIO 1r TR 2021'!O20+'CONTRACTACIO 2n TR 2021'!O20+'CONTRACTACIO 3r TR 2021'!O20+'CONTRACTACIO 4t TR 2021'!O20</f>
        <v>34152.5</v>
      </c>
      <c r="P20" s="21">
        <f t="shared" si="5"/>
        <v>1</v>
      </c>
      <c r="Q20" s="9">
        <f>'CONTRACTACIO 1r TR 2021'!Q20+'CONTRACTACIO 2n TR 2021'!Q20+'CONTRACTACIO 3r TR 2021'!Q20+'CONTRACTACIO 4t TR 2021'!Q20</f>
        <v>0</v>
      </c>
      <c r="R20" s="20" t="str">
        <f t="shared" si="6"/>
        <v/>
      </c>
      <c r="S20" s="13">
        <f>'CONTRACTACIO 1r TR 2021'!S20+'CONTRACTACIO 2n TR 2021'!S20+'CONTRACTACIO 3r TR 2021'!S20+'CONTRACTACIO 4t TR 2021'!S20</f>
        <v>0</v>
      </c>
      <c r="T20" s="13">
        <f>'CONTRACTACIO 1r TR 2021'!T20+'CONTRACTACIO 2n TR 2021'!T20+'CONTRACTACIO 3r TR 2021'!T20+'CONTRACTACIO 4t TR 2021'!T20</f>
        <v>0</v>
      </c>
      <c r="U20" s="21" t="str">
        <f t="shared" si="7"/>
        <v/>
      </c>
      <c r="V20" s="9">
        <f>'CONTRACTACIO 1r TR 2021'!AA20+'CONTRACTACIO 2n TR 2021'!AA20+'CONTRACTACIO 3r TR 2021'!AA20+'CONTRACTACIO 4t TR 2021'!AA20</f>
        <v>0</v>
      </c>
      <c r="W20" s="20" t="str">
        <f t="shared" si="8"/>
        <v/>
      </c>
      <c r="X20" s="13">
        <f>'CONTRACTACIO 1r TR 2021'!AC20+'CONTRACTACIO 2n TR 2021'!AC20+'CONTRACTACIO 3r TR 2021'!AC20+'CONTRACTACIO 4t TR 2021'!AC20</f>
        <v>0</v>
      </c>
      <c r="Y20" s="13">
        <f>'CONTRACTACIO 1r TR 2021'!AD20+'CONTRACTACIO 2n TR 2021'!AD20+'CONTRACTACIO 3r TR 2021'!AD20+'CONTRACTACIO 4t TR 2021'!AD20</f>
        <v>0</v>
      </c>
      <c r="Z20" s="21" t="str">
        <f t="shared" si="9"/>
        <v/>
      </c>
      <c r="AA20" s="9">
        <f>'CONTRACTACIO 1r TR 2021'!V20+'CONTRACTACIO 2n TR 2021'!V20+'CONTRACTACIO 3r TR 2021'!V20+'CONTRACTACIO 4t TR 2021'!V20</f>
        <v>0</v>
      </c>
      <c r="AB20" s="20" t="str">
        <f t="shared" si="10"/>
        <v/>
      </c>
      <c r="AC20" s="13">
        <f>'CONTRACTACIO 1r TR 2021'!X20+'CONTRACTACIO 2n TR 2021'!X20+'CONTRACTACIO 3r TR 2021'!X20+'CONTRACTACIO 4t TR 2021'!X20</f>
        <v>0</v>
      </c>
      <c r="AD20" s="13">
        <f>'CONTRACTACIO 1r TR 2021'!Y20+'CONTRACTACIO 2n TR 2021'!Y20+'CONTRACTACIO 3r TR 2021'!Y20+'CONTRACTACIO 4t TR 2021'!Y20</f>
        <v>0</v>
      </c>
      <c r="AE20" s="21" t="str">
        <f t="shared" si="11"/>
        <v/>
      </c>
    </row>
    <row r="21" spans="1:31" s="42" customFormat="1" ht="39.950000000000003" hidden="1" customHeight="1" x14ac:dyDescent="0.25">
      <c r="A21" s="46" t="s">
        <v>35</v>
      </c>
      <c r="B21" s="9">
        <f>'CONTRACTACIO 1r TR 2021'!B21+'CONTRACTACIO 2n TR 2021'!B21+'CONTRACTACIO 3r TR 2021'!B21+'CONTRACTACIO 4t TR 2021'!B21</f>
        <v>0</v>
      </c>
      <c r="C21" s="20" t="str">
        <f t="shared" si="0"/>
        <v/>
      </c>
      <c r="D21" s="13">
        <f>'CONTRACTACIO 1r TR 2021'!D21+'CONTRACTACIO 2n TR 2021'!D21+'CONTRACTACIO 3r TR 2021'!D21+'CONTRACTACIO 4t TR 2021'!D21</f>
        <v>0</v>
      </c>
      <c r="E21" s="13">
        <f>'CONTRACTACIO 1r TR 2021'!E21+'CONTRACTACIO 2n TR 2021'!E21+'CONTRACTACIO 3r TR 2021'!E21+'CONTRACTACIO 4t TR 2021'!E21</f>
        <v>0</v>
      </c>
      <c r="F21" s="21" t="str">
        <f t="shared" si="1"/>
        <v/>
      </c>
      <c r="G21" s="9">
        <f>'CONTRACTACIO 1r TR 2021'!G21+'CONTRACTACIO 2n TR 2021'!G21+'CONTRACTACIO 3r TR 2021'!G21+'CONTRACTACIO 4t TR 2021'!G21</f>
        <v>0</v>
      </c>
      <c r="H21" s="20" t="str">
        <f t="shared" si="2"/>
        <v/>
      </c>
      <c r="I21" s="13">
        <f>'CONTRACTACIO 1r TR 2021'!I21+'CONTRACTACIO 2n TR 2021'!I21+'CONTRACTACIO 3r TR 2021'!I21+'CONTRACTACIO 4t TR 2021'!I21</f>
        <v>0</v>
      </c>
      <c r="J21" s="13">
        <f>'CONTRACTACIO 1r TR 2021'!J21+'CONTRACTACIO 2n TR 2021'!J21+'CONTRACTACIO 3r TR 2021'!J21+'CONTRACTACIO 4t TR 2021'!J21</f>
        <v>0</v>
      </c>
      <c r="K21" s="21" t="str">
        <f t="shared" si="3"/>
        <v/>
      </c>
      <c r="L21" s="9">
        <f>'CONTRACTACIO 1r TR 2021'!L21+'CONTRACTACIO 2n TR 2021'!L21+'CONTRACTACIO 3r TR 2021'!L21+'CONTRACTACIO 4t TR 2021'!L21</f>
        <v>0</v>
      </c>
      <c r="M21" s="20" t="str">
        <f t="shared" si="4"/>
        <v/>
      </c>
      <c r="N21" s="13">
        <f>'CONTRACTACIO 1r TR 2021'!N21+'CONTRACTACIO 2n TR 2021'!N21+'CONTRACTACIO 3r TR 2021'!N21+'CONTRACTACIO 4t TR 2021'!N21</f>
        <v>0</v>
      </c>
      <c r="O21" s="13">
        <f>'CONTRACTACIO 1r TR 2021'!O21+'CONTRACTACIO 2n TR 2021'!O21+'CONTRACTACIO 3r TR 2021'!O21+'CONTRACTACIO 4t TR 2021'!O21</f>
        <v>0</v>
      </c>
      <c r="P21" s="21" t="str">
        <f t="shared" si="5"/>
        <v/>
      </c>
      <c r="Q21" s="9">
        <f>'CONTRACTACIO 1r TR 2021'!Q21+'CONTRACTACIO 2n TR 2021'!Q21+'CONTRACTACIO 3r TR 2021'!Q21+'CONTRACTACIO 4t TR 2021'!Q21</f>
        <v>0</v>
      </c>
      <c r="R21" s="20" t="str">
        <f t="shared" si="6"/>
        <v/>
      </c>
      <c r="S21" s="13">
        <f>'CONTRACTACIO 1r TR 2021'!S21+'CONTRACTACIO 2n TR 2021'!S21+'CONTRACTACIO 3r TR 2021'!S21+'CONTRACTACIO 4t TR 2021'!S21</f>
        <v>0</v>
      </c>
      <c r="T21" s="13">
        <f>'CONTRACTACIO 1r TR 2021'!T21+'CONTRACTACIO 2n TR 2021'!T21+'CONTRACTACIO 3r TR 2021'!T21+'CONTRACTACIO 4t TR 2021'!T21</f>
        <v>0</v>
      </c>
      <c r="U21" s="21" t="str">
        <f t="shared" si="7"/>
        <v/>
      </c>
      <c r="V21" s="9">
        <f>'CONTRACTACIO 1r TR 2021'!AA21+'CONTRACTACIO 2n TR 2021'!AA21+'CONTRACTACIO 3r TR 2021'!AA21+'CONTRACTACIO 4t TR 2021'!AA21</f>
        <v>0</v>
      </c>
      <c r="W21" s="20" t="str">
        <f t="shared" si="8"/>
        <v/>
      </c>
      <c r="X21" s="13">
        <f>'CONTRACTACIO 1r TR 2021'!AC21+'CONTRACTACIO 2n TR 2021'!AC21+'CONTRACTACIO 3r TR 2021'!AC21+'CONTRACTACIO 4t TR 2021'!AC21</f>
        <v>0</v>
      </c>
      <c r="Y21" s="13">
        <f>'CONTRACTACIO 1r TR 2021'!AD21+'CONTRACTACIO 2n TR 2021'!AD21+'CONTRACTACIO 3r TR 2021'!AD21+'CONTRACTACIO 4t TR 2021'!AD21</f>
        <v>0</v>
      </c>
      <c r="Z21" s="21" t="str">
        <f t="shared" si="9"/>
        <v/>
      </c>
      <c r="AA21" s="9">
        <f>'CONTRACTACIO 1r TR 2021'!V21+'CONTRACTACIO 2n TR 2021'!V21+'CONTRACTACIO 3r TR 2021'!V21+'CONTRACTACIO 4t TR 2021'!V21</f>
        <v>0</v>
      </c>
      <c r="AB21" s="20" t="str">
        <f t="shared" si="10"/>
        <v/>
      </c>
      <c r="AC21" s="13">
        <f>'CONTRACTACIO 1r TR 2021'!X21+'CONTRACTACIO 2n TR 2021'!X21+'CONTRACTACIO 3r TR 2021'!X21+'CONTRACTACIO 4t TR 2021'!X21</f>
        <v>0</v>
      </c>
      <c r="AD21" s="13">
        <f>'CONTRACTACIO 1r TR 2021'!Y21+'CONTRACTACIO 2n TR 2021'!Y21+'CONTRACTACIO 3r TR 2021'!Y21+'CONTRACTACIO 4t TR 2021'!Y21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2021'!B22+'CONTRACTACIO 2n TR 2021'!B22+'CONTRACTACIO 3r TR 2021'!B22+'CONTRACTACIO 4t TR 2021'!B22</f>
        <v>0</v>
      </c>
      <c r="C22" s="20" t="str">
        <f t="shared" si="0"/>
        <v/>
      </c>
      <c r="D22" s="13">
        <f>'CONTRACTACIO 1r TR 2021'!D22+'CONTRACTACIO 2n TR 2021'!D22+'CONTRACTACIO 3r TR 2021'!D22+'CONTRACTACIO 4t TR 2021'!D22</f>
        <v>0</v>
      </c>
      <c r="E22" s="23">
        <f>'CONTRACTACIO 1r TR 2021'!E22+'CONTRACTACIO 2n TR 2021'!E22+'CONTRACTACIO 3r TR 2021'!E22+'CONTRACTACIO 4t TR 2021'!E22</f>
        <v>0</v>
      </c>
      <c r="F22" s="21" t="str">
        <f t="shared" si="1"/>
        <v/>
      </c>
      <c r="G22" s="9">
        <f>'CONTRACTACIO 1r TR 2021'!G22+'CONTRACTACIO 2n TR 2021'!G22+'CONTRACTACIO 3r TR 2021'!G22+'CONTRACTACIO 4t TR 2021'!G22</f>
        <v>0</v>
      </c>
      <c r="H22" s="20" t="str">
        <f t="shared" si="2"/>
        <v/>
      </c>
      <c r="I22" s="13">
        <f>'CONTRACTACIO 1r TR 2021'!I22+'CONTRACTACIO 2n TR 2021'!I22+'CONTRACTACIO 3r TR 2021'!I22+'CONTRACTACIO 4t TR 2021'!I22</f>
        <v>0</v>
      </c>
      <c r="J22" s="23">
        <f>'CONTRACTACIO 1r TR 2021'!J22+'CONTRACTACIO 2n TR 2021'!J22+'CONTRACTACIO 3r TR 2021'!J22+'CONTRACTACIO 4t TR 2021'!J22</f>
        <v>0</v>
      </c>
      <c r="K22" s="21" t="str">
        <f t="shared" si="3"/>
        <v/>
      </c>
      <c r="L22" s="9">
        <f>'CONTRACTACIO 1r TR 2021'!L22+'CONTRACTACIO 2n TR 2021'!L22+'CONTRACTACIO 3r TR 2021'!L22+'CONTRACTACIO 4t TR 2021'!L22</f>
        <v>0</v>
      </c>
      <c r="M22" s="20" t="str">
        <f t="shared" si="4"/>
        <v/>
      </c>
      <c r="N22" s="13">
        <f>'CONTRACTACIO 1r TR 2021'!N22+'CONTRACTACIO 2n TR 2021'!N22+'CONTRACTACIO 3r TR 2021'!N22+'CONTRACTACIO 4t TR 2021'!N22</f>
        <v>0</v>
      </c>
      <c r="O22" s="23">
        <f>'CONTRACTACIO 1r TR 2021'!O22+'CONTRACTACIO 2n TR 2021'!O22+'CONTRACTACIO 3r TR 2021'!O22+'CONTRACTACIO 4t TR 2021'!O22</f>
        <v>0</v>
      </c>
      <c r="P22" s="21" t="str">
        <f t="shared" si="5"/>
        <v/>
      </c>
      <c r="Q22" s="9">
        <f>'CONTRACTACIO 1r TR 2021'!Q22+'CONTRACTACIO 2n TR 2021'!Q22+'CONTRACTACIO 3r TR 2021'!Q22+'CONTRACTACIO 4t TR 2021'!Q22</f>
        <v>0</v>
      </c>
      <c r="R22" s="20" t="str">
        <f t="shared" si="6"/>
        <v/>
      </c>
      <c r="S22" s="13">
        <f>'CONTRACTACIO 1r TR 2021'!S22+'CONTRACTACIO 2n TR 2021'!S22+'CONTRACTACIO 3r TR 2021'!S22+'CONTRACTACIO 4t TR 2021'!S22</f>
        <v>0</v>
      </c>
      <c r="T22" s="23">
        <f>'CONTRACTACIO 1r TR 2021'!T22+'CONTRACTACIO 2n TR 2021'!T22+'CONTRACTACIO 3r TR 2021'!T22+'CONTRACTACIO 4t TR 2021'!T22</f>
        <v>0</v>
      </c>
      <c r="U22" s="21" t="str">
        <f t="shared" si="7"/>
        <v/>
      </c>
      <c r="V22" s="9">
        <f>'CONTRACTACIO 1r TR 2021'!AA22+'CONTRACTACIO 2n TR 2021'!AA22+'CONTRACTACIO 3r TR 2021'!AA22+'CONTRACTACIO 4t TR 2021'!AA22</f>
        <v>0</v>
      </c>
      <c r="W22" s="20" t="str">
        <f t="shared" si="8"/>
        <v/>
      </c>
      <c r="X22" s="13">
        <f>'CONTRACTACIO 1r TR 2021'!AC22+'CONTRACTACIO 2n TR 2021'!AC22+'CONTRACTACIO 3r TR 2021'!AC22+'CONTRACTACIO 4t TR 2021'!AC22</f>
        <v>0</v>
      </c>
      <c r="Y22" s="23">
        <f>'CONTRACTACIO 1r TR 2021'!AD22+'CONTRACTACIO 2n TR 2021'!AD22+'CONTRACTACIO 3r TR 2021'!AD22+'CONTRACTACIO 4t TR 2021'!AD22</f>
        <v>0</v>
      </c>
      <c r="Z22" s="21" t="str">
        <f t="shared" si="9"/>
        <v/>
      </c>
      <c r="AA22" s="9">
        <f>'CONTRACTACIO 1r TR 2021'!V22+'CONTRACTACIO 2n TR 2021'!V22+'CONTRACTACIO 3r TR 2021'!V22+'CONTRACTACIO 4t TR 2021'!V22</f>
        <v>0</v>
      </c>
      <c r="AB22" s="20" t="str">
        <f t="shared" si="10"/>
        <v/>
      </c>
      <c r="AC22" s="13">
        <f>'CONTRACTACIO 1r TR 2021'!X22+'CONTRACTACIO 2n TR 2021'!X22+'CONTRACTACIO 3r TR 2021'!X22+'CONTRACTACIO 4t TR 2021'!X22</f>
        <v>0</v>
      </c>
      <c r="AD22" s="23">
        <f>'CONTRACTACIO 1r TR 2021'!Y22+'CONTRACTACIO 2n TR 2021'!Y22+'CONTRACTACIO 3r TR 2021'!Y22+'CONTRACTACIO 4t TR 2021'!Y22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47</v>
      </c>
      <c r="B23" s="81">
        <f>'CONTRACTACIO 1r TR 2021'!B23+'CONTRACTACIO 2n TR 2021'!B23+'CONTRACTACIO 3r TR 2021'!B23+'CONTRACTACIO 4t TR 2021'!B23</f>
        <v>0</v>
      </c>
      <c r="C23" s="66" t="str">
        <f t="shared" si="0"/>
        <v/>
      </c>
      <c r="D23" s="77">
        <f>'CONTRACTACIO 1r TR 2021'!D23+'CONTRACTACIO 2n TR 2021'!D23+'CONTRACTACIO 3r TR 2021'!D23+'CONTRACTACIO 4t TR 2021'!D23</f>
        <v>0</v>
      </c>
      <c r="E23" s="78">
        <f>'CONTRACTACIO 1r TR 2021'!E23+'CONTRACTACIO 2n TR 2021'!E23+'CONTRACTACIO 3r TR 2021'!E23+'CONTRACTACIO 4t TR 2021'!E23</f>
        <v>0</v>
      </c>
      <c r="F23" s="67" t="str">
        <f t="shared" si="1"/>
        <v/>
      </c>
      <c r="G23" s="81">
        <f>'CONTRACTACIO 1r TR 2021'!G23+'CONTRACTACIO 2n TR 2021'!G23+'CONTRACTACIO 3r TR 2021'!G23+'CONTRACTACIO 4t TR 2021'!G23</f>
        <v>0</v>
      </c>
      <c r="H23" s="66" t="str">
        <f t="shared" si="2"/>
        <v/>
      </c>
      <c r="I23" s="77">
        <f>'CONTRACTACIO 1r TR 2021'!I23+'CONTRACTACIO 2n TR 2021'!I23+'CONTRACTACIO 3r TR 2021'!I23+'CONTRACTACIO 4t TR 2021'!I23</f>
        <v>0</v>
      </c>
      <c r="J23" s="78">
        <f>'CONTRACTACIO 1r TR 2021'!J23+'CONTRACTACIO 2n TR 2021'!J23+'CONTRACTACIO 3r TR 2021'!J23+'CONTRACTACIO 4t TR 2021'!J23</f>
        <v>0</v>
      </c>
      <c r="K23" s="67" t="str">
        <f t="shared" si="3"/>
        <v/>
      </c>
      <c r="L23" s="81">
        <f>'CONTRACTACIO 1r TR 2021'!L23+'CONTRACTACIO 2n TR 2021'!L23+'CONTRACTACIO 3r TR 2021'!L23+'CONTRACTACIO 4t TR 2021'!L23</f>
        <v>0</v>
      </c>
      <c r="M23" s="66" t="str">
        <f t="shared" si="4"/>
        <v/>
      </c>
      <c r="N23" s="77">
        <f>'CONTRACTACIO 1r TR 2021'!N23+'CONTRACTACIO 2n TR 2021'!N23+'CONTRACTACIO 3r TR 2021'!N23+'CONTRACTACIO 4t TR 2021'!N23</f>
        <v>0</v>
      </c>
      <c r="O23" s="78">
        <f>'CONTRACTACIO 1r TR 2021'!O23+'CONTRACTACIO 2n TR 2021'!O23+'CONTRACTACIO 3r TR 2021'!O23+'CONTRACTACIO 4t TR 2021'!O23</f>
        <v>0</v>
      </c>
      <c r="P23" s="67" t="str">
        <f t="shared" si="5"/>
        <v/>
      </c>
      <c r="Q23" s="81">
        <f>'CONTRACTACIO 1r TR 2021'!Q23+'CONTRACTACIO 2n TR 2021'!Q23+'CONTRACTACIO 3r TR 2021'!Q23+'CONTRACTACIO 4t TR 2021'!Q23</f>
        <v>0</v>
      </c>
      <c r="R23" s="66" t="str">
        <f t="shared" si="6"/>
        <v/>
      </c>
      <c r="S23" s="77">
        <f>'CONTRACTACIO 1r TR 2021'!S23+'CONTRACTACIO 2n TR 2021'!S23+'CONTRACTACIO 3r TR 2021'!S23+'CONTRACTACIO 4t TR 2021'!S23</f>
        <v>0</v>
      </c>
      <c r="T23" s="78">
        <f>'CONTRACTACIO 1r TR 2021'!T23+'CONTRACTACIO 2n TR 2021'!T23+'CONTRACTACIO 3r TR 2021'!T23+'CONTRACTACIO 4t TR 2021'!T23</f>
        <v>0</v>
      </c>
      <c r="U23" s="67" t="str">
        <f t="shared" si="7"/>
        <v/>
      </c>
      <c r="V23" s="81">
        <f>'CONTRACTACIO 1r TR 2021'!AA23+'CONTRACTACIO 2n TR 2021'!AA23+'CONTRACTACIO 3r TR 2021'!AA23+'CONTRACTACIO 4t TR 2021'!AA23</f>
        <v>0</v>
      </c>
      <c r="W23" s="66" t="str">
        <f t="shared" si="8"/>
        <v/>
      </c>
      <c r="X23" s="77">
        <f>'CONTRACTACIO 1r TR 2021'!AC23+'CONTRACTACIO 2n TR 2021'!AC23+'CONTRACTACIO 3r TR 2021'!AC23+'CONTRACTACIO 4t TR 2021'!AC23</f>
        <v>0</v>
      </c>
      <c r="Y23" s="78">
        <f>'CONTRACTACIO 1r TR 2021'!AD23+'CONTRACTACIO 2n TR 2021'!AD23+'CONTRACTACIO 3r TR 2021'!AD23+'CONTRACTACIO 4t TR 2021'!AD23</f>
        <v>0</v>
      </c>
      <c r="Z23" s="67" t="str">
        <f t="shared" si="9"/>
        <v/>
      </c>
      <c r="AA23" s="81">
        <f>'CONTRACTACIO 1r TR 2021'!V23+'CONTRACTACIO 2n TR 2021'!V23+'CONTRACTACIO 3r TR 2021'!V23+'CONTRACTACIO 4t TR 2021'!V23</f>
        <v>0</v>
      </c>
      <c r="AB23" s="20" t="str">
        <f t="shared" si="10"/>
        <v/>
      </c>
      <c r="AC23" s="77">
        <f>'CONTRACTACIO 1r TR 2021'!X23+'CONTRACTACIO 2n TR 2021'!X23+'CONTRACTACIO 3r TR 2021'!X23+'CONTRACTACIO 4t TR 2021'!X23</f>
        <v>0</v>
      </c>
      <c r="AD23" s="78">
        <f>'CONTRACTACIO 1r TR 2021'!Y23+'CONTRACTACIO 2n TR 2021'!Y23+'CONTRACTACIO 3r TR 2021'!Y23+'CONTRACTACIO 4t TR 2021'!Y23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52</v>
      </c>
      <c r="B24" s="81">
        <f>'CONTRACTACIO 1r TR 2021'!B24+'CONTRACTACIO 2n TR 2021'!B24+'CONTRACTACIO 3r TR 2021'!B24+'CONTRACTACIO 4t TR 2021'!B24</f>
        <v>0</v>
      </c>
      <c r="C24" s="66" t="str">
        <f t="shared" si="0"/>
        <v/>
      </c>
      <c r="D24" s="77">
        <f>'CONTRACTACIO 1r TR 2021'!D24+'CONTRACTACIO 2n TR 2021'!D24+'CONTRACTACIO 3r TR 2021'!D24+'CONTRACTACIO 4t TR 2021'!D24</f>
        <v>0</v>
      </c>
      <c r="E24" s="78">
        <f>'CONTRACTACIO 1r TR 2021'!E24+'CONTRACTACIO 2n TR 2021'!E24+'CONTRACTACIO 3r TR 2021'!E24+'CONTRACTACIO 4t TR 2021'!E24</f>
        <v>0</v>
      </c>
      <c r="F24" s="67" t="str">
        <f t="shared" si="1"/>
        <v/>
      </c>
      <c r="G24" s="81">
        <f>'CONTRACTACIO 1r TR 2021'!G24+'CONTRACTACIO 2n TR 2021'!G24+'CONTRACTACIO 3r TR 2021'!G24+'CONTRACTACIO 4t TR 2021'!G24</f>
        <v>0</v>
      </c>
      <c r="H24" s="66" t="str">
        <f t="shared" si="2"/>
        <v/>
      </c>
      <c r="I24" s="77">
        <f>'CONTRACTACIO 1r TR 2021'!I24+'CONTRACTACIO 2n TR 2021'!I24+'CONTRACTACIO 3r TR 2021'!I24+'CONTRACTACIO 4t TR 2021'!I24</f>
        <v>0</v>
      </c>
      <c r="J24" s="78">
        <f>'CONTRACTACIO 1r TR 2021'!J24+'CONTRACTACIO 2n TR 2021'!J24+'CONTRACTACIO 3r TR 2021'!J24+'CONTRACTACIO 4t TR 2021'!J24</f>
        <v>0</v>
      </c>
      <c r="K24" s="67" t="str">
        <f t="shared" si="3"/>
        <v/>
      </c>
      <c r="L24" s="81">
        <f>'CONTRACTACIO 1r TR 2021'!L24+'CONTRACTACIO 2n TR 2021'!L24+'CONTRACTACIO 3r TR 2021'!L24+'CONTRACTACIO 4t TR 2021'!L24</f>
        <v>0</v>
      </c>
      <c r="M24" s="66" t="str">
        <f t="shared" si="4"/>
        <v/>
      </c>
      <c r="N24" s="77">
        <f>'CONTRACTACIO 1r TR 2021'!N24+'CONTRACTACIO 2n TR 2021'!N24+'CONTRACTACIO 3r TR 2021'!N24+'CONTRACTACIO 4t TR 2021'!N24</f>
        <v>0</v>
      </c>
      <c r="O24" s="78">
        <f>'CONTRACTACIO 1r TR 2021'!O24+'CONTRACTACIO 2n TR 2021'!O24+'CONTRACTACIO 3r TR 2021'!O24+'CONTRACTACIO 4t TR 2021'!O24</f>
        <v>0</v>
      </c>
      <c r="P24" s="67" t="str">
        <f t="shared" si="5"/>
        <v/>
      </c>
      <c r="Q24" s="81">
        <f>'CONTRACTACIO 1r TR 2021'!Q24+'CONTRACTACIO 2n TR 2021'!Q24+'CONTRACTACIO 3r TR 2021'!Q24+'CONTRACTACIO 4t TR 2021'!Q24</f>
        <v>0</v>
      </c>
      <c r="R24" s="66" t="str">
        <f t="shared" si="6"/>
        <v/>
      </c>
      <c r="S24" s="77">
        <f>'CONTRACTACIO 1r TR 2021'!S24+'CONTRACTACIO 2n TR 2021'!S24+'CONTRACTACIO 3r TR 2021'!S24+'CONTRACTACIO 4t TR 2021'!S24</f>
        <v>0</v>
      </c>
      <c r="T24" s="78">
        <f>'CONTRACTACIO 1r TR 2021'!T24+'CONTRACTACIO 2n TR 2021'!T24+'CONTRACTACIO 3r TR 2021'!T24+'CONTRACTACIO 4t TR 2021'!T24</f>
        <v>0</v>
      </c>
      <c r="U24" s="67" t="str">
        <f t="shared" si="7"/>
        <v/>
      </c>
      <c r="V24" s="81">
        <f>'CONTRACTACIO 1r TR 2021'!AA24+'CONTRACTACIO 2n TR 2021'!AA24+'CONTRACTACIO 3r TR 2021'!AA24+'CONTRACTACIO 4t TR 2021'!AA24</f>
        <v>0</v>
      </c>
      <c r="W24" s="66" t="str">
        <f t="shared" si="8"/>
        <v/>
      </c>
      <c r="X24" s="77">
        <f>'CONTRACTACIO 1r TR 2021'!AC24+'CONTRACTACIO 2n TR 2021'!AC24+'CONTRACTACIO 3r TR 2021'!AC24+'CONTRACTACIO 4t TR 2021'!AC24</f>
        <v>0</v>
      </c>
      <c r="Y24" s="78">
        <f>'CONTRACTACIO 1r TR 2021'!AD24+'CONTRACTACIO 2n TR 2021'!AD24+'CONTRACTACIO 3r TR 2021'!AD24+'CONTRACTACIO 4t TR 2021'!AD24</f>
        <v>0</v>
      </c>
      <c r="Z24" s="67" t="str">
        <f t="shared" si="9"/>
        <v/>
      </c>
      <c r="AA24" s="81">
        <f>'CONTRACTACIO 1r TR 2021'!V24+'CONTRACTACIO 2n TR 2021'!V24+'CONTRACTACIO 3r TR 2021'!V24+'CONTRACTACIO 4t TR 2021'!V24</f>
        <v>0</v>
      </c>
      <c r="AB24" s="20" t="str">
        <f t="shared" si="10"/>
        <v/>
      </c>
      <c r="AC24" s="77">
        <f>'CONTRACTACIO 1r TR 2021'!X24+'CONTRACTACIO 2n TR 2021'!X24+'CONTRACTACIO 3r TR 2021'!X24+'CONTRACTACIO 4t TR 2021'!X24</f>
        <v>0</v>
      </c>
      <c r="AD24" s="78">
        <f>'CONTRACTACIO 1r TR 2021'!Y24+'CONTRACTACIO 2n TR 2021'!Y24+'CONTRACTACIO 3r TR 2021'!Y24+'CONTRACTACIO 4t TR 2021'!Y24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158</v>
      </c>
      <c r="H25" s="17">
        <f t="shared" si="12"/>
        <v>1</v>
      </c>
      <c r="I25" s="18">
        <f t="shared" si="12"/>
        <v>287876.34999999998</v>
      </c>
      <c r="J25" s="18">
        <f t="shared" si="12"/>
        <v>338278.76</v>
      </c>
      <c r="K25" s="19">
        <f t="shared" si="12"/>
        <v>1</v>
      </c>
      <c r="L25" s="16">
        <f t="shared" si="12"/>
        <v>18</v>
      </c>
      <c r="M25" s="17">
        <f t="shared" si="12"/>
        <v>1</v>
      </c>
      <c r="N25" s="18">
        <f t="shared" si="12"/>
        <v>28618.33</v>
      </c>
      <c r="O25" s="18">
        <f t="shared" si="12"/>
        <v>34152.5</v>
      </c>
      <c r="P25" s="19">
        <f t="shared" si="12"/>
        <v>1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35" hidden="1" customHeight="1" x14ac:dyDescent="0.25">
      <c r="A27" s="149" t="str">
        <f>'CONTRACTACIO 1r TR 2021'!A27:Q27</f>
        <v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2021 de l'Ajuntament de Barcelona (vid. pàg. 209 i ss.):                                                                                               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350000000000001" hidden="1" customHeight="1" x14ac:dyDescent="0.25">
      <c r="A28" s="150" t="str">
        <f>'CONTRACTACIO 1r TR 2021'!A28:Q28</f>
        <v>https://bcnroc.ajuntament.barcelona.cat/jspui/bitstream/11703/120899/5/GM_Pressupost_2021.pdf#page=209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4.1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35" customHeight="1" thickBot="1" x14ac:dyDescent="0.3">
      <c r="A33" s="158"/>
      <c r="B33" s="55" t="s">
        <v>14</v>
      </c>
      <c r="C33" s="35" t="s">
        <v>8</v>
      </c>
      <c r="D33" s="36" t="s">
        <v>48</v>
      </c>
      <c r="E33" s="37" t="s">
        <v>49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48</v>
      </c>
      <c r="O33" s="37" t="s">
        <v>49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158</v>
      </c>
      <c r="M35" s="8">
        <f t="shared" si="18"/>
        <v>0.89772727272727271</v>
      </c>
      <c r="N35" s="61">
        <f>I25</f>
        <v>287876.34999999998</v>
      </c>
      <c r="O35" s="61">
        <f>J25</f>
        <v>338278.76</v>
      </c>
      <c r="P35" s="59">
        <f t="shared" si="19"/>
        <v>0.90829851393247707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18</v>
      </c>
      <c r="M36" s="8">
        <f t="shared" si="18"/>
        <v>0.10227272727272728</v>
      </c>
      <c r="N36" s="61">
        <f>N25</f>
        <v>28618.33</v>
      </c>
      <c r="O36" s="61">
        <f>O25</f>
        <v>34152.5</v>
      </c>
      <c r="P36" s="59">
        <f t="shared" si="19"/>
        <v>9.1701486067522903E-2</v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1</v>
      </c>
      <c r="C40" s="8">
        <f t="shared" si="14"/>
        <v>5.681818181818182E-3</v>
      </c>
      <c r="D40" s="13">
        <f t="shared" si="15"/>
        <v>22700</v>
      </c>
      <c r="E40" s="23">
        <f t="shared" si="16"/>
        <v>27467</v>
      </c>
      <c r="F40" s="21">
        <f t="shared" si="17"/>
        <v>7.3750522445403754E-2</v>
      </c>
      <c r="G40" s="25"/>
      <c r="H40" s="25"/>
      <c r="I40" s="25"/>
      <c r="J40" s="104" t="s">
        <v>0</v>
      </c>
      <c r="K40" s="105"/>
      <c r="L40" s="83">
        <f>SUM(L34:L39)</f>
        <v>176</v>
      </c>
      <c r="M40" s="17">
        <f>SUM(M34:M39)</f>
        <v>1</v>
      </c>
      <c r="N40" s="84">
        <f>SUM(N34:N39)</f>
        <v>316494.68</v>
      </c>
      <c r="O40" s="85">
        <f>SUM(O34:O39)</f>
        <v>372431.26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175</v>
      </c>
      <c r="C41" s="8">
        <f>IF(B41,B41/$B$46,"")</f>
        <v>0.99431818181818177</v>
      </c>
      <c r="D41" s="13">
        <f t="shared" si="15"/>
        <v>293794.68</v>
      </c>
      <c r="E41" s="23">
        <f t="shared" si="16"/>
        <v>344964.26</v>
      </c>
      <c r="F41" s="21">
        <f>IF(E41,E41/$E$46,"")</f>
        <v>0.9262494775545963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hidden="1" customHeight="1" x14ac:dyDescent="0.25">
      <c r="A42" s="46" t="s">
        <v>32</v>
      </c>
      <c r="B42" s="12">
        <f t="shared" si="13"/>
        <v>0</v>
      </c>
      <c r="C42" s="8" t="str">
        <f>IF(B42,B42/$B$46,"")</f>
        <v/>
      </c>
      <c r="D42" s="13">
        <f t="shared" si="15"/>
        <v>0</v>
      </c>
      <c r="E42" s="14">
        <f t="shared" si="16"/>
        <v>0</v>
      </c>
      <c r="F42" s="21" t="str">
        <f>IF(E42,E42/$E$46,"")</f>
        <v/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47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52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176</v>
      </c>
      <c r="C46" s="17">
        <f>SUM(C34:C45)</f>
        <v>1</v>
      </c>
      <c r="D46" s="18">
        <f>SUM(D34:D45)</f>
        <v>316494.68</v>
      </c>
      <c r="E46" s="18">
        <f>SUM(E34:E45)</f>
        <v>372431.26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 location="page=218" display="https://bcnroc.ajuntament.barcelona.cat/jspui/bitstream/11703/117122/5/GM_Pressupost_2020.pdf#page=218" xr:uid="{00000000-0004-0000-0400-000000000000}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CONTRACTACIO 1r TR 2021</vt:lpstr>
      <vt:lpstr>CONTRACTACIO 2n TR 2021</vt:lpstr>
      <vt:lpstr>CONTRACTACIO 3r TR 2021</vt:lpstr>
      <vt:lpstr>CONTRACTACIO 4t TR 2021</vt:lpstr>
      <vt:lpstr>2021 - CONTRACTACIÓ ANUAL</vt:lpstr>
      <vt:lpstr>'2021 - CONTRACTACIÓ ANUAL'!Área_de_impresión</vt:lpstr>
      <vt:lpstr>'CONTRACTACIO 1r TR 2021'!Área_de_impresión</vt:lpstr>
      <vt:lpstr>'CONTRACTACIO 2n TR 2021'!Área_de_impresión</vt:lpstr>
      <vt:lpstr>'CONTRACTACIO 3r TR 2021'!Área_de_impresión</vt:lpstr>
      <vt:lpstr>'CONTRACTACIO 4t TR 2021'!Área_de_impresión</vt:lpstr>
    </vt:vector>
  </TitlesOfParts>
  <Company>IMI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Dolors Escofet</cp:lastModifiedBy>
  <cp:lastPrinted>2020-02-14T09:12:43Z</cp:lastPrinted>
  <dcterms:created xsi:type="dcterms:W3CDTF">2016-02-03T12:33:15Z</dcterms:created>
  <dcterms:modified xsi:type="dcterms:W3CDTF">2022-02-16T10:36:45Z</dcterms:modified>
</cp:coreProperties>
</file>