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4120" yWindow="-120" windowWidth="24240" windowHeight="13140" tabRatio="700" activeTab="3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6" l="1"/>
  <c r="I20" i="4" l="1"/>
  <c r="D20" i="4"/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/>
  <c r="E44" i="5"/>
  <c r="F44" i="5" s="1"/>
  <c r="D44" i="5"/>
  <c r="B44" i="5"/>
  <c r="C44" i="5" s="1"/>
  <c r="E44" i="4"/>
  <c r="F44" i="4" s="1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J23" i="7"/>
  <c r="K23" i="7" s="1"/>
  <c r="I23" i="7"/>
  <c r="G23" i="7"/>
  <c r="H23" i="7" s="1"/>
  <c r="E23" i="7"/>
  <c r="D23" i="7"/>
  <c r="D44" i="7" s="1"/>
  <c r="B23" i="7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H22" i="7" s="1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F43" i="5" s="1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B16" i="7"/>
  <c r="C16" i="7" s="1"/>
  <c r="D16" i="7"/>
  <c r="J24" i="7"/>
  <c r="E24" i="7"/>
  <c r="O24" i="7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E21" i="7"/>
  <c r="F21" i="7" s="1"/>
  <c r="J21" i="7"/>
  <c r="O21" i="7"/>
  <c r="AD21" i="7"/>
  <c r="T21" i="7"/>
  <c r="U21" i="7" s="1"/>
  <c r="Y21" i="7"/>
  <c r="Z21" i="7" s="1"/>
  <c r="J14" i="7"/>
  <c r="O14" i="7"/>
  <c r="E14" i="7"/>
  <c r="F14" i="7" s="1"/>
  <c r="T14" i="7"/>
  <c r="Y14" i="7"/>
  <c r="AD14" i="7"/>
  <c r="AE14" i="7" s="1"/>
  <c r="J15" i="7"/>
  <c r="K15" i="7" s="1"/>
  <c r="O15" i="7"/>
  <c r="E15" i="7"/>
  <c r="T15" i="7"/>
  <c r="U15" i="7" s="1"/>
  <c r="Y15" i="7"/>
  <c r="Z15" i="7" s="1"/>
  <c r="AD15" i="7"/>
  <c r="AE15" i="7" s="1"/>
  <c r="J16" i="7"/>
  <c r="O16" i="7"/>
  <c r="P16" i="7" s="1"/>
  <c r="E16" i="7"/>
  <c r="T16" i="7"/>
  <c r="Y16" i="7"/>
  <c r="AD16" i="7"/>
  <c r="AE16" i="7" s="1"/>
  <c r="J17" i="7"/>
  <c r="K17" i="7" s="1"/>
  <c r="O17" i="7"/>
  <c r="E17" i="7"/>
  <c r="T17" i="7"/>
  <c r="U17" i="7" s="1"/>
  <c r="Y17" i="7"/>
  <c r="Z17" i="7" s="1"/>
  <c r="AD17" i="7"/>
  <c r="J18" i="7"/>
  <c r="O18" i="7"/>
  <c r="P18" i="7" s="1"/>
  <c r="AD18" i="7"/>
  <c r="AE18" i="7" s="1"/>
  <c r="E18" i="7"/>
  <c r="T18" i="7"/>
  <c r="U18" i="7" s="1"/>
  <c r="Y18" i="7"/>
  <c r="Z18" i="7" s="1"/>
  <c r="J19" i="7"/>
  <c r="O19" i="7"/>
  <c r="AD19" i="7"/>
  <c r="AE19" i="7" s="1"/>
  <c r="E19" i="7"/>
  <c r="F19" i="7" s="1"/>
  <c r="T19" i="7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M16" i="7" s="1"/>
  <c r="Q16" i="7"/>
  <c r="V16" i="7"/>
  <c r="AA16" i="7"/>
  <c r="AB16" i="7" s="1"/>
  <c r="B13" i="7"/>
  <c r="G13" i="7"/>
  <c r="L13" i="7"/>
  <c r="Q13" i="7"/>
  <c r="R13" i="7" s="1"/>
  <c r="V13" i="7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L14" i="7"/>
  <c r="M14" i="7" s="1"/>
  <c r="B14" i="7"/>
  <c r="Q14" i="7"/>
  <c r="V14" i="7"/>
  <c r="W14" i="7" s="1"/>
  <c r="AA14" i="7"/>
  <c r="AB14" i="7" s="1"/>
  <c r="G15" i="7"/>
  <c r="L15" i="7"/>
  <c r="M15" i="7" s="1"/>
  <c r="B15" i="7"/>
  <c r="C15" i="7" s="1"/>
  <c r="Q15" i="7"/>
  <c r="R15" i="7" s="1"/>
  <c r="V15" i="7"/>
  <c r="W15" i="7" s="1"/>
  <c r="AA15" i="7"/>
  <c r="AB15" i="7" s="1"/>
  <c r="G17" i="7"/>
  <c r="H17" i="7" s="1"/>
  <c r="L17" i="7"/>
  <c r="M17" i="7" s="1"/>
  <c r="B17" i="7"/>
  <c r="C17" i="7" s="1"/>
  <c r="Q17" i="7"/>
  <c r="R17" i="7" s="1"/>
  <c r="V17" i="7"/>
  <c r="W17" i="7" s="1"/>
  <c r="AA17" i="7"/>
  <c r="AB17" i="7" s="1"/>
  <c r="G18" i="7"/>
  <c r="L18" i="7"/>
  <c r="M18" i="7" s="1"/>
  <c r="AA18" i="7"/>
  <c r="B18" i="7"/>
  <c r="Q18" i="7"/>
  <c r="R18" i="7" s="1"/>
  <c r="V18" i="7"/>
  <c r="W18" i="7" s="1"/>
  <c r="G19" i="7"/>
  <c r="H19" i="7" s="1"/>
  <c r="L19" i="7"/>
  <c r="M19" i="7" s="1"/>
  <c r="AA19" i="7"/>
  <c r="B19" i="7"/>
  <c r="C19" i="7" s="1"/>
  <c r="Q19" i="7"/>
  <c r="R19" i="7" s="1"/>
  <c r="V19" i="7"/>
  <c r="W19" i="7" s="1"/>
  <c r="J25" i="6"/>
  <c r="O35" i="6" s="1"/>
  <c r="E25" i="6"/>
  <c r="O25" i="6"/>
  <c r="O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/>
  <c r="G25" i="6"/>
  <c r="L35" i="6" s="1"/>
  <c r="H15" i="6"/>
  <c r="B25" i="6"/>
  <c r="L25" i="6"/>
  <c r="L36" i="6" s="1"/>
  <c r="V25" i="6"/>
  <c r="L38" i="6" s="1"/>
  <c r="M38" i="6" s="1"/>
  <c r="Q25" i="6"/>
  <c r="L37" i="6" s="1"/>
  <c r="AA25" i="6"/>
  <c r="L39" i="6" s="1"/>
  <c r="M39" i="6" s="1"/>
  <c r="E45" i="6"/>
  <c r="F45" i="6" s="1"/>
  <c r="E34" i="6"/>
  <c r="E35" i="6"/>
  <c r="E36" i="6"/>
  <c r="F36" i="6" s="1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C45" i="6" s="1"/>
  <c r="B42" i="6"/>
  <c r="C42" i="6" s="1"/>
  <c r="B34" i="6"/>
  <c r="B35" i="6"/>
  <c r="C35" i="6" s="1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4" i="6"/>
  <c r="M15" i="6"/>
  <c r="M16" i="6"/>
  <c r="M19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P36" i="5" s="1"/>
  <c r="T25" i="5"/>
  <c r="O37" i="5" s="1"/>
  <c r="P37" i="5" s="1"/>
  <c r="Y25" i="5"/>
  <c r="O38" i="5" s="1"/>
  <c r="P38" i="5" s="1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35" i="5" s="1"/>
  <c r="L25" i="5"/>
  <c r="L36" i="5" s="1"/>
  <c r="M36" i="5" s="1"/>
  <c r="Q25" i="5"/>
  <c r="L37" i="5" s="1"/>
  <c r="M37" i="5" s="1"/>
  <c r="V25" i="5"/>
  <c r="L38" i="5" s="1"/>
  <c r="M38" i="5" s="1"/>
  <c r="E34" i="5"/>
  <c r="E35" i="5"/>
  <c r="F35" i="5" s="1"/>
  <c r="E36" i="5"/>
  <c r="E41" i="5"/>
  <c r="E42" i="5"/>
  <c r="F42" i="5" s="1"/>
  <c r="E39" i="5"/>
  <c r="E40" i="5"/>
  <c r="E45" i="5"/>
  <c r="F45" i="5" s="1"/>
  <c r="E37" i="5"/>
  <c r="F37" i="5" s="1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C35" i="5" s="1"/>
  <c r="B36" i="5"/>
  <c r="B41" i="5"/>
  <c r="B42" i="5"/>
  <c r="C42" i="5" s="1"/>
  <c r="B45" i="5"/>
  <c r="C45" i="5" s="1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F36" i="4" s="1"/>
  <c r="E37" i="4"/>
  <c r="E38" i="4"/>
  <c r="F38" i="4" s="1"/>
  <c r="E39" i="4"/>
  <c r="E40" i="4"/>
  <c r="F40" i="4" s="1"/>
  <c r="E41" i="4"/>
  <c r="E42" i="4"/>
  <c r="F42" i="4" s="1"/>
  <c r="D45" i="4"/>
  <c r="B45" i="4"/>
  <c r="C45" i="4" s="1"/>
  <c r="B42" i="4"/>
  <c r="C42" i="4" s="1"/>
  <c r="B34" i="4"/>
  <c r="B35" i="4"/>
  <c r="B36" i="4"/>
  <c r="B37" i="4"/>
  <c r="C37" i="4" s="1"/>
  <c r="B38" i="4"/>
  <c r="C38" i="4" s="1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 s="1"/>
  <c r="L25" i="4"/>
  <c r="L36" i="4" s="1"/>
  <c r="M36" i="4" s="1"/>
  <c r="M19" i="4"/>
  <c r="M15" i="4"/>
  <c r="M16" i="4"/>
  <c r="M17" i="4"/>
  <c r="M18" i="4"/>
  <c r="M21" i="4"/>
  <c r="M24" i="4"/>
  <c r="J25" i="4"/>
  <c r="O35" i="4" s="1"/>
  <c r="K16" i="4"/>
  <c r="K17" i="4"/>
  <c r="I25" i="4"/>
  <c r="N35" i="4" s="1"/>
  <c r="G25" i="4"/>
  <c r="H16" i="4"/>
  <c r="H17" i="4"/>
  <c r="H21" i="4"/>
  <c r="E25" i="4"/>
  <c r="F18" i="4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P36" i="1" s="1"/>
  <c r="E25" i="1"/>
  <c r="Y25" i="1"/>
  <c r="O38" i="1" s="1"/>
  <c r="P38" i="1" s="1"/>
  <c r="I25" i="1"/>
  <c r="N35" i="1" s="1"/>
  <c r="N25" i="1"/>
  <c r="N36" i="1"/>
  <c r="D25" i="1"/>
  <c r="N34" i="1" s="1"/>
  <c r="X25" i="1"/>
  <c r="N38" i="1" s="1"/>
  <c r="G25" i="1"/>
  <c r="L35" i="1" s="1"/>
  <c r="H22" i="1"/>
  <c r="L25" i="1"/>
  <c r="M20" i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25" i="1" s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20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F38" i="1" s="1"/>
  <c r="E39" i="1"/>
  <c r="E40" i="1"/>
  <c r="D45" i="1"/>
  <c r="D42" i="1"/>
  <c r="D34" i="1"/>
  <c r="D41" i="1"/>
  <c r="D35" i="1"/>
  <c r="D36" i="1"/>
  <c r="D46" i="1" s="1"/>
  <c r="D37" i="1"/>
  <c r="D38" i="1"/>
  <c r="D39" i="1"/>
  <c r="D40" i="1"/>
  <c r="B45" i="1"/>
  <c r="B42" i="1"/>
  <c r="B34" i="1"/>
  <c r="B41" i="1"/>
  <c r="B35" i="1"/>
  <c r="B36" i="1"/>
  <c r="B37" i="1"/>
  <c r="B38" i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F22" i="1"/>
  <c r="F23" i="1"/>
  <c r="F24" i="1"/>
  <c r="C22" i="1"/>
  <c r="C23" i="1"/>
  <c r="L36" i="1"/>
  <c r="O34" i="6"/>
  <c r="P34" i="6" s="1"/>
  <c r="F22" i="6"/>
  <c r="L34" i="6"/>
  <c r="C22" i="6"/>
  <c r="F45" i="1"/>
  <c r="H20" i="6"/>
  <c r="H19" i="6"/>
  <c r="M18" i="6"/>
  <c r="M13" i="6"/>
  <c r="P19" i="6"/>
  <c r="P14" i="6"/>
  <c r="Z21" i="6"/>
  <c r="H22" i="6"/>
  <c r="K22" i="6"/>
  <c r="M13" i="5"/>
  <c r="H22" i="5"/>
  <c r="K22" i="5"/>
  <c r="M14" i="4"/>
  <c r="P21" i="4"/>
  <c r="H19" i="4"/>
  <c r="H22" i="4"/>
  <c r="K22" i="4"/>
  <c r="Z21" i="4"/>
  <c r="L34" i="1"/>
  <c r="F20" i="1"/>
  <c r="O34" i="1"/>
  <c r="F13" i="1"/>
  <c r="C13" i="1"/>
  <c r="K21" i="1"/>
  <c r="H16" i="1"/>
  <c r="H20" i="1"/>
  <c r="H14" i="1"/>
  <c r="H18" i="1"/>
  <c r="H24" i="1"/>
  <c r="C42" i="1"/>
  <c r="Z18" i="6"/>
  <c r="C20" i="6"/>
  <c r="C13" i="6"/>
  <c r="F14" i="6"/>
  <c r="K15" i="6"/>
  <c r="R16" i="6"/>
  <c r="U16" i="6"/>
  <c r="U13" i="6"/>
  <c r="H18" i="6"/>
  <c r="H13" i="6"/>
  <c r="H24" i="6"/>
  <c r="H14" i="6"/>
  <c r="K14" i="6"/>
  <c r="K18" i="6"/>
  <c r="K21" i="6"/>
  <c r="K13" i="6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/>
  <c r="R16" i="5"/>
  <c r="H13" i="5"/>
  <c r="H20" i="5"/>
  <c r="K19" i="5"/>
  <c r="C14" i="5"/>
  <c r="C13" i="5"/>
  <c r="F23" i="7"/>
  <c r="AE21" i="5"/>
  <c r="AE20" i="5"/>
  <c r="C20" i="5"/>
  <c r="F21" i="5"/>
  <c r="F20" i="5"/>
  <c r="P21" i="5"/>
  <c r="C43" i="6"/>
  <c r="B36" i="7"/>
  <c r="C36" i="7" s="1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4" i="4"/>
  <c r="C14" i="4"/>
  <c r="F14" i="4"/>
  <c r="F20" i="4"/>
  <c r="K21" i="4"/>
  <c r="H20" i="4"/>
  <c r="W17" i="4"/>
  <c r="O38" i="4"/>
  <c r="P38" i="4" s="1"/>
  <c r="Z17" i="4"/>
  <c r="C18" i="4"/>
  <c r="O34" i="4"/>
  <c r="H13" i="4"/>
  <c r="M13" i="4"/>
  <c r="W20" i="4"/>
  <c r="M20" i="4"/>
  <c r="O36" i="4"/>
  <c r="P36" i="4" s="1"/>
  <c r="P20" i="4"/>
  <c r="L35" i="4"/>
  <c r="Z14" i="7"/>
  <c r="E36" i="7"/>
  <c r="F36" i="7" s="1"/>
  <c r="C36" i="1"/>
  <c r="C35" i="1"/>
  <c r="P17" i="7"/>
  <c r="F37" i="4"/>
  <c r="Z16" i="7"/>
  <c r="F37" i="1"/>
  <c r="F43" i="1"/>
  <c r="F44" i="1"/>
  <c r="F24" i="7"/>
  <c r="C23" i="7"/>
  <c r="C40" i="1"/>
  <c r="C44" i="1"/>
  <c r="F15" i="7"/>
  <c r="F22" i="7"/>
  <c r="F36" i="1"/>
  <c r="F35" i="1"/>
  <c r="F39" i="1"/>
  <c r="F40" i="1"/>
  <c r="C36" i="6"/>
  <c r="C43" i="5"/>
  <c r="C36" i="4"/>
  <c r="C43" i="4"/>
  <c r="C45" i="1"/>
  <c r="C37" i="1"/>
  <c r="C39" i="1"/>
  <c r="K24" i="7"/>
  <c r="C39" i="6"/>
  <c r="C37" i="6"/>
  <c r="F35" i="6"/>
  <c r="F42" i="6"/>
  <c r="U13" i="7"/>
  <c r="U16" i="7"/>
  <c r="M34" i="6"/>
  <c r="F34" i="6"/>
  <c r="F39" i="6"/>
  <c r="AB18" i="7"/>
  <c r="C40" i="6"/>
  <c r="F39" i="5"/>
  <c r="AE20" i="7"/>
  <c r="R16" i="7"/>
  <c r="C36" i="5"/>
  <c r="C37" i="5"/>
  <c r="F36" i="5"/>
  <c r="C40" i="5"/>
  <c r="F18" i="7"/>
  <c r="F40" i="5"/>
  <c r="C34" i="5"/>
  <c r="W20" i="7"/>
  <c r="AE21" i="7"/>
  <c r="AE17" i="7"/>
  <c r="P21" i="7"/>
  <c r="F45" i="4"/>
  <c r="K14" i="7"/>
  <c r="K16" i="7"/>
  <c r="AB20" i="7"/>
  <c r="C18" i="7"/>
  <c r="C14" i="7"/>
  <c r="C40" i="4"/>
  <c r="M13" i="7"/>
  <c r="P13" i="7"/>
  <c r="P15" i="7"/>
  <c r="P14" i="7"/>
  <c r="P19" i="7"/>
  <c r="H15" i="7"/>
  <c r="H16" i="7"/>
  <c r="H14" i="7"/>
  <c r="H24" i="7"/>
  <c r="P34" i="1"/>
  <c r="M36" i="1"/>
  <c r="M34" i="1"/>
  <c r="K19" i="6" l="1"/>
  <c r="K20" i="6"/>
  <c r="P20" i="6"/>
  <c r="P20" i="7"/>
  <c r="M20" i="6"/>
  <c r="C25" i="1"/>
  <c r="K20" i="5"/>
  <c r="E43" i="7"/>
  <c r="W25" i="6"/>
  <c r="B35" i="7"/>
  <c r="C35" i="7" s="1"/>
  <c r="X25" i="7"/>
  <c r="N39" i="7" s="1"/>
  <c r="D38" i="7"/>
  <c r="D37" i="7"/>
  <c r="E39" i="7"/>
  <c r="B40" i="7"/>
  <c r="C40" i="7" s="1"/>
  <c r="K20" i="4"/>
  <c r="K13" i="4"/>
  <c r="C20" i="4"/>
  <c r="C25" i="4"/>
  <c r="D41" i="7"/>
  <c r="D46" i="4"/>
  <c r="H25" i="4"/>
  <c r="D42" i="7"/>
  <c r="U25" i="4"/>
  <c r="AB19" i="7"/>
  <c r="AA25" i="7"/>
  <c r="L38" i="7" s="1"/>
  <c r="M38" i="7" s="1"/>
  <c r="C25" i="5"/>
  <c r="H25" i="5"/>
  <c r="M25" i="5"/>
  <c r="F25" i="5"/>
  <c r="D43" i="7"/>
  <c r="D46" i="6"/>
  <c r="O25" i="7"/>
  <c r="O36" i="7" s="1"/>
  <c r="D46" i="5"/>
  <c r="C25" i="6"/>
  <c r="W25" i="4"/>
  <c r="B41" i="7"/>
  <c r="K25" i="1"/>
  <c r="H13" i="1"/>
  <c r="H25" i="1" s="1"/>
  <c r="B45" i="7"/>
  <c r="C45" i="7" s="1"/>
  <c r="C24" i="7"/>
  <c r="D45" i="7"/>
  <c r="E34" i="7"/>
  <c r="F13" i="7"/>
  <c r="E25" i="7"/>
  <c r="Y25" i="7"/>
  <c r="O39" i="7" s="1"/>
  <c r="P39" i="7" s="1"/>
  <c r="W25" i="1"/>
  <c r="AB25" i="1"/>
  <c r="B46" i="4"/>
  <c r="C41" i="4" s="1"/>
  <c r="C35" i="4"/>
  <c r="E46" i="4"/>
  <c r="F35" i="4"/>
  <c r="U25" i="5"/>
  <c r="Z25" i="5"/>
  <c r="AB25" i="5"/>
  <c r="AE25" i="5"/>
  <c r="B46" i="5"/>
  <c r="C41" i="5" s="1"/>
  <c r="C39" i="5"/>
  <c r="AE25" i="6"/>
  <c r="B39" i="7"/>
  <c r="G25" i="7"/>
  <c r="R14" i="7"/>
  <c r="R25" i="7" s="1"/>
  <c r="Q25" i="7"/>
  <c r="L37" i="7" s="1"/>
  <c r="M37" i="7" s="1"/>
  <c r="B42" i="7"/>
  <c r="C42" i="7" s="1"/>
  <c r="H21" i="7"/>
  <c r="B43" i="7"/>
  <c r="C43" i="7" s="1"/>
  <c r="C22" i="7"/>
  <c r="M23" i="7"/>
  <c r="B44" i="7"/>
  <c r="C44" i="7" s="1"/>
  <c r="B46" i="1"/>
  <c r="C34" i="1" s="1"/>
  <c r="C38" i="1"/>
  <c r="O40" i="4"/>
  <c r="B46" i="6"/>
  <c r="C41" i="6" s="1"/>
  <c r="C34" i="6"/>
  <c r="D40" i="7"/>
  <c r="D25" i="7"/>
  <c r="N34" i="7" s="1"/>
  <c r="D39" i="7"/>
  <c r="N25" i="7"/>
  <c r="N36" i="7" s="1"/>
  <c r="D36" i="7"/>
  <c r="I25" i="7"/>
  <c r="N35" i="7" s="1"/>
  <c r="F17" i="7"/>
  <c r="E38" i="7"/>
  <c r="F38" i="7" s="1"/>
  <c r="E45" i="7"/>
  <c r="F45" i="7" s="1"/>
  <c r="P24" i="7"/>
  <c r="B38" i="7"/>
  <c r="C38" i="7" s="1"/>
  <c r="L25" i="7"/>
  <c r="D34" i="7"/>
  <c r="F25" i="4"/>
  <c r="P25" i="4"/>
  <c r="AE25" i="4"/>
  <c r="W16" i="7"/>
  <c r="B37" i="7"/>
  <c r="C37" i="7" s="1"/>
  <c r="E40" i="7"/>
  <c r="U19" i="7"/>
  <c r="E41" i="7"/>
  <c r="D35" i="7"/>
  <c r="S25" i="7"/>
  <c r="N37" i="7" s="1"/>
  <c r="AC25" i="7"/>
  <c r="N38" i="7" s="1"/>
  <c r="AE25" i="7"/>
  <c r="AD25" i="7"/>
  <c r="O38" i="7" s="1"/>
  <c r="P38" i="7" s="1"/>
  <c r="P25" i="5"/>
  <c r="K25" i="5"/>
  <c r="U25" i="6"/>
  <c r="F25" i="1"/>
  <c r="M25" i="1"/>
  <c r="Z25" i="4"/>
  <c r="F34" i="5"/>
  <c r="E46" i="5"/>
  <c r="F41" i="5" s="1"/>
  <c r="E46" i="6"/>
  <c r="F41" i="6" s="1"/>
  <c r="F37" i="6"/>
  <c r="V25" i="7"/>
  <c r="L39" i="7" s="1"/>
  <c r="M39" i="7" s="1"/>
  <c r="W13" i="7"/>
  <c r="B34" i="7"/>
  <c r="B25" i="7"/>
  <c r="L34" i="7" s="1"/>
  <c r="C13" i="7"/>
  <c r="F16" i="7"/>
  <c r="E37" i="7"/>
  <c r="F37" i="7" s="1"/>
  <c r="U14" i="7"/>
  <c r="T25" i="7"/>
  <c r="O37" i="7" s="1"/>
  <c r="P37" i="7" s="1"/>
  <c r="E35" i="7"/>
  <c r="F35" i="7" s="1"/>
  <c r="K21" i="7"/>
  <c r="E42" i="7"/>
  <c r="F42" i="7" s="1"/>
  <c r="J25" i="7"/>
  <c r="K19" i="7" s="1"/>
  <c r="E44" i="7"/>
  <c r="F44" i="7" s="1"/>
  <c r="M25" i="6"/>
  <c r="U25" i="1"/>
  <c r="R25" i="4"/>
  <c r="R25" i="6"/>
  <c r="O40" i="1"/>
  <c r="P35" i="1" s="1"/>
  <c r="P40" i="1" s="1"/>
  <c r="P25" i="6"/>
  <c r="P25" i="1"/>
  <c r="Z25" i="1"/>
  <c r="AB25" i="4"/>
  <c r="Z25" i="6"/>
  <c r="AB25" i="6"/>
  <c r="M25" i="4"/>
  <c r="R25" i="5"/>
  <c r="F25" i="6"/>
  <c r="H25" i="6"/>
  <c r="AE25" i="1"/>
  <c r="E46" i="1"/>
  <c r="F34" i="1" s="1"/>
  <c r="Z25" i="7"/>
  <c r="O40" i="6"/>
  <c r="P36" i="6" s="1"/>
  <c r="P37" i="6"/>
  <c r="N40" i="6"/>
  <c r="L40" i="6"/>
  <c r="M37" i="6"/>
  <c r="P34" i="5"/>
  <c r="O40" i="5"/>
  <c r="P35" i="5" s="1"/>
  <c r="N40" i="5"/>
  <c r="L40" i="5"/>
  <c r="M35" i="5" s="1"/>
  <c r="M34" i="5"/>
  <c r="AB25" i="7"/>
  <c r="L40" i="4"/>
  <c r="M35" i="4" s="1"/>
  <c r="M38" i="4"/>
  <c r="N40" i="4"/>
  <c r="U25" i="7"/>
  <c r="N40" i="1"/>
  <c r="L40" i="1"/>
  <c r="M35" i="1" s="1"/>
  <c r="M40" i="1" s="1"/>
  <c r="F42" i="1"/>
  <c r="K25" i="6" l="1"/>
  <c r="P35" i="6"/>
  <c r="P40" i="6" s="1"/>
  <c r="F40" i="7"/>
  <c r="F40" i="6"/>
  <c r="F46" i="6" s="1"/>
  <c r="M36" i="6"/>
  <c r="M35" i="6"/>
  <c r="M40" i="6" s="1"/>
  <c r="P25" i="7"/>
  <c r="L36" i="7"/>
  <c r="M20" i="7"/>
  <c r="C46" i="6"/>
  <c r="M25" i="7"/>
  <c r="F46" i="5"/>
  <c r="P40" i="5"/>
  <c r="C46" i="5"/>
  <c r="M40" i="5"/>
  <c r="K25" i="4"/>
  <c r="W25" i="7"/>
  <c r="P35" i="4"/>
  <c r="P34" i="4"/>
  <c r="O34" i="7"/>
  <c r="F20" i="7"/>
  <c r="F25" i="7" s="1"/>
  <c r="M34" i="4"/>
  <c r="M40" i="4" s="1"/>
  <c r="C20" i="7"/>
  <c r="C25" i="7" s="1"/>
  <c r="K20" i="7"/>
  <c r="K22" i="7"/>
  <c r="F34" i="4"/>
  <c r="F43" i="4"/>
  <c r="F41" i="4"/>
  <c r="F39" i="4"/>
  <c r="K18" i="7"/>
  <c r="H20" i="7"/>
  <c r="H18" i="7"/>
  <c r="C34" i="4"/>
  <c r="C39" i="4"/>
  <c r="N40" i="7"/>
  <c r="F41" i="1"/>
  <c r="F46" i="1" s="1"/>
  <c r="C41" i="1"/>
  <c r="C46" i="1" s="1"/>
  <c r="O35" i="7"/>
  <c r="K13" i="7"/>
  <c r="L35" i="7"/>
  <c r="L40" i="7" s="1"/>
  <c r="M34" i="7" s="1"/>
  <c r="H13" i="7"/>
  <c r="D46" i="7"/>
  <c r="B46" i="7"/>
  <c r="C34" i="7" s="1"/>
  <c r="E46" i="7"/>
  <c r="F43" i="7" s="1"/>
  <c r="M36" i="7" l="1"/>
  <c r="O40" i="7"/>
  <c r="P36" i="7" s="1"/>
  <c r="P40" i="4"/>
  <c r="F46" i="4"/>
  <c r="K25" i="7"/>
  <c r="C46" i="4"/>
  <c r="F41" i="7"/>
  <c r="F39" i="7"/>
  <c r="H25" i="7"/>
  <c r="C39" i="7"/>
  <c r="F34" i="7"/>
  <c r="C41" i="7"/>
  <c r="M35" i="7"/>
  <c r="P35" i="7" l="1"/>
  <c r="P34" i="7"/>
  <c r="M40" i="7"/>
  <c r="C46" i="7"/>
  <c r="F46" i="7"/>
  <c r="P40" i="7" l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<sst xmlns="http://schemas.openxmlformats.org/spreadsheetml/2006/main" count="457" uniqueCount="62">
  <si>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</si>
  <si>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</si>
  <si>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</si>
  <si>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</si>
  <si>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</si>
  <si>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</si>
  <si>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</si>
  <si>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</si>
  <si>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</si>
  <si>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</si>
  <si>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</si>
  <si>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</si>
  <si>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</si>
  <si>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</si>
  <si>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</si>
  <si>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</si>
  <si>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</si>
  <si>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</si>
  <si>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</si>
  <si>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</si>
  <si>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</si>
  <si>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</si>
  <si>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</si>
  <si>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</si>
  <si>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</si>
  <si>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</si>
  <si>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</si>
  <si>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</si>
  <si>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</si>
  <si>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</si>
  <si>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</si>
  <si>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</si>
  <si>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</si>
  <si>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</si>
  <si>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</si>
  <si>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</si>
  <si>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</si>
  <si>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</si>
  <si>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</si>
  <si>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</si>
  <si>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</si>
  <si>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</si>
  <si>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</si>
  <si>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</si>
  <si>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</si>
  <si>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</si>
  <si>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</si>
  <si>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</si>
  <si>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</si>
  <si>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</si>
  <si>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</si>
  <si>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</si>
  <si>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</si>
  <si>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</si>
  <si>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</si>
  <si>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</si>
  <si>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</si>
  <si>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</si>
  <si>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</si>
  <si>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</si>
  <si>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</si>
  <si>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FUNDACIÓ PRIVADA JULIO MUÑOZ RAMONET (FJMR)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</si>
</sst>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2B-4F14-B452-812A5F7C93F9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2B-4F14-B452-812A5F7C93F9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2B-4F14-B452-812A5F7C93F9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2B-4F14-B452-812A5F7C93F9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2B-4F14-B452-812A5F7C93F9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2B-4F14-B452-812A5F7C93F9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92B-4F14-B452-812A5F7C93F9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2B-4F14-B452-812A5F7C93F9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92B-4F14-B452-812A5F7C93F9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2B-4F14-B452-812A5F7C93F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92B-4F14-B452-812A5F7C9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39-414C-97D5-FC8ADD1C2CE9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39-414C-97D5-FC8ADD1C2CE9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39-414C-97D5-FC8ADD1C2CE9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39-414C-97D5-FC8ADD1C2CE9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39-414C-97D5-FC8ADD1C2CE9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39-414C-97D5-FC8ADD1C2CE9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39-414C-97D5-FC8ADD1C2CE9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39-414C-97D5-FC8ADD1C2CE9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39-414C-97D5-FC8ADD1C2CE9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39-414C-97D5-FC8ADD1C2CE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200601.40500000003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239-414C-97D5-FC8ADD1C2C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4D-49D7-99F7-A56E50268A54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4D-49D7-99F7-A56E50268A54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4D-49D7-99F7-A56E50268A54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4D-49D7-99F7-A56E50268A5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1</c:v>
                </c:pt>
                <c:pt idx="1">
                  <c:v>30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54D-49D7-99F7-A56E50268A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8C-4E8A-9B8F-6EAA0CDA697B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8C-4E8A-9B8F-6EAA0CDA697B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8C-4E8A-9B8F-6EAA0CDA697B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8C-4E8A-9B8F-6EAA0CDA697B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8C-4E8A-9B8F-6EAA0CDA697B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8C-4E8A-9B8F-6EAA0CDA697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43556.22</c:v>
                </c:pt>
                <c:pt idx="1">
                  <c:v>155206.45500000002</c:v>
                </c:pt>
                <c:pt idx="2">
                  <c:v>1838.73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68C-4E8A-9B8F-6EAA0CDA69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8" zoomScale="90" zoomScaleNormal="90" workbookViewId="0">
      <selection activeCell="I13" sqref="I13:J13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44328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9</v>
      </c>
      <c r="H20" s="66">
        <f t="shared" si="2"/>
        <v>1</v>
      </c>
      <c r="I20" s="69">
        <v>45756.185950413223</v>
      </c>
      <c r="J20" s="70">
        <v>55364.985000000001</v>
      </c>
      <c r="K20" s="67">
        <f t="shared" si="3"/>
        <v>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2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9</v>
      </c>
      <c r="H25" s="17">
        <f t="shared" si="12"/>
        <v>1</v>
      </c>
      <c r="I25" s="18">
        <f t="shared" si="12"/>
        <v>45756.185950413223</v>
      </c>
      <c r="J25" s="18">
        <f t="shared" si="12"/>
        <v>55364.985000000001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hidden="1" customHeight="1" x14ac:dyDescent="0.25">
      <c r="A27" s="149" t="s">
        <v>55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25">
      <c r="A28" s="150" t="s">
        <v>54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9</v>
      </c>
      <c r="M35" s="8">
        <f t="shared" si="18"/>
        <v>1</v>
      </c>
      <c r="N35" s="61">
        <f>I25</f>
        <v>45756.185950413223</v>
      </c>
      <c r="O35" s="61">
        <f>J25</f>
        <v>55364.985000000001</v>
      </c>
      <c r="P35" s="59">
        <f t="shared" si="19"/>
        <v>1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04" t="s">
        <v>0</v>
      </c>
      <c r="K40" s="105"/>
      <c r="L40" s="83">
        <f>SUM(L34:L39)</f>
        <v>9</v>
      </c>
      <c r="M40" s="17">
        <f>SUM(M34:M39)</f>
        <v>1</v>
      </c>
      <c r="N40" s="84">
        <f>SUM(N34:N39)</f>
        <v>45756.185950413223</v>
      </c>
      <c r="O40" s="85">
        <f>SUM(O34:O39)</f>
        <v>55364.985000000001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9</v>
      </c>
      <c r="C41" s="8">
        <f t="shared" si="14"/>
        <v>1</v>
      </c>
      <c r="D41" s="13">
        <f t="shared" si="15"/>
        <v>45756.185950413223</v>
      </c>
      <c r="E41" s="23">
        <f t="shared" si="16"/>
        <v>55364.985000000001</v>
      </c>
      <c r="F41" s="21">
        <f t="shared" si="1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9</v>
      </c>
      <c r="C46" s="17">
        <f>SUM(C34:C45)</f>
        <v>1</v>
      </c>
      <c r="D46" s="18">
        <f>SUM(D34:D45)</f>
        <v>45756.185950413223</v>
      </c>
      <c r="E46" s="18">
        <f>SUM(E34:E45)</f>
        <v>55364.985000000001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0" zoomScale="80" zoomScaleNormal="80" workbookViewId="0">
      <selection activeCell="I13" sqref="I13:J13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44410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FUNDACIÓ PRIVADA JULIO MUÑOZ RAMONET (FJMR)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1</v>
      </c>
      <c r="C20" s="66">
        <f t="shared" si="0"/>
        <v>1</v>
      </c>
      <c r="D20" s="69">
        <f>E20/1.21</f>
        <v>35996.876033057852</v>
      </c>
      <c r="E20" s="70">
        <v>43556.22</v>
      </c>
      <c r="F20" s="21">
        <f t="shared" si="1"/>
        <v>1</v>
      </c>
      <c r="G20" s="68">
        <v>6</v>
      </c>
      <c r="H20" s="66">
        <f t="shared" si="2"/>
        <v>1</v>
      </c>
      <c r="I20" s="69">
        <f>J20/1.21</f>
        <v>17197.057851239668</v>
      </c>
      <c r="J20" s="70">
        <v>20808.439999999999</v>
      </c>
      <c r="K20" s="21">
        <f t="shared" si="3"/>
        <v>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1</v>
      </c>
      <c r="C25" s="17">
        <f t="shared" si="32"/>
        <v>1</v>
      </c>
      <c r="D25" s="18">
        <f t="shared" si="32"/>
        <v>35996.876033057852</v>
      </c>
      <c r="E25" s="18">
        <f t="shared" si="32"/>
        <v>43556.22</v>
      </c>
      <c r="F25" s="19">
        <f t="shared" si="32"/>
        <v>1</v>
      </c>
      <c r="G25" s="16">
        <f t="shared" si="32"/>
        <v>6</v>
      </c>
      <c r="H25" s="17">
        <f t="shared" si="32"/>
        <v>1</v>
      </c>
      <c r="I25" s="18">
        <f t="shared" si="32"/>
        <v>17197.057851239668</v>
      </c>
      <c r="J25" s="18">
        <f t="shared" si="32"/>
        <v>20808.439999999999</v>
      </c>
      <c r="K25" s="19">
        <f t="shared" si="32"/>
        <v>1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35" hidden="1" customHeight="1" x14ac:dyDescent="0.2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2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6" t="s">
        <v>3</v>
      </c>
      <c r="K34" s="107"/>
      <c r="L34" s="57">
        <f>B25</f>
        <v>1</v>
      </c>
      <c r="M34" s="8">
        <f t="shared" ref="M34:M39" si="38">IF(L34,L34/$L$40,"")</f>
        <v>0.14285714285714285</v>
      </c>
      <c r="N34" s="58">
        <f>D25</f>
        <v>35996.876033057852</v>
      </c>
      <c r="O34" s="58">
        <f>E25</f>
        <v>43556.22</v>
      </c>
      <c r="P34" s="59">
        <f t="shared" ref="P34:P39" si="39">IF(O34,O34/$O$40,"")</f>
        <v>0.67671016983543453</v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2" t="s">
        <v>1</v>
      </c>
      <c r="K35" s="103"/>
      <c r="L35" s="60">
        <f>G25</f>
        <v>6</v>
      </c>
      <c r="M35" s="8">
        <f t="shared" si="38"/>
        <v>0.8571428571428571</v>
      </c>
      <c r="N35" s="61">
        <f>I25</f>
        <v>17197.057851239668</v>
      </c>
      <c r="O35" s="61">
        <f>J25</f>
        <v>20808.439999999999</v>
      </c>
      <c r="P35" s="59">
        <f t="shared" si="39"/>
        <v>0.32328983016456542</v>
      </c>
    </row>
    <row r="36" spans="1:33" ht="30" customHeight="1" x14ac:dyDescent="0.2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2" t="s">
        <v>2</v>
      </c>
      <c r="K36" s="103"/>
      <c r="L36" s="60">
        <f>L25</f>
        <v>0</v>
      </c>
      <c r="M36" s="8" t="str">
        <f t="shared" si="38"/>
        <v/>
      </c>
      <c r="N36" s="61">
        <f>N25</f>
        <v>0</v>
      </c>
      <c r="O36" s="61">
        <f>O25</f>
        <v>0</v>
      </c>
      <c r="P36" s="59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4" t="s">
        <v>0</v>
      </c>
      <c r="K40" s="105"/>
      <c r="L40" s="83">
        <f>SUM(L34:L39)</f>
        <v>7</v>
      </c>
      <c r="M40" s="17">
        <f>SUM(M34:M39)</f>
        <v>1</v>
      </c>
      <c r="N40" s="84">
        <f>SUM(N34:N39)</f>
        <v>53193.933884297519</v>
      </c>
      <c r="O40" s="85">
        <f>SUM(O34:O39)</f>
        <v>64364.66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7</v>
      </c>
      <c r="C41" s="8">
        <f t="shared" si="34"/>
        <v>1</v>
      </c>
      <c r="D41" s="13">
        <f t="shared" si="35"/>
        <v>53193.933884297519</v>
      </c>
      <c r="E41" s="23">
        <f t="shared" si="36"/>
        <v>64364.66</v>
      </c>
      <c r="F41" s="21">
        <f t="shared" si="3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7</v>
      </c>
      <c r="C46" s="17">
        <f>SUM(C34:C45)</f>
        <v>1</v>
      </c>
      <c r="D46" s="18">
        <f>SUM(D34:D45)</f>
        <v>53193.933884297519</v>
      </c>
      <c r="E46" s="18">
        <f>SUM(E34:E45)</f>
        <v>64364.66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 D20 I20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Normal="100" workbookViewId="0">
      <selection activeCell="X2" sqref="X2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44495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FUNDACIÓ PRIVADA JULIO MUÑOZ RAMONET (FJMR)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00000000000001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6</v>
      </c>
      <c r="H20" s="66">
        <f t="shared" si="2"/>
        <v>1</v>
      </c>
      <c r="I20" s="69">
        <v>33391.47107438017</v>
      </c>
      <c r="J20" s="70">
        <v>40403.68</v>
      </c>
      <c r="K20" s="67">
        <f t="shared" si="3"/>
        <v>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6</v>
      </c>
      <c r="H25" s="17">
        <f t="shared" si="22"/>
        <v>1</v>
      </c>
      <c r="I25" s="18">
        <f t="shared" si="22"/>
        <v>33391.47107438017</v>
      </c>
      <c r="J25" s="18">
        <f t="shared" si="22"/>
        <v>40403.68</v>
      </c>
      <c r="K25" s="19">
        <f t="shared" si="22"/>
        <v>1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hidden="1" customHeight="1" x14ac:dyDescent="0.2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2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06" t="s">
        <v>3</v>
      </c>
      <c r="K34" s="107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2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2" t="s">
        <v>1</v>
      </c>
      <c r="K35" s="103"/>
      <c r="L35" s="60">
        <f>G25</f>
        <v>6</v>
      </c>
      <c r="M35" s="8">
        <f>IF(L35,L35/$L$40,"")</f>
        <v>1</v>
      </c>
      <c r="N35" s="61">
        <f>I25</f>
        <v>33391.47107438017</v>
      </c>
      <c r="O35" s="61">
        <f>J25</f>
        <v>40403.68</v>
      </c>
      <c r="P35" s="59">
        <f>IF(O35,O35/$O$40,"")</f>
        <v>1</v>
      </c>
    </row>
    <row r="36" spans="1:33" ht="30" customHeight="1" x14ac:dyDescent="0.2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2</v>
      </c>
      <c r="K36" s="103"/>
      <c r="L36" s="60">
        <f>L25</f>
        <v>0</v>
      </c>
      <c r="M36" s="8" t="str">
        <f>IF(L36,L36/$L$40,"")</f>
        <v/>
      </c>
      <c r="N36" s="61">
        <f>N25</f>
        <v>0</v>
      </c>
      <c r="O36" s="61">
        <f>O25</f>
        <v>0</v>
      </c>
      <c r="P36" s="59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04" t="s">
        <v>0</v>
      </c>
      <c r="K40" s="105"/>
      <c r="L40" s="83">
        <f>SUM(L34:L39)</f>
        <v>6</v>
      </c>
      <c r="M40" s="17">
        <f>SUM(M34:M39)</f>
        <v>1</v>
      </c>
      <c r="N40" s="84">
        <f>SUM(N34:N39)</f>
        <v>33391.47107438017</v>
      </c>
      <c r="O40" s="85">
        <f>SUM(O34:O39)</f>
        <v>40403.68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6</v>
      </c>
      <c r="C41" s="8">
        <f t="shared" si="24"/>
        <v>1</v>
      </c>
      <c r="D41" s="13">
        <f t="shared" si="25"/>
        <v>33391.47107438017</v>
      </c>
      <c r="E41" s="23">
        <f t="shared" si="26"/>
        <v>40403.68</v>
      </c>
      <c r="F41" s="21">
        <f t="shared" si="2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6</v>
      </c>
      <c r="C46" s="17">
        <f>SUM(C34:C45)</f>
        <v>1</v>
      </c>
      <c r="D46" s="18">
        <f>SUM(D34:D45)</f>
        <v>33391.47107438017</v>
      </c>
      <c r="E46" s="18">
        <f>SUM(E34:E45)</f>
        <v>40403.68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4" zoomScale="80" zoomScaleNormal="80" workbookViewId="0">
      <selection activeCell="M19" sqref="M19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44621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FUNDACIÓ PRIVADA JULIO MUÑOZ RAMONET (FJMR)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9</v>
      </c>
      <c r="H20" s="66">
        <f t="shared" si="2"/>
        <v>1</v>
      </c>
      <c r="I20" s="69">
        <f>J20/1.21</f>
        <v>31925.082644628099</v>
      </c>
      <c r="J20" s="70">
        <v>38629.35</v>
      </c>
      <c r="K20" s="67">
        <f t="shared" si="3"/>
        <v>1</v>
      </c>
      <c r="L20" s="68">
        <v>1</v>
      </c>
      <c r="M20" s="66">
        <f>IF(L20,L20/$L$25,"")</f>
        <v>1</v>
      </c>
      <c r="N20" s="69">
        <v>1519.61</v>
      </c>
      <c r="O20" s="70">
        <v>1838.73</v>
      </c>
      <c r="P20" s="67">
        <f>IF(O20,O20/$O$25,"")</f>
        <v>1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9</v>
      </c>
      <c r="H25" s="17">
        <f t="shared" si="30"/>
        <v>1</v>
      </c>
      <c r="I25" s="18">
        <f t="shared" si="30"/>
        <v>31925.082644628099</v>
      </c>
      <c r="J25" s="18">
        <f t="shared" si="30"/>
        <v>38629.35</v>
      </c>
      <c r="K25" s="19">
        <f t="shared" si="30"/>
        <v>1</v>
      </c>
      <c r="L25" s="16">
        <f t="shared" si="30"/>
        <v>1</v>
      </c>
      <c r="M25" s="17">
        <f t="shared" si="30"/>
        <v>1</v>
      </c>
      <c r="N25" s="18">
        <f t="shared" si="30"/>
        <v>1519.61</v>
      </c>
      <c r="O25" s="18">
        <f t="shared" si="30"/>
        <v>1838.73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hidden="1" customHeight="1" x14ac:dyDescent="0.2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2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2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2" t="s">
        <v>1</v>
      </c>
      <c r="K35" s="103"/>
      <c r="L35" s="60">
        <f>G25</f>
        <v>9</v>
      </c>
      <c r="M35" s="8">
        <f t="shared" si="36"/>
        <v>0.9</v>
      </c>
      <c r="N35" s="61">
        <f>I25</f>
        <v>31925.082644628099</v>
      </c>
      <c r="O35" s="61">
        <f>J25</f>
        <v>38629.35</v>
      </c>
      <c r="P35" s="59">
        <f t="shared" si="37"/>
        <v>0.95456344852535624</v>
      </c>
    </row>
    <row r="36" spans="1:33" ht="30" customHeight="1" x14ac:dyDescent="0.2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2" t="s">
        <v>2</v>
      </c>
      <c r="K36" s="103"/>
      <c r="L36" s="60">
        <f>L25</f>
        <v>1</v>
      </c>
      <c r="M36" s="8">
        <f t="shared" si="36"/>
        <v>0.1</v>
      </c>
      <c r="N36" s="61">
        <f>N25</f>
        <v>1519.61</v>
      </c>
      <c r="O36" s="61">
        <f>O25</f>
        <v>1838.73</v>
      </c>
      <c r="P36" s="59">
        <f t="shared" si="37"/>
        <v>4.5436551474643719E-2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04" t="s">
        <v>0</v>
      </c>
      <c r="K40" s="105"/>
      <c r="L40" s="83">
        <f>SUM(L34:L39)</f>
        <v>10</v>
      </c>
      <c r="M40" s="17">
        <f>SUM(M34:M39)</f>
        <v>1</v>
      </c>
      <c r="N40" s="84">
        <f>SUM(N34:N39)</f>
        <v>33444.6926446281</v>
      </c>
      <c r="O40" s="85">
        <f>SUM(O34:O39)</f>
        <v>40468.080000000002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10</v>
      </c>
      <c r="C41" s="8">
        <f t="shared" si="32"/>
        <v>1</v>
      </c>
      <c r="D41" s="13">
        <f t="shared" si="33"/>
        <v>33444.6926446281</v>
      </c>
      <c r="E41" s="23">
        <f t="shared" si="34"/>
        <v>40468.080000000002</v>
      </c>
      <c r="F41" s="21">
        <f t="shared" si="35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10</v>
      </c>
      <c r="C46" s="17">
        <f>SUM(C34:C45)</f>
        <v>1</v>
      </c>
      <c r="D46" s="18">
        <f>SUM(D34:D45)</f>
        <v>33444.6926446281</v>
      </c>
      <c r="E46" s="18">
        <f>SUM(E34:E45)</f>
        <v>40468.080000000002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22" zoomScale="80" zoomScaleNormal="80" workbookViewId="0">
      <selection activeCell="I25" sqref="I25"/>
    </sheetView>
  </sheetViews>
  <sheetFormatPr defaultColWidth="9.140625" defaultRowHeight="15" x14ac:dyDescent="0.25"/>
  <cols>
    <col min="1" max="1" width="30.42578125" style="27" customWidth="1"/>
    <col min="2" max="2" width="11.140625" style="62" customWidth="1"/>
    <col min="3" max="3" width="10.5703125" style="27" customWidth="1"/>
    <col min="4" max="4" width="19.140625" style="27" customWidth="1"/>
    <col min="5" max="5" width="19.57031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1" width="11.42578125" style="27" customWidth="1"/>
    <col min="12" max="12" width="11.5703125" style="27" customWidth="1"/>
    <col min="13" max="13" width="10.5703125" style="27" customWidth="1"/>
    <col min="14" max="14" width="20.14062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FUNDACIÓ PRIVADA JULIO MUÑOZ RAMONET (FJMR)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51" t="s">
        <v>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3"/>
    </row>
    <row r="11" spans="1:31" ht="30" customHeight="1" thickBot="1" x14ac:dyDescent="0.3">
      <c r="A11" s="154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">
      <c r="A12" s="155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'CONTRACTACIO 1r TR 2021'!B13+'CONTRACTACIO 2n TR 2021'!B13+'CONTRACTACIO 3r TR 2021'!B13+'CONTRACTACIO 4t TR 2021'!B13</f>
        <v>0</v>
      </c>
      <c r="C13" s="20" t="str">
        <f t="shared" ref="C13:C24" si="0">IF(B13,B13/$B$25,"")</f>
        <v/>
      </c>
      <c r="D13" s="10">
        <f>'CONTRACTACIO 1r TR 2021'!D13+'CONTRACTACIO 2n TR 2021'!D13+'CONTRACTACIO 3r TR 2021'!D13+'CONTRACTACIO 4t TR 2021'!D13</f>
        <v>0</v>
      </c>
      <c r="E13" s="10">
        <f>'CONTRACTACIO 1r TR 2021'!E13+'CONTRACTACIO 2n TR 2021'!E13+'CONTRACTACIO 3r TR 2021'!E13+'CONTRACTACIO 4t TR 2021'!E13</f>
        <v>0</v>
      </c>
      <c r="F13" s="21" t="str">
        <f t="shared" ref="F13:F24" si="1">IF(E13,E13/$E$25,"")</f>
        <v/>
      </c>
      <c r="G13" s="9">
        <f>'CONTRACTACIO 1r TR 2021'!G13+'CONTRACTACIO 2n TR 2021'!G13+'CONTRACTACIO 3r TR 2021'!G13+'CONTRACTACIO 4t TR 2021'!G13</f>
        <v>0</v>
      </c>
      <c r="H13" s="20" t="str">
        <f t="shared" ref="H13:H24" si="2">IF(G13,G13/$G$25,"")</f>
        <v/>
      </c>
      <c r="I13" s="10">
        <f>'CONTRACTACIO 1r TR 2021'!I13+'CONTRACTACIO 2n TR 2021'!I13+'CONTRACTACIO 3r TR 2021'!I13+'CONTRACTACIO 4t TR 2021'!I13</f>
        <v>0</v>
      </c>
      <c r="J13" s="10">
        <f>'CONTRACTACIO 1r TR 2021'!J13+'CONTRACTACIO 2n TR 2021'!J13+'CONTRACTACIO 3r TR 2021'!J13+'CONTRACTACIO 4t TR 2021'!J13</f>
        <v>0</v>
      </c>
      <c r="K13" s="21" t="str">
        <f t="shared" ref="K13:K24" si="3">IF(J13,J13/$J$25,"")</f>
        <v/>
      </c>
      <c r="L13" s="9">
        <f>'CONTRACTACIO 1r TR 2021'!L13+'CONTRACTACIO 2n TR 2021'!L13+'CONTRACTACIO 3r TR 2021'!L13+'CONTRACTACIO 4t TR 2021'!L13</f>
        <v>0</v>
      </c>
      <c r="M13" s="20" t="str">
        <f t="shared" ref="M13:M24" si="4">IF(L13,L13/$L$25,"")</f>
        <v/>
      </c>
      <c r="N13" s="10">
        <f>'CONTRACTACIO 1r TR 2021'!N13+'CONTRACTACIO 2n TR 2021'!N13+'CONTRACTACIO 3r TR 2021'!N13+'CONTRACTACIO 4t TR 2021'!N13</f>
        <v>0</v>
      </c>
      <c r="O13" s="10">
        <f>'CONTRACTACIO 1r TR 2021'!O13+'CONTRACTACIO 2n TR 2021'!O13+'CONTRACTACIO 3r TR 2021'!O13+'CONTRACTACIO 4t TR 2021'!O13</f>
        <v>0</v>
      </c>
      <c r="P13" s="21" t="str">
        <f t="shared" ref="P13:P24" si="5">IF(O13,O13/$O$25,"")</f>
        <v/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0</v>
      </c>
      <c r="H14" s="20" t="str">
        <f t="shared" si="2"/>
        <v/>
      </c>
      <c r="I14" s="13">
        <f>'CONTRACTACIO 1r TR 2021'!I14+'CONTRACTACIO 2n TR 2021'!I14+'CONTRACTACIO 3r TR 2021'!I14+'CONTRACTACIO 4t TR 2021'!I14</f>
        <v>0</v>
      </c>
      <c r="J14" s="13">
        <f>'CONTRACTACIO 1r TR 2021'!J14+'CONTRACTACIO 2n TR 2021'!J14+'CONTRACTACIO 3r TR 2021'!J14+'CONTRACTACIO 4t TR 2021'!J14</f>
        <v>0</v>
      </c>
      <c r="K14" s="21" t="str">
        <f t="shared" si="3"/>
        <v/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0</v>
      </c>
      <c r="H15" s="20" t="str">
        <f t="shared" si="2"/>
        <v/>
      </c>
      <c r="I15" s="13">
        <f>'CONTRACTACIO 1r TR 2021'!I15+'CONTRACTACIO 2n TR 2021'!I15+'CONTRACTACIO 3r TR 2021'!I15+'CONTRACTACIO 4t TR 2021'!I15</f>
        <v>0</v>
      </c>
      <c r="J15" s="13">
        <f>'CONTRACTACIO 1r TR 2021'!J15+'CONTRACTACIO 2n TR 2021'!J15+'CONTRACTACIO 3r TR 2021'!J15+'CONTRACTACIO 4t TR 2021'!J15</f>
        <v>0</v>
      </c>
      <c r="K15" s="21" t="str">
        <f t="shared" si="3"/>
        <v/>
      </c>
      <c r="L15" s="9">
        <f>'CONTRACTACIO 1r TR 2021'!L15+'CONTRACTACIO 2n TR 2021'!L15+'CONTRACTACIO 3r TR 2021'!L15+'CONTRACTACIO 4t TR 2021'!L15</f>
        <v>0</v>
      </c>
      <c r="M15" s="20" t="str">
        <f t="shared" si="4"/>
        <v/>
      </c>
      <c r="N15" s="13">
        <f>'CONTRACTACIO 1r TR 2021'!N15+'CONTRACTACIO 2n TR 2021'!N15+'CONTRACTACIO 3r TR 2021'!N15+'CONTRACTACIO 4t TR 2021'!N15</f>
        <v>0</v>
      </c>
      <c r="O15" s="13">
        <f>'CONTRACTACIO 1r TR 2021'!O15+'CONTRACTACIO 2n TR 2021'!O15+'CONTRACTACIO 3r TR 2021'!O15+'CONTRACTACIO 4t TR 2021'!O15</f>
        <v>0</v>
      </c>
      <c r="P15" s="21" t="str">
        <f t="shared" si="5"/>
        <v/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0</v>
      </c>
      <c r="H18" s="20" t="str">
        <f t="shared" si="2"/>
        <v/>
      </c>
      <c r="I18" s="13">
        <f>'CONTRACTACIO 1r TR 2021'!I18+'CONTRACTACIO 2n TR 2021'!I18+'CONTRACTACIO 3r TR 2021'!I18+'CONTRACTACIO 4t TR 2021'!I18</f>
        <v>0</v>
      </c>
      <c r="J18" s="13">
        <f>'CONTRACTACIO 1r TR 2021'!J18+'CONTRACTACIO 2n TR 2021'!J18+'CONTRACTACIO 3r TR 2021'!J18+'CONTRACTACIO 4t TR 2021'!J18</f>
        <v>0</v>
      </c>
      <c r="K18" s="21" t="str">
        <f t="shared" si="3"/>
        <v/>
      </c>
      <c r="L18" s="9">
        <f>'CONTRACTACIO 1r TR 2021'!L18+'CONTRACTACIO 2n TR 2021'!L18+'CONTRACTACIO 3r TR 2021'!L18+'CONTRACTACIO 4t TR 2021'!L18</f>
        <v>0</v>
      </c>
      <c r="M18" s="20" t="str">
        <f t="shared" si="4"/>
        <v/>
      </c>
      <c r="N18" s="13">
        <f>'CONTRACTACIO 1r TR 2021'!N18+'CONTRACTACIO 2n TR 2021'!N18+'CONTRACTACIO 3r TR 2021'!N18+'CONTRACTACIO 4t TR 2021'!N18</f>
        <v>0</v>
      </c>
      <c r="O18" s="13">
        <f>'CONTRACTACIO 1r TR 2021'!O18+'CONTRACTACIO 2n TR 2021'!O18+'CONTRACTACIO 3r TR 2021'!O18+'CONTRACTACIO 4t TR 2021'!O18</f>
        <v>0</v>
      </c>
      <c r="P18" s="21" t="str">
        <f t="shared" si="5"/>
        <v/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0</v>
      </c>
      <c r="H19" s="20" t="str">
        <f t="shared" si="2"/>
        <v/>
      </c>
      <c r="I19" s="13">
        <f>'CONTRACTACIO 1r TR 2021'!I19+'CONTRACTACIO 2n TR 2021'!I19+'CONTRACTACIO 3r TR 2021'!I19+'CONTRACTACIO 4t TR 2021'!I19</f>
        <v>0</v>
      </c>
      <c r="J19" s="13">
        <f>'CONTRACTACIO 1r TR 2021'!J19+'CONTRACTACIO 2n TR 2021'!J19+'CONTRACTACIO 3r TR 2021'!J19+'CONTRACTACIO 4t TR 2021'!J19</f>
        <v>0</v>
      </c>
      <c r="K19" s="21" t="str">
        <f t="shared" si="3"/>
        <v/>
      </c>
      <c r="L19" s="9">
        <f>'CONTRACTACIO 1r TR 2021'!L19+'CONTRACTACIO 2n TR 2021'!L19+'CONTRACTACIO 3r TR 2021'!L19+'CONTRACTACIO 4t TR 2021'!L19</f>
        <v>0</v>
      </c>
      <c r="M19" s="20" t="str">
        <f t="shared" si="4"/>
        <v/>
      </c>
      <c r="N19" s="13">
        <f>'CONTRACTACIO 1r TR 2021'!N19+'CONTRACTACIO 2n TR 2021'!N19+'CONTRACTACIO 3r TR 2021'!N19+'CONTRACTACIO 4t TR 2021'!N19</f>
        <v>0</v>
      </c>
      <c r="O19" s="13">
        <f>'CONTRACTACIO 1r TR 2021'!O19+'CONTRACTACIO 2n TR 2021'!O19+'CONTRACTACIO 3r TR 2021'!O19+'CONTRACTACIO 4t TR 2021'!O19</f>
        <v>0</v>
      </c>
      <c r="P19" s="21" t="str">
        <f t="shared" si="5"/>
        <v/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2021'!B20+'CONTRACTACIO 2n TR 2021'!B20+'CONTRACTACIO 3r TR 2021'!B20+'CONTRACTACIO 4t TR 2021'!B20</f>
        <v>1</v>
      </c>
      <c r="C20" s="20">
        <f t="shared" si="0"/>
        <v>1</v>
      </c>
      <c r="D20" s="13">
        <f>'CONTRACTACIO 1r TR 2021'!D20+'CONTRACTACIO 2n TR 2021'!D20+'CONTRACTACIO 3r TR 2021'!D20+'CONTRACTACIO 4t TR 2021'!D20</f>
        <v>35996.876033057852</v>
      </c>
      <c r="E20" s="13">
        <f>'CONTRACTACIO 1r TR 2021'!E20+'CONTRACTACIO 2n TR 2021'!E20+'CONTRACTACIO 3r TR 2021'!E20+'CONTRACTACIO 4t TR 2021'!E20</f>
        <v>43556.22</v>
      </c>
      <c r="F20" s="21">
        <f t="shared" si="1"/>
        <v>1</v>
      </c>
      <c r="G20" s="9">
        <f>'CONTRACTACIO 1r TR 2021'!G20+'CONTRACTACIO 2n TR 2021'!G20+'CONTRACTACIO 3r TR 2021'!G20+'CONTRACTACIO 4t TR 2021'!G20</f>
        <v>30</v>
      </c>
      <c r="H20" s="20">
        <f t="shared" si="2"/>
        <v>1</v>
      </c>
      <c r="I20" s="13">
        <f>'CONTRACTACIO 1r TR 2021'!I20+'CONTRACTACIO 2n TR 2021'!I20+'CONTRACTACIO 3r TR 2021'!I20+'CONTRACTACIO 4t TR 2021'!I20</f>
        <v>128269.79752066116</v>
      </c>
      <c r="J20" s="13">
        <f>'CONTRACTACIO 1r TR 2021'!J20+'CONTRACTACIO 2n TR 2021'!J20+'CONTRACTACIO 3r TR 2021'!J20+'CONTRACTACIO 4t TR 2021'!J20</f>
        <v>155206.45500000002</v>
      </c>
      <c r="K20" s="21">
        <f t="shared" si="3"/>
        <v>1</v>
      </c>
      <c r="L20" s="9">
        <f>'CONTRACTACIO 1r TR 2021'!L20+'CONTRACTACIO 2n TR 2021'!L20+'CONTRACTACIO 3r TR 2021'!L20+'CONTRACTACIO 4t TR 2021'!L20</f>
        <v>1</v>
      </c>
      <c r="M20" s="20">
        <f t="shared" si="4"/>
        <v>1</v>
      </c>
      <c r="N20" s="13">
        <f>'CONTRACTACIO 1r TR 2021'!N20+'CONTRACTACIO 2n TR 2021'!N20+'CONTRACTACIO 3r TR 2021'!N20+'CONTRACTACIO 4t TR 2021'!N20</f>
        <v>1519.61</v>
      </c>
      <c r="O20" s="13">
        <f>'CONTRACTACIO 1r TR 2021'!O20+'CONTRACTACIO 2n TR 2021'!O20+'CONTRACTACIO 3r TR 2021'!O20+'CONTRACTACIO 4t TR 2021'!O20</f>
        <v>1838.73</v>
      </c>
      <c r="P20" s="21">
        <f t="shared" si="5"/>
        <v>1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39.950000000000003" hidden="1" customHeight="1" x14ac:dyDescent="0.25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0</v>
      </c>
      <c r="H21" s="20" t="str">
        <f t="shared" si="2"/>
        <v/>
      </c>
      <c r="I21" s="13">
        <f>'CONTRACTACIO 1r TR 2021'!I21+'CONTRACTACIO 2n TR 2021'!I21+'CONTRACTACIO 3r TR 2021'!I21+'CONTRACTACIO 4t TR 2021'!I21</f>
        <v>0</v>
      </c>
      <c r="J21" s="13">
        <f>'CONTRACTACIO 1r TR 2021'!J21+'CONTRACTACIO 2n TR 2021'!J21+'CONTRACTACIO 3r TR 2021'!J21+'CONTRACTACIO 4t TR 2021'!J21</f>
        <v>0</v>
      </c>
      <c r="K21" s="21" t="str">
        <f t="shared" si="3"/>
        <v/>
      </c>
      <c r="L21" s="9">
        <f>'CONTRACTACIO 1r TR 2021'!L21+'CONTRACTACIO 2n TR 2021'!L21+'CONTRACTACIO 3r TR 2021'!L21+'CONTRACTACIO 4t TR 2021'!L21</f>
        <v>0</v>
      </c>
      <c r="M21" s="20" t="str">
        <f t="shared" si="4"/>
        <v/>
      </c>
      <c r="N21" s="13">
        <f>'CONTRACTACIO 1r TR 2021'!N21+'CONTRACTACIO 2n TR 2021'!N21+'CONTRACTACIO 3r TR 2021'!N21+'CONTRACTACIO 4t TR 2021'!N21</f>
        <v>0</v>
      </c>
      <c r="O21" s="13">
        <f>'CONTRACTACIO 1r TR 2021'!O21+'CONTRACTACIO 2n TR 2021'!O21+'CONTRACTACIO 3r TR 2021'!O21+'CONTRACTACIO 4t TR 2021'!O21</f>
        <v>0</v>
      </c>
      <c r="P21" s="21" t="str">
        <f t="shared" si="5"/>
        <v/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39.950000000000003" customHeight="1" x14ac:dyDescent="0.25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1</v>
      </c>
      <c r="C25" s="17">
        <f t="shared" si="12"/>
        <v>1</v>
      </c>
      <c r="D25" s="18">
        <f t="shared" si="12"/>
        <v>35996.876033057852</v>
      </c>
      <c r="E25" s="18">
        <f t="shared" si="12"/>
        <v>43556.22</v>
      </c>
      <c r="F25" s="19">
        <f t="shared" si="12"/>
        <v>1</v>
      </c>
      <c r="G25" s="16">
        <f t="shared" si="12"/>
        <v>30</v>
      </c>
      <c r="H25" s="17">
        <f t="shared" si="12"/>
        <v>1</v>
      </c>
      <c r="I25" s="18">
        <f t="shared" si="12"/>
        <v>128269.79752066116</v>
      </c>
      <c r="J25" s="18">
        <f t="shared" si="12"/>
        <v>155206.45500000002</v>
      </c>
      <c r="K25" s="19">
        <f t="shared" si="12"/>
        <v>1</v>
      </c>
      <c r="L25" s="16">
        <f t="shared" si="12"/>
        <v>1</v>
      </c>
      <c r="M25" s="17">
        <f t="shared" si="12"/>
        <v>1</v>
      </c>
      <c r="N25" s="18">
        <f t="shared" si="12"/>
        <v>1519.61</v>
      </c>
      <c r="O25" s="18">
        <f t="shared" si="12"/>
        <v>1838.73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hidden="1" customHeight="1" x14ac:dyDescent="0.2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2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56" t="s">
        <v>10</v>
      </c>
      <c r="B31" s="159" t="s">
        <v>17</v>
      </c>
      <c r="C31" s="160"/>
      <c r="D31" s="160"/>
      <c r="E31" s="160"/>
      <c r="F31" s="161"/>
      <c r="G31" s="25"/>
      <c r="H31" s="54"/>
      <c r="I31" s="54"/>
      <c r="J31" s="165" t="s">
        <v>15</v>
      </c>
      <c r="K31" s="166"/>
      <c r="L31" s="159" t="s">
        <v>16</v>
      </c>
      <c r="M31" s="160"/>
      <c r="N31" s="160"/>
      <c r="O31" s="160"/>
      <c r="P31" s="161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57"/>
      <c r="B32" s="162"/>
      <c r="C32" s="163"/>
      <c r="D32" s="163"/>
      <c r="E32" s="163"/>
      <c r="F32" s="164"/>
      <c r="G32" s="25"/>
      <c r="J32" s="167"/>
      <c r="K32" s="168"/>
      <c r="L32" s="171"/>
      <c r="M32" s="172"/>
      <c r="N32" s="172"/>
      <c r="O32" s="172"/>
      <c r="P32" s="17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35" customHeight="1" thickBot="1" x14ac:dyDescent="0.3">
      <c r="A33" s="158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9"/>
      <c r="K33" s="170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06" t="s">
        <v>3</v>
      </c>
      <c r="K34" s="107"/>
      <c r="L34" s="57">
        <f>B25</f>
        <v>1</v>
      </c>
      <c r="M34" s="8">
        <f t="shared" ref="M34:M39" si="18">IF(L34,L34/$L$40,"")</f>
        <v>3.125E-2</v>
      </c>
      <c r="N34" s="58">
        <f>D25</f>
        <v>35996.876033057852</v>
      </c>
      <c r="O34" s="58">
        <f>E25</f>
        <v>43556.22</v>
      </c>
      <c r="P34" s="59">
        <f t="shared" ref="P34:P39" si="19">IF(O34,O34/$O$40,"")</f>
        <v>0.21712819010415205</v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30</v>
      </c>
      <c r="M35" s="8">
        <f t="shared" si="18"/>
        <v>0.9375</v>
      </c>
      <c r="N35" s="61">
        <f>I25</f>
        <v>128269.79752066116</v>
      </c>
      <c r="O35" s="61">
        <f>J25</f>
        <v>155206.45500000002</v>
      </c>
      <c r="P35" s="59">
        <f t="shared" si="19"/>
        <v>0.77370572254965009</v>
      </c>
    </row>
    <row r="36" spans="1:33" s="25" customFormat="1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2" t="s">
        <v>2</v>
      </c>
      <c r="K36" s="103"/>
      <c r="L36" s="60">
        <f>L25</f>
        <v>1</v>
      </c>
      <c r="M36" s="8">
        <f t="shared" si="18"/>
        <v>3.125E-2</v>
      </c>
      <c r="N36" s="61">
        <f>N25</f>
        <v>1519.61</v>
      </c>
      <c r="O36" s="61">
        <f>O25</f>
        <v>1838.73</v>
      </c>
      <c r="P36" s="59">
        <f t="shared" si="19"/>
        <v>9.1660873461977977E-3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04" t="s">
        <v>0</v>
      </c>
      <c r="K40" s="105"/>
      <c r="L40" s="83">
        <f>SUM(L34:L39)</f>
        <v>32</v>
      </c>
      <c r="M40" s="17">
        <f>SUM(M34:M39)</f>
        <v>1</v>
      </c>
      <c r="N40" s="84">
        <f>SUM(N34:N39)</f>
        <v>165786.283553719</v>
      </c>
      <c r="O40" s="85">
        <f>SUM(O34:O39)</f>
        <v>200601.40500000003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32</v>
      </c>
      <c r="C41" s="8">
        <f>IF(B41,B41/$B$46,"")</f>
        <v>1</v>
      </c>
      <c r="D41" s="13">
        <f t="shared" si="15"/>
        <v>165786.283553719</v>
      </c>
      <c r="E41" s="23">
        <f t="shared" si="16"/>
        <v>200601.40500000003</v>
      </c>
      <c r="F41" s="21">
        <f>IF(E41,E41/$E$46,"")</f>
        <v>1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25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32</v>
      </c>
      <c r="C46" s="17">
        <f>SUM(C34:C45)</f>
        <v>1</v>
      </c>
      <c r="D46" s="18">
        <f>SUM(D34:D45)</f>
        <v>165786.283553719</v>
      </c>
      <c r="E46" s="18">
        <f>SUM(E34:E45)</f>
        <v>200601.40500000003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2022-04-08T11:16:48Z</dcterms:modified>
</cp:coreProperties>
</file>