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05" windowHeight="10905" tabRatio="700" firstSheet="1" activeTab="3"/>
  </bookViews>
  <sheets>
    <sheet name="CONTRACTACIO 1r TR 2021" sheetId="1" r:id="rId1"/>
    <sheet name="CONTRACTACIO 2n TR 2021" sheetId="4" r:id="rId2"/>
    <sheet name="CONTRACTACIO 3r TR 2021" sheetId="5" r:id="rId3"/>
    <sheet name="CONTRACTACIO 4t TR 2021" sheetId="6" r:id="rId4"/>
    <sheet name="2021 - CONTRACTACIÓ ANUAL" sheetId="7" r:id="rId5"/>
  </sheets>
  <definedNames>
    <definedName name="_xlnm.Print_Area" localSheetId="4">'2021 - CONTRACTACIÓ ANUAL'!$A$1:$AE$49</definedName>
    <definedName name="_xlnm.Print_Area" localSheetId="0">'CONTRACTACIO 1r TR 2021'!$A$1:$AE$46</definedName>
    <definedName name="_xlnm.Print_Area" localSheetId="1">'CONTRACTACIO 2n TR 2021'!$A$1:$AE$46</definedName>
    <definedName name="_xlnm.Print_Area" localSheetId="2">'CONTRACTACIO 3r TR 2021'!$A$1:$AE$46</definedName>
    <definedName name="_xlnm.Print_Area" localSheetId="3">'CONTRACTACIO 4t TR 2021'!$A$1:$AE$46</definedName>
  </definedNames>
  <calcPr calcId="145621"/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D44" i="6"/>
  <c r="B44" i="6"/>
  <c r="E44" i="5"/>
  <c r="D44" i="5"/>
  <c r="B44" i="5"/>
  <c r="E44" i="4"/>
  <c r="D44" i="4"/>
  <c r="B44" i="4"/>
  <c r="E44" i="1"/>
  <c r="D44" i="1"/>
  <c r="B44" i="1"/>
  <c r="AE23" i="6"/>
  <c r="AB23" i="6"/>
  <c r="Z23" i="6"/>
  <c r="W23" i="6"/>
  <c r="U23" i="6"/>
  <c r="R23" i="6"/>
  <c r="P23" i="6"/>
  <c r="M23" i="6"/>
  <c r="F23" i="6"/>
  <c r="C23" i="6"/>
  <c r="AE23" i="5"/>
  <c r="AB23" i="5"/>
  <c r="Z23" i="5"/>
  <c r="W23" i="5"/>
  <c r="U23" i="5"/>
  <c r="R23" i="5"/>
  <c r="P23" i="5"/>
  <c r="M23" i="5"/>
  <c r="F23" i="5"/>
  <c r="C23" i="5"/>
  <c r="AE23" i="4"/>
  <c r="AB23" i="4"/>
  <c r="Z23" i="4"/>
  <c r="W23" i="4"/>
  <c r="U23" i="4"/>
  <c r="R23" i="4"/>
  <c r="P23" i="4"/>
  <c r="M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E44" i="7" s="1"/>
  <c r="I23" i="7"/>
  <c r="D44" i="7" s="1"/>
  <c r="G23" i="7"/>
  <c r="B44" i="7" s="1"/>
  <c r="E23" i="7"/>
  <c r="D23" i="7"/>
  <c r="B23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I22" i="7"/>
  <c r="G22" i="7"/>
  <c r="B43" i="7" s="1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D43" i="7"/>
  <c r="E43" i="7"/>
  <c r="C13" i="4"/>
  <c r="B25" i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E34" i="7" s="1"/>
  <c r="O13" i="7"/>
  <c r="T13" i="7"/>
  <c r="Y13" i="7"/>
  <c r="Z13" i="7"/>
  <c r="AD13" i="7"/>
  <c r="AE13" i="7"/>
  <c r="E20" i="7"/>
  <c r="J20" i="7"/>
  <c r="O20" i="7"/>
  <c r="AD20" i="7"/>
  <c r="T20" i="7"/>
  <c r="U20" i="7"/>
  <c r="Y20" i="7"/>
  <c r="E21" i="7"/>
  <c r="J21" i="7"/>
  <c r="O21" i="7"/>
  <c r="AD21" i="7"/>
  <c r="T21" i="7"/>
  <c r="U21" i="7"/>
  <c r="Y21" i="7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K17" i="7"/>
  <c r="O17" i="7"/>
  <c r="E17" i="7"/>
  <c r="F17" i="7"/>
  <c r="T17" i="7"/>
  <c r="U17" i="7"/>
  <c r="Y17" i="7"/>
  <c r="Z17" i="7"/>
  <c r="AD17" i="7"/>
  <c r="J18" i="7"/>
  <c r="O18" i="7"/>
  <c r="AD18" i="7"/>
  <c r="E18" i="7"/>
  <c r="T18" i="7"/>
  <c r="Y18" i="7"/>
  <c r="Z18" i="7"/>
  <c r="J19" i="7"/>
  <c r="E40" i="7" s="1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D34" i="7" s="1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D42" i="7" s="1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B34" i="7" s="1"/>
  <c r="L13" i="7"/>
  <c r="Q13" i="7"/>
  <c r="V13" i="7"/>
  <c r="W13" i="7"/>
  <c r="AA13" i="7"/>
  <c r="AB13" i="7"/>
  <c r="B20" i="7"/>
  <c r="G20" i="7"/>
  <c r="L20" i="7"/>
  <c r="B41" i="7" s="1"/>
  <c r="AA20" i="7"/>
  <c r="Q20" i="7"/>
  <c r="R20" i="7"/>
  <c r="V20" i="7"/>
  <c r="B21" i="7"/>
  <c r="C21" i="7"/>
  <c r="G21" i="7"/>
  <c r="L21" i="7"/>
  <c r="AA21" i="7"/>
  <c r="AB21" i="7"/>
  <c r="Q21" i="7"/>
  <c r="R21" i="7"/>
  <c r="V21" i="7"/>
  <c r="W21" i="7"/>
  <c r="G14" i="7"/>
  <c r="L14" i="7"/>
  <c r="B14" i="7"/>
  <c r="Q14" i="7"/>
  <c r="R14" i="7"/>
  <c r="V14" i="7"/>
  <c r="W14" i="7"/>
  <c r="AA14" i="7"/>
  <c r="AB14" i="7"/>
  <c r="G15" i="7"/>
  <c r="L15" i="7"/>
  <c r="B36" i="7" s="1"/>
  <c r="B15" i="7"/>
  <c r="Q15" i="7"/>
  <c r="V15" i="7"/>
  <c r="W15" i="7"/>
  <c r="AA15" i="7"/>
  <c r="AB15" i="7"/>
  <c r="G17" i="7"/>
  <c r="H17" i="7"/>
  <c r="L17" i="7"/>
  <c r="M17" i="7"/>
  <c r="B17" i="7"/>
  <c r="C17" i="7"/>
  <c r="Q17" i="7"/>
  <c r="V17" i="7"/>
  <c r="W17" i="7"/>
  <c r="AA17" i="7"/>
  <c r="G18" i="7"/>
  <c r="L18" i="7"/>
  <c r="AA18" i="7"/>
  <c r="B18" i="7"/>
  <c r="Q18" i="7"/>
  <c r="R18" i="7"/>
  <c r="V18" i="7"/>
  <c r="W18" i="7"/>
  <c r="G19" i="7"/>
  <c r="L19" i="7"/>
  <c r="AA19" i="7"/>
  <c r="B19" i="7"/>
  <c r="C19" i="7"/>
  <c r="Q19" i="7"/>
  <c r="R19" i="7"/>
  <c r="V19" i="7"/>
  <c r="W19" i="7"/>
  <c r="U18" i="7"/>
  <c r="R15" i="7"/>
  <c r="J25" i="6"/>
  <c r="K21" i="6" s="1"/>
  <c r="K20" i="6"/>
  <c r="E25" i="6"/>
  <c r="O25" i="6"/>
  <c r="P15" i="6" s="1"/>
  <c r="Y25" i="6"/>
  <c r="O38" i="6"/>
  <c r="T25" i="6"/>
  <c r="O37" i="6"/>
  <c r="AD25" i="6"/>
  <c r="O39" i="6"/>
  <c r="P39" i="6"/>
  <c r="I25" i="6"/>
  <c r="N35" i="6" s="1"/>
  <c r="D25" i="6"/>
  <c r="N34" i="6"/>
  <c r="N25" i="6"/>
  <c r="N36" i="6" s="1"/>
  <c r="X25" i="6"/>
  <c r="N38" i="6"/>
  <c r="S25" i="6"/>
  <c r="N37" i="6"/>
  <c r="AC25" i="6"/>
  <c r="N39" i="6"/>
  <c r="G25" i="6"/>
  <c r="H21" i="6" s="1"/>
  <c r="H15" i="6"/>
  <c r="B25" i="6"/>
  <c r="L25" i="6"/>
  <c r="M15" i="6" s="1"/>
  <c r="V25" i="6"/>
  <c r="L38" i="6"/>
  <c r="Q25" i="6"/>
  <c r="L37" i="6"/>
  <c r="AA25" i="6"/>
  <c r="L39" i="6"/>
  <c r="M39" i="6"/>
  <c r="E45" i="6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6" i="6"/>
  <c r="P18" i="6"/>
  <c r="P20" i="6"/>
  <c r="P24" i="6"/>
  <c r="M14" i="6"/>
  <c r="M16" i="6"/>
  <c r="M19" i="6"/>
  <c r="M24" i="6"/>
  <c r="K16" i="6"/>
  <c r="K17" i="6"/>
  <c r="H16" i="6"/>
  <c r="H17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/>
  <c r="AC25" i="5"/>
  <c r="N39" i="5"/>
  <c r="AA25" i="5"/>
  <c r="L39" i="5"/>
  <c r="E25" i="5"/>
  <c r="O34" i="5"/>
  <c r="J25" i="5"/>
  <c r="K13" i="5" s="1"/>
  <c r="O25" i="5"/>
  <c r="O36" i="5" s="1"/>
  <c r="T25" i="5"/>
  <c r="O37" i="5"/>
  <c r="Y25" i="5"/>
  <c r="Z18" i="5"/>
  <c r="D25" i="5"/>
  <c r="N34" i="5"/>
  <c r="I25" i="5"/>
  <c r="N35" i="5" s="1"/>
  <c r="N25" i="5"/>
  <c r="N36" i="5" s="1"/>
  <c r="S25" i="5"/>
  <c r="N37" i="5"/>
  <c r="X25" i="5"/>
  <c r="N38" i="5"/>
  <c r="B25" i="5"/>
  <c r="L34" i="5"/>
  <c r="G25" i="5"/>
  <c r="H23" i="5" s="1"/>
  <c r="L25" i="5"/>
  <c r="L36" i="5" s="1"/>
  <c r="Q25" i="5"/>
  <c r="L37" i="5"/>
  <c r="V25" i="5"/>
  <c r="L38" i="5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M14" i="5"/>
  <c r="M15" i="5"/>
  <c r="M16" i="5"/>
  <c r="M17" i="5"/>
  <c r="M18" i="5"/>
  <c r="K16" i="5"/>
  <c r="K17" i="5"/>
  <c r="H16" i="5"/>
  <c r="H17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/>
  <c r="W13" i="4"/>
  <c r="W14" i="4"/>
  <c r="W15" i="4"/>
  <c r="W16" i="4"/>
  <c r="W18" i="4"/>
  <c r="W19" i="4"/>
  <c r="V25" i="4"/>
  <c r="L38" i="4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P21" i="4" s="1"/>
  <c r="P19" i="4"/>
  <c r="P17" i="4"/>
  <c r="P24" i="4"/>
  <c r="N25" i="4"/>
  <c r="N36" i="4" s="1"/>
  <c r="L25" i="4"/>
  <c r="M20" i="4" s="1"/>
  <c r="M19" i="4"/>
  <c r="M15" i="4"/>
  <c r="M16" i="4"/>
  <c r="M17" i="4"/>
  <c r="M18" i="4"/>
  <c r="M24" i="4"/>
  <c r="J25" i="4"/>
  <c r="K23" i="4" s="1"/>
  <c r="K16" i="4"/>
  <c r="K17" i="4"/>
  <c r="I25" i="4"/>
  <c r="N35" i="4" s="1"/>
  <c r="G25" i="4"/>
  <c r="H23" i="4" s="1"/>
  <c r="H16" i="4"/>
  <c r="H17" i="4"/>
  <c r="E25" i="4"/>
  <c r="F18" i="4"/>
  <c r="F13" i="4"/>
  <c r="F16" i="4"/>
  <c r="F17" i="4"/>
  <c r="F19" i="4"/>
  <c r="F21" i="4"/>
  <c r="F24" i="4"/>
  <c r="D25" i="4"/>
  <c r="N34" i="4"/>
  <c r="B25" i="4"/>
  <c r="L34" i="4"/>
  <c r="C16" i="4"/>
  <c r="C17" i="4"/>
  <c r="C19" i="4"/>
  <c r="C21" i="4"/>
  <c r="C24" i="4"/>
  <c r="O37" i="4"/>
  <c r="L39" i="4"/>
  <c r="M39" i="4"/>
  <c r="D34" i="4"/>
  <c r="D35" i="4"/>
  <c r="D36" i="4"/>
  <c r="D37" i="4"/>
  <c r="D38" i="4"/>
  <c r="D39" i="4"/>
  <c r="D40" i="4"/>
  <c r="D41" i="4"/>
  <c r="D46" i="4" s="1"/>
  <c r="D42" i="4"/>
  <c r="J25" i="1"/>
  <c r="K19" i="1" s="1"/>
  <c r="K22" i="1"/>
  <c r="O25" i="1"/>
  <c r="O36" i="1" s="1"/>
  <c r="E25" i="1"/>
  <c r="Y25" i="1"/>
  <c r="O38" i="1" s="1"/>
  <c r="I25" i="1"/>
  <c r="N35" i="1" s="1"/>
  <c r="N25" i="1"/>
  <c r="N36" i="1" s="1"/>
  <c r="D25" i="1"/>
  <c r="N34" i="1"/>
  <c r="X25" i="1"/>
  <c r="N38" i="1" s="1"/>
  <c r="G25" i="1"/>
  <c r="H13" i="1" s="1"/>
  <c r="H22" i="1"/>
  <c r="L25" i="1"/>
  <c r="M20" i="1" s="1"/>
  <c r="V25" i="1"/>
  <c r="L38" i="1" s="1"/>
  <c r="Q25" i="1"/>
  <c r="L37" i="1"/>
  <c r="M37" i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8" i="1"/>
  <c r="K17" i="1"/>
  <c r="K16" i="1"/>
  <c r="K15" i="1"/>
  <c r="K14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D25" i="1"/>
  <c r="AE16" i="1"/>
  <c r="AC25" i="1"/>
  <c r="N39" i="1"/>
  <c r="AB13" i="1"/>
  <c r="AA25" i="1"/>
  <c r="L39" i="1"/>
  <c r="M39" i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S25" i="1"/>
  <c r="N37" i="1"/>
  <c r="R13" i="1"/>
  <c r="P13" i="1"/>
  <c r="M13" i="1"/>
  <c r="F14" i="1"/>
  <c r="F15" i="1"/>
  <c r="F16" i="1"/>
  <c r="F17" i="1"/>
  <c r="F18" i="1"/>
  <c r="F19" i="1"/>
  <c r="F21" i="1"/>
  <c r="P16" i="1"/>
  <c r="P16" i="5"/>
  <c r="P16" i="4"/>
  <c r="O39" i="1"/>
  <c r="AE16" i="7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R25" i="4"/>
  <c r="M18" i="6"/>
  <c r="M13" i="6"/>
  <c r="P19" i="6"/>
  <c r="P14" i="6"/>
  <c r="Z21" i="6"/>
  <c r="H22" i="6"/>
  <c r="K22" i="6"/>
  <c r="AB25" i="6"/>
  <c r="AE25" i="6"/>
  <c r="M13" i="5"/>
  <c r="AB25" i="5"/>
  <c r="M39" i="5"/>
  <c r="H22" i="5"/>
  <c r="O38" i="5"/>
  <c r="K22" i="5"/>
  <c r="U25" i="5"/>
  <c r="M14" i="4"/>
  <c r="AE25" i="4"/>
  <c r="K22" i="4"/>
  <c r="Z21" i="4"/>
  <c r="U25" i="4"/>
  <c r="AB25" i="4"/>
  <c r="L34" i="1"/>
  <c r="F20" i="1"/>
  <c r="O34" i="1"/>
  <c r="F13" i="1"/>
  <c r="C13" i="1"/>
  <c r="H16" i="1"/>
  <c r="H14" i="1"/>
  <c r="H18" i="1"/>
  <c r="H24" i="1"/>
  <c r="U25" i="1"/>
  <c r="X25" i="7"/>
  <c r="N39" i="7"/>
  <c r="Z18" i="6"/>
  <c r="C20" i="6"/>
  <c r="C13" i="6"/>
  <c r="F14" i="6"/>
  <c r="K15" i="6"/>
  <c r="R16" i="6"/>
  <c r="R25" i="6"/>
  <c r="U16" i="6"/>
  <c r="U13" i="6"/>
  <c r="U25" i="6"/>
  <c r="H18" i="6"/>
  <c r="H13" i="6"/>
  <c r="H24" i="6"/>
  <c r="H14" i="6"/>
  <c r="D35" i="7"/>
  <c r="K19" i="6"/>
  <c r="K14" i="6"/>
  <c r="K18" i="6"/>
  <c r="K13" i="6"/>
  <c r="T25" i="7"/>
  <c r="O37" i="7"/>
  <c r="F13" i="6"/>
  <c r="W19" i="6"/>
  <c r="W18" i="6"/>
  <c r="K24" i="6"/>
  <c r="F43" i="6"/>
  <c r="H14" i="5"/>
  <c r="H24" i="5"/>
  <c r="H18" i="5"/>
  <c r="K15" i="5"/>
  <c r="K18" i="5"/>
  <c r="K14" i="5"/>
  <c r="P15" i="5"/>
  <c r="P18" i="5"/>
  <c r="P13" i="5"/>
  <c r="P19" i="5"/>
  <c r="P14" i="5"/>
  <c r="H15" i="5"/>
  <c r="W18" i="5"/>
  <c r="W25" i="5"/>
  <c r="Z25" i="5"/>
  <c r="R16" i="5"/>
  <c r="R25" i="5"/>
  <c r="H20" i="5"/>
  <c r="K19" i="5"/>
  <c r="C14" i="5"/>
  <c r="C13" i="5"/>
  <c r="E25" i="7"/>
  <c r="F23" i="7"/>
  <c r="F43" i="5"/>
  <c r="AE21" i="5"/>
  <c r="AE20" i="5"/>
  <c r="C20" i="5"/>
  <c r="F21" i="5"/>
  <c r="F20" i="5"/>
  <c r="P21" i="5"/>
  <c r="B46" i="6"/>
  <c r="C36" i="6" s="1"/>
  <c r="C43" i="6"/>
  <c r="S25" i="7"/>
  <c r="N37" i="7"/>
  <c r="V25" i="7"/>
  <c r="D39" i="7"/>
  <c r="Y25" i="7"/>
  <c r="Z20" i="7"/>
  <c r="P15" i="4"/>
  <c r="H15" i="4"/>
  <c r="H18" i="4"/>
  <c r="H14" i="4"/>
  <c r="K15" i="4"/>
  <c r="K14" i="4"/>
  <c r="C15" i="4"/>
  <c r="F15" i="4"/>
  <c r="P14" i="4"/>
  <c r="P13" i="4"/>
  <c r="P18" i="4"/>
  <c r="H24" i="4"/>
  <c r="K20" i="4"/>
  <c r="K24" i="4"/>
  <c r="C14" i="4"/>
  <c r="F14" i="4"/>
  <c r="F20" i="4"/>
  <c r="AD25" i="7"/>
  <c r="O38" i="7" s="1"/>
  <c r="W17" i="4"/>
  <c r="O38" i="4"/>
  <c r="E38" i="7"/>
  <c r="Z17" i="4"/>
  <c r="C18" i="4"/>
  <c r="C20" i="4"/>
  <c r="O34" i="4"/>
  <c r="M13" i="4"/>
  <c r="W20" i="4"/>
  <c r="P20" i="4"/>
  <c r="P18" i="7"/>
  <c r="Z14" i="7"/>
  <c r="Q25" i="7"/>
  <c r="B25" i="7"/>
  <c r="C24" i="7"/>
  <c r="B35" i="7"/>
  <c r="B37" i="7"/>
  <c r="AC25" i="7"/>
  <c r="N38" i="7" s="1"/>
  <c r="E37" i="7"/>
  <c r="B39" i="7"/>
  <c r="D38" i="7"/>
  <c r="E39" i="7"/>
  <c r="E35" i="7"/>
  <c r="E41" i="7"/>
  <c r="D45" i="7"/>
  <c r="E45" i="7"/>
  <c r="AA25" i="7"/>
  <c r="B45" i="7"/>
  <c r="D36" i="7"/>
  <c r="D37" i="7"/>
  <c r="C36" i="1"/>
  <c r="C35" i="1"/>
  <c r="B38" i="7"/>
  <c r="R17" i="7"/>
  <c r="D25" i="7"/>
  <c r="N34" i="7"/>
  <c r="F38" i="1"/>
  <c r="P17" i="7"/>
  <c r="P16" i="7"/>
  <c r="F37" i="4"/>
  <c r="Z16" i="7"/>
  <c r="P39" i="1"/>
  <c r="F37" i="1"/>
  <c r="M16" i="7"/>
  <c r="F25" i="1"/>
  <c r="F43" i="1"/>
  <c r="F44" i="1"/>
  <c r="F24" i="7"/>
  <c r="C25" i="1"/>
  <c r="C22" i="7"/>
  <c r="C23" i="7"/>
  <c r="C44" i="1"/>
  <c r="Z25" i="6"/>
  <c r="Z25" i="4"/>
  <c r="F25" i="6"/>
  <c r="F15" i="7"/>
  <c r="F22" i="7"/>
  <c r="F36" i="1"/>
  <c r="F35" i="1"/>
  <c r="F39" i="1"/>
  <c r="C41" i="6"/>
  <c r="C25" i="6"/>
  <c r="C39" i="5"/>
  <c r="C43" i="5"/>
  <c r="P39" i="5"/>
  <c r="P37" i="5"/>
  <c r="C25" i="5"/>
  <c r="AE25" i="5"/>
  <c r="C43" i="4"/>
  <c r="W25" i="4"/>
  <c r="C37" i="1"/>
  <c r="C39" i="1"/>
  <c r="C15" i="7"/>
  <c r="W25" i="6"/>
  <c r="F37" i="6"/>
  <c r="C39" i="6"/>
  <c r="C37" i="6"/>
  <c r="C35" i="6"/>
  <c r="F35" i="6"/>
  <c r="M37" i="6"/>
  <c r="P37" i="6"/>
  <c r="U13" i="7"/>
  <c r="U16" i="7"/>
  <c r="F45" i="6"/>
  <c r="C34" i="6"/>
  <c r="M34" i="6"/>
  <c r="M38" i="6"/>
  <c r="P34" i="6"/>
  <c r="O34" i="7"/>
  <c r="F34" i="6"/>
  <c r="P38" i="6"/>
  <c r="F39" i="6"/>
  <c r="AB18" i="7"/>
  <c r="AB25" i="7" s="1"/>
  <c r="AB19" i="7"/>
  <c r="C45" i="6"/>
  <c r="C45" i="5"/>
  <c r="F39" i="5"/>
  <c r="F45" i="5"/>
  <c r="P38" i="5"/>
  <c r="M37" i="5"/>
  <c r="M38" i="5"/>
  <c r="AE20" i="7"/>
  <c r="L37" i="7"/>
  <c r="R16" i="7"/>
  <c r="C36" i="5"/>
  <c r="C37" i="5"/>
  <c r="F36" i="5"/>
  <c r="F37" i="5"/>
  <c r="C35" i="5"/>
  <c r="F18" i="7"/>
  <c r="F35" i="5"/>
  <c r="F21" i="7"/>
  <c r="F13" i="7"/>
  <c r="F14" i="7"/>
  <c r="F20" i="7"/>
  <c r="F25" i="5"/>
  <c r="M34" i="5"/>
  <c r="L39" i="7"/>
  <c r="W20" i="7"/>
  <c r="W25" i="7"/>
  <c r="P34" i="5"/>
  <c r="O39" i="7"/>
  <c r="Z21" i="7"/>
  <c r="Z25" i="7"/>
  <c r="AE18" i="7"/>
  <c r="AE21" i="7"/>
  <c r="AE17" i="7"/>
  <c r="F35" i="4"/>
  <c r="F25" i="4"/>
  <c r="C38" i="4"/>
  <c r="C35" i="4"/>
  <c r="C25" i="4"/>
  <c r="F38" i="4"/>
  <c r="F45" i="4"/>
  <c r="C45" i="4"/>
  <c r="K14" i="7"/>
  <c r="K16" i="7"/>
  <c r="AB20" i="7"/>
  <c r="AB17" i="7"/>
  <c r="P34" i="4"/>
  <c r="C20" i="7"/>
  <c r="C18" i="7"/>
  <c r="C14" i="7"/>
  <c r="C39" i="4"/>
  <c r="C13" i="7"/>
  <c r="R13" i="7"/>
  <c r="M18" i="7"/>
  <c r="M13" i="7"/>
  <c r="P13" i="7"/>
  <c r="P14" i="7"/>
  <c r="M14" i="7"/>
  <c r="L34" i="7"/>
  <c r="L38" i="7"/>
  <c r="H16" i="7"/>
  <c r="H14" i="7"/>
  <c r="H18" i="7"/>
  <c r="P34" i="1"/>
  <c r="P37" i="1"/>
  <c r="M34" i="1"/>
  <c r="C38" i="7"/>
  <c r="R25" i="7"/>
  <c r="U25" i="7"/>
  <c r="F25" i="7"/>
  <c r="P37" i="4"/>
  <c r="C25" i="7"/>
  <c r="P38" i="4"/>
  <c r="F38" i="7"/>
  <c r="M37" i="4"/>
  <c r="M38" i="4"/>
  <c r="M34" i="4"/>
  <c r="F35" i="7"/>
  <c r="F37" i="7"/>
  <c r="C37" i="7"/>
  <c r="C39" i="7"/>
  <c r="C35" i="7"/>
  <c r="M37" i="7"/>
  <c r="M39" i="7"/>
  <c r="P39" i="7"/>
  <c r="P37" i="7"/>
  <c r="P34" i="7"/>
  <c r="M34" i="7"/>
  <c r="H19" i="6" l="1"/>
  <c r="H20" i="6"/>
  <c r="M20" i="5"/>
  <c r="P20" i="5"/>
  <c r="K21" i="5"/>
  <c r="K20" i="5"/>
  <c r="O35" i="5"/>
  <c r="M21" i="5"/>
  <c r="M20" i="6"/>
  <c r="B40" i="7"/>
  <c r="G25" i="7"/>
  <c r="H13" i="7" s="1"/>
  <c r="C40" i="6"/>
  <c r="M21" i="6"/>
  <c r="E46" i="6"/>
  <c r="K23" i="6"/>
  <c r="K25" i="6" s="1"/>
  <c r="H23" i="6"/>
  <c r="C44" i="6"/>
  <c r="D46" i="6"/>
  <c r="N40" i="6"/>
  <c r="O35" i="6"/>
  <c r="L35" i="6"/>
  <c r="C42" i="6"/>
  <c r="P21" i="6"/>
  <c r="P25" i="6" s="1"/>
  <c r="O36" i="6"/>
  <c r="E36" i="7"/>
  <c r="M25" i="6"/>
  <c r="L36" i="6"/>
  <c r="D41" i="7"/>
  <c r="P25" i="5"/>
  <c r="H19" i="5"/>
  <c r="M19" i="5"/>
  <c r="D46" i="5"/>
  <c r="N25" i="7"/>
  <c r="N36" i="7" s="1"/>
  <c r="N40" i="5"/>
  <c r="E46" i="5"/>
  <c r="O25" i="7"/>
  <c r="H13" i="5"/>
  <c r="L35" i="5"/>
  <c r="B46" i="5"/>
  <c r="C34" i="5" s="1"/>
  <c r="K23" i="5"/>
  <c r="O40" i="5"/>
  <c r="P35" i="5" s="1"/>
  <c r="H21" i="4"/>
  <c r="H13" i="4"/>
  <c r="H20" i="4"/>
  <c r="K18" i="4"/>
  <c r="K21" i="4"/>
  <c r="C41" i="4"/>
  <c r="L36" i="4"/>
  <c r="M21" i="4"/>
  <c r="M25" i="4" s="1"/>
  <c r="O36" i="4"/>
  <c r="N40" i="4"/>
  <c r="P25" i="4"/>
  <c r="E42" i="7"/>
  <c r="E46" i="7" s="1"/>
  <c r="B42" i="7"/>
  <c r="B46" i="7" s="1"/>
  <c r="L25" i="7"/>
  <c r="M15" i="7" s="1"/>
  <c r="K13" i="4"/>
  <c r="J25" i="7"/>
  <c r="K21" i="7" s="1"/>
  <c r="B46" i="4"/>
  <c r="C42" i="4" s="1"/>
  <c r="O35" i="4"/>
  <c r="K19" i="4"/>
  <c r="H22" i="7"/>
  <c r="H22" i="4"/>
  <c r="H19" i="4"/>
  <c r="K22" i="7"/>
  <c r="E46" i="4"/>
  <c r="F39" i="4" s="1"/>
  <c r="L35" i="4"/>
  <c r="B46" i="1"/>
  <c r="C42" i="1" s="1"/>
  <c r="C41" i="1"/>
  <c r="H20" i="1"/>
  <c r="K20" i="1"/>
  <c r="M25" i="1"/>
  <c r="P25" i="1"/>
  <c r="P20" i="1"/>
  <c r="W20" i="1"/>
  <c r="W25" i="1" s="1"/>
  <c r="N40" i="1"/>
  <c r="Z25" i="1"/>
  <c r="AE25" i="7"/>
  <c r="H21" i="1"/>
  <c r="K21" i="1"/>
  <c r="D46" i="1"/>
  <c r="I25" i="7"/>
  <c r="N35" i="7" s="1"/>
  <c r="C40" i="1"/>
  <c r="C34" i="1"/>
  <c r="C45" i="1"/>
  <c r="L35" i="1"/>
  <c r="L40" i="1" s="1"/>
  <c r="M36" i="1" s="1"/>
  <c r="K13" i="1"/>
  <c r="D40" i="7"/>
  <c r="H19" i="1"/>
  <c r="O35" i="1"/>
  <c r="O40" i="1" s="1"/>
  <c r="P35" i="1" s="1"/>
  <c r="E46" i="1"/>
  <c r="F41" i="1" s="1"/>
  <c r="H25" i="6" l="1"/>
  <c r="K25" i="5"/>
  <c r="M25" i="5"/>
  <c r="H20" i="7"/>
  <c r="D46" i="7"/>
  <c r="F36" i="6"/>
  <c r="F41" i="6"/>
  <c r="L35" i="7"/>
  <c r="H21" i="7"/>
  <c r="H24" i="7"/>
  <c r="H15" i="7"/>
  <c r="H25" i="7" s="1"/>
  <c r="H19" i="7"/>
  <c r="H23" i="7"/>
  <c r="C46" i="6"/>
  <c r="F42" i="6"/>
  <c r="F44" i="6"/>
  <c r="F40" i="6"/>
  <c r="P19" i="7"/>
  <c r="P15" i="7"/>
  <c r="O40" i="6"/>
  <c r="P35" i="6" s="1"/>
  <c r="L40" i="6"/>
  <c r="M35" i="6" s="1"/>
  <c r="M21" i="7"/>
  <c r="H25" i="5"/>
  <c r="C41" i="5"/>
  <c r="O36" i="7"/>
  <c r="F44" i="5"/>
  <c r="F41" i="5"/>
  <c r="C40" i="5"/>
  <c r="L36" i="7"/>
  <c r="M19" i="7"/>
  <c r="M20" i="7"/>
  <c r="N40" i="7"/>
  <c r="P21" i="7"/>
  <c r="F34" i="5"/>
  <c r="F42" i="5"/>
  <c r="F40" i="5"/>
  <c r="P20" i="7"/>
  <c r="P36" i="5"/>
  <c r="P40" i="5" s="1"/>
  <c r="C44" i="5"/>
  <c r="C42" i="5"/>
  <c r="L40" i="5"/>
  <c r="M36" i="5" s="1"/>
  <c r="K25" i="4"/>
  <c r="F36" i="7"/>
  <c r="F39" i="7"/>
  <c r="O35" i="7"/>
  <c r="O40" i="7" s="1"/>
  <c r="K18" i="7"/>
  <c r="K24" i="7"/>
  <c r="K23" i="7"/>
  <c r="K20" i="7"/>
  <c r="K19" i="7"/>
  <c r="F34" i="4"/>
  <c r="F41" i="4"/>
  <c r="O40" i="4"/>
  <c r="P36" i="4" s="1"/>
  <c r="F42" i="4"/>
  <c r="C36" i="4"/>
  <c r="C34" i="4"/>
  <c r="K15" i="7"/>
  <c r="C44" i="7"/>
  <c r="C36" i="7"/>
  <c r="F44" i="4"/>
  <c r="F36" i="4"/>
  <c r="K13" i="7"/>
  <c r="C44" i="4"/>
  <c r="C40" i="4"/>
  <c r="H25" i="4"/>
  <c r="C43" i="7"/>
  <c r="F40" i="4"/>
  <c r="F43" i="4"/>
  <c r="F44" i="7"/>
  <c r="F43" i="7"/>
  <c r="L40" i="4"/>
  <c r="H25" i="1"/>
  <c r="M38" i="1"/>
  <c r="P36" i="1"/>
  <c r="C42" i="7"/>
  <c r="C41" i="7"/>
  <c r="C46" i="1"/>
  <c r="F34" i="7"/>
  <c r="F41" i="7"/>
  <c r="P38" i="1"/>
  <c r="P40" i="1" s="1"/>
  <c r="F42" i="7"/>
  <c r="F45" i="1"/>
  <c r="F42" i="1"/>
  <c r="K25" i="1"/>
  <c r="F45" i="7"/>
  <c r="F40" i="7"/>
  <c r="C40" i="7"/>
  <c r="C45" i="7"/>
  <c r="M35" i="1"/>
  <c r="C34" i="7"/>
  <c r="F34" i="1"/>
  <c r="F40" i="1"/>
  <c r="L40" i="7" l="1"/>
  <c r="M36" i="7" s="1"/>
  <c r="F46" i="6"/>
  <c r="P25" i="7"/>
  <c r="M36" i="6"/>
  <c r="M40" i="6" s="1"/>
  <c r="P36" i="6"/>
  <c r="P40" i="6" s="1"/>
  <c r="M35" i="5"/>
  <c r="M40" i="5" s="1"/>
  <c r="C46" i="5"/>
  <c r="M25" i="7"/>
  <c r="F46" i="5"/>
  <c r="P35" i="7"/>
  <c r="P36" i="7"/>
  <c r="P38" i="7"/>
  <c r="K25" i="7"/>
  <c r="P35" i="4"/>
  <c r="P40" i="4" s="1"/>
  <c r="M35" i="4"/>
  <c r="M36" i="4"/>
  <c r="C46" i="4"/>
  <c r="F46" i="4"/>
  <c r="M40" i="1"/>
  <c r="F46" i="7"/>
  <c r="M35" i="7"/>
  <c r="M38" i="7"/>
  <c r="C46" i="7"/>
  <c r="F46" i="1"/>
  <c r="P40" i="7" l="1"/>
  <c r="M40" i="4"/>
  <c r="M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<sst xmlns="http://schemas.openxmlformats.org/spreadsheetml/2006/main" count="457" uniqueCount="62">
  <si>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</si>
  <si>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</si>
  <si>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</si>
  <si>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</si>
  <si>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</si>
  <si>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</si>
  <si>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</si>
  <si>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</si>
  <si>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</si>
  <si>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</si>
  <si>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</si>
  <si>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</si>
  <si>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</si>
  <si>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</si>
  <si>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</si>
  <si>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</si>
  <si>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</si>
  <si>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</si>
  <si>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</si>
  <si>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</si>
  <si>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</si>
  <si>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</si>
  <si>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</si>
  <si>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</si>
  <si>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</si>
  <si>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</si>
  <si>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</si>
  <si>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</si>
  <si>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</si>
  <si>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</si>
  <si>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</si>
  <si>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</si>
  <si>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</si>
  <si>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</si>
  <si>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</si>
  <si>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</si>
  <si>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</si>
  <si>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</si>
  <si>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</si>
  <si>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</si>
  <si>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</si>
  <si>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</si>
  <si>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</si>
  <si>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</si>
  <si>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</si>
  <si>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</si>
  <si>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</si>
  <si>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</si>
  <si>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</si>
  <si>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</si>
  <si>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</si>
  <si>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</si>
  <si>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</si>
  <si>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2021</t>
  </si>
  <si>
    <t>https://bcnroc.ajuntament.barcelona.cat/jspui/bitstream/11703/120899/5/GM_Pressupost_2021.pdf#page=209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</si>
  <si>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t>
  </si>
  <si>
    <t>1 de gener a 31 de desembre de 2021</t>
  </si>
  <si>
    <t>1 d'octubre a 31 de desembre de 2021</t>
  </si>
  <si>
    <t>1 de juliol a 30 de setembre de 2021</t>
  </si>
  <si>
    <t>1 d'abril a 30 de juny de 2021</t>
  </si>
  <si>
    <t>ANY 2021</t>
  </si>
  <si>
    <t>Institut municipal d'educació de Barcelona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</si>
</sst>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50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sz val="10"/>
      <name val="Arial"/>
      <family val="2"/>
    </font>
    <font>
      <sz val="10"/>
      <name val="Arial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  <xf numFmtId="0" fontId="48" fillId="0" borderId="0"/>
    <xf numFmtId="0" fontId="49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</cellXfs>
  <cellStyles count="75">
    <cellStyle name="20% - Èmfasi1" xfId="21" builtinId="30" customBuiltin="1"/>
    <cellStyle name="20% - Èmfasi1 2" xfId="47"/>
    <cellStyle name="20% - Èmfasi1 3" xfId="63"/>
    <cellStyle name="20% - Èmfasi2" xfId="25" builtinId="34" customBuiltin="1"/>
    <cellStyle name="20% - Èmfasi2 2" xfId="49"/>
    <cellStyle name="20% - Èmfasi2 3" xfId="65"/>
    <cellStyle name="20% - Èmfasi3" xfId="29" builtinId="38" customBuiltin="1"/>
    <cellStyle name="20% - Èmfasi3 2" xfId="51"/>
    <cellStyle name="20% - Èmfasi3 3" xfId="67"/>
    <cellStyle name="20% - Èmfasi4" xfId="33" builtinId="42" customBuiltin="1"/>
    <cellStyle name="20% - Èmfasi4 2" xfId="53"/>
    <cellStyle name="20% - Èmfasi4 3" xfId="69"/>
    <cellStyle name="20% - Èmfasi5" xfId="37" builtinId="46" customBuiltin="1"/>
    <cellStyle name="20% - Èmfasi5 2" xfId="55"/>
    <cellStyle name="20% - Èmfasi5 3" xfId="71"/>
    <cellStyle name="20% - Èmfasi6" xfId="41" builtinId="50" customBuiltin="1"/>
    <cellStyle name="20% - Èmfasi6 2" xfId="57"/>
    <cellStyle name="20% - Èmfasi6 3" xfId="73"/>
    <cellStyle name="40% - Èmfasi1" xfId="22" builtinId="31" customBuiltin="1"/>
    <cellStyle name="40% - Èmfasi1 2" xfId="48"/>
    <cellStyle name="40% - Èmfasi1 3" xfId="64"/>
    <cellStyle name="40% - Èmfasi2" xfId="26" builtinId="35" customBuiltin="1"/>
    <cellStyle name="40% - Èmfasi2 2" xfId="50"/>
    <cellStyle name="40% - Èmfasi2 3" xfId="66"/>
    <cellStyle name="40% - Èmfasi3" xfId="30" builtinId="39" customBuiltin="1"/>
    <cellStyle name="40% - Èmfasi3 2" xfId="52"/>
    <cellStyle name="40% - Èmfasi3 3" xfId="68"/>
    <cellStyle name="40% - Èmfasi4" xfId="34" builtinId="43" customBuiltin="1"/>
    <cellStyle name="40% - Èmfasi4 2" xfId="54"/>
    <cellStyle name="40% - Èmfasi4 3" xfId="70"/>
    <cellStyle name="40% - Èmfasi5" xfId="38" builtinId="47" customBuiltin="1"/>
    <cellStyle name="40% - Èmfasi5 2" xfId="56"/>
    <cellStyle name="40% - Èmfasi5 3" xfId="72"/>
    <cellStyle name="40% - Èmfasi6" xfId="42" builtinId="51" customBuiltin="1"/>
    <cellStyle name="40% - Èmfasi6 2" xfId="58"/>
    <cellStyle name="40% - Èmfasi6 3" xfId="74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rmal 4" xfId="60"/>
    <cellStyle name="Normal 5" xfId="61"/>
    <cellStyle name="Nota" xfId="17" builtinId="10" customBuiltin="1"/>
    <cellStyle name="Nota 2" xfId="46"/>
    <cellStyle name="Nota 3" xfId="62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'2021 -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'2021 - CONTRACTACIÓ ANUAL'!$B$34:$B$45</c:f>
              <c:numCache>
                <c:formatCode>#,##0</c:formatCode>
                <c:ptCount val="12"/>
                <c:pt idx="0">
                  <c:v>22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</c:v>
                </c:pt>
                <c:pt idx="7">
                  <c:v>113</c:v>
                </c:pt>
                <c:pt idx="8">
                  <c:v>14</c:v>
                </c:pt>
                <c:pt idx="9">
                  <c:v>0</c:v>
                </c:pt>
                <c:pt idx="10">
                  <c:v>12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'2021 -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'2021 - CONTRACTACIÓ ANUAL'!$E$34:$E$45</c:f>
              <c:numCache>
                <c:formatCode>#,##0.00\ "€"</c:formatCode>
                <c:ptCount val="12"/>
                <c:pt idx="0">
                  <c:v>32172880.469999999</c:v>
                </c:pt>
                <c:pt idx="1">
                  <c:v>0</c:v>
                </c:pt>
                <c:pt idx="2">
                  <c:v>88931.65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553206.13</c:v>
                </c:pt>
                <c:pt idx="7">
                  <c:v>405087.68</c:v>
                </c:pt>
                <c:pt idx="8">
                  <c:v>6999.6099999999988</c:v>
                </c:pt>
                <c:pt idx="9">
                  <c:v>0</c:v>
                </c:pt>
                <c:pt idx="10">
                  <c:v>14180</c:v>
                </c:pt>
                <c:pt idx="11">
                  <c:v>9450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'2021 -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121</c:v>
                </c:pt>
                <c:pt idx="2">
                  <c:v>55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'2021 -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32989261.259999998</c:v>
                </c:pt>
                <c:pt idx="2">
                  <c:v>247193.12</c:v>
                </c:pt>
                <c:pt idx="3">
                  <c:v>0</c:v>
                </c:pt>
                <c:pt idx="4">
                  <c:v>14281.16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0899/5/GM_Pressupost_20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7" zoomScale="90" zoomScaleNormal="90" workbookViewId="0">
      <selection activeCell="H40" sqref="H40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x14ac:dyDescent="0.3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25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44321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4" si="2">IF(G13,G13/$G$25,"")</f>
        <v>0.1</v>
      </c>
      <c r="I13" s="5">
        <v>12738.71</v>
      </c>
      <c r="J13" s="5">
        <v>12738.71</v>
      </c>
      <c r="K13" s="21">
        <f t="shared" ref="K13:K24" si="3">IF(J13,J13/$J$25,"")</f>
        <v>9.6276292267890737E-2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0.1</v>
      </c>
      <c r="I19" s="6">
        <v>36449.72</v>
      </c>
      <c r="J19" s="7">
        <v>44104.160000000003</v>
      </c>
      <c r="K19" s="21">
        <f t="shared" si="3"/>
        <v>0.33332927732790973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12</v>
      </c>
      <c r="H20" s="66">
        <f t="shared" si="2"/>
        <v>0.6</v>
      </c>
      <c r="I20" s="69">
        <v>58360.12</v>
      </c>
      <c r="J20" s="70">
        <v>64306.04</v>
      </c>
      <c r="K20" s="67">
        <f t="shared" si="3"/>
        <v>0.48601052238654252</v>
      </c>
      <c r="L20" s="68">
        <v>13</v>
      </c>
      <c r="M20" s="66">
        <f t="shared" si="4"/>
        <v>1</v>
      </c>
      <c r="N20" s="69">
        <v>23365.41</v>
      </c>
      <c r="O20" s="70">
        <v>27487.079999999998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3</v>
      </c>
      <c r="W20" s="66">
        <f t="shared" si="8"/>
        <v>1</v>
      </c>
      <c r="X20" s="70">
        <v>14281.16</v>
      </c>
      <c r="Y20" s="70">
        <v>14281.16</v>
      </c>
      <c r="Z20" s="67">
        <f t="shared" si="9"/>
        <v>1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25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3</v>
      </c>
      <c r="H21" s="20">
        <f t="shared" si="2"/>
        <v>0.15</v>
      </c>
      <c r="I21" s="98">
        <v>1417.51</v>
      </c>
      <c r="J21" s="98">
        <v>1715.1799999999998</v>
      </c>
      <c r="K21" s="21">
        <f t="shared" si="3"/>
        <v>1.2962942948857524E-2</v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>
        <v>1</v>
      </c>
      <c r="H24" s="66">
        <f t="shared" si="2"/>
        <v>0.05</v>
      </c>
      <c r="I24" s="70">
        <v>9450</v>
      </c>
      <c r="J24" s="70">
        <v>9450</v>
      </c>
      <c r="K24" s="67">
        <f t="shared" si="3"/>
        <v>7.1420965068799552E-2</v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4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20</v>
      </c>
      <c r="H25" s="17">
        <f t="shared" si="12"/>
        <v>1</v>
      </c>
      <c r="I25" s="18">
        <f t="shared" si="12"/>
        <v>118416.06</v>
      </c>
      <c r="J25" s="18">
        <f t="shared" si="12"/>
        <v>132314.09</v>
      </c>
      <c r="K25" s="19">
        <f t="shared" si="12"/>
        <v>1</v>
      </c>
      <c r="L25" s="16">
        <f t="shared" si="12"/>
        <v>13</v>
      </c>
      <c r="M25" s="17">
        <f t="shared" si="12"/>
        <v>1</v>
      </c>
      <c r="N25" s="18">
        <f t="shared" si="12"/>
        <v>23365.41</v>
      </c>
      <c r="O25" s="18">
        <f t="shared" si="12"/>
        <v>27487.079999999998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3</v>
      </c>
      <c r="W25" s="17">
        <f t="shared" si="12"/>
        <v>1</v>
      </c>
      <c r="X25" s="18">
        <f t="shared" si="12"/>
        <v>14281.16</v>
      </c>
      <c r="Y25" s="18">
        <f t="shared" si="12"/>
        <v>14281.16</v>
      </c>
      <c r="Z25" s="19">
        <f t="shared" si="12"/>
        <v>1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5">
      <c r="B26" s="26"/>
      <c r="H26" s="26"/>
      <c r="N26" s="26"/>
    </row>
    <row r="27" spans="1:31" s="49" customFormat="1" ht="34.35" customHeight="1" x14ac:dyDescent="0.25">
      <c r="A27" s="149" t="s">
        <v>55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35">
      <c r="A28" s="150" t="s">
        <v>54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5" si="13">B13+G13+L13+Q13+AA13+V13</f>
        <v>2</v>
      </c>
      <c r="C34" s="8">
        <f t="shared" ref="C34:C43" si="14">IF(B34,B34/$B$46,"")</f>
        <v>5.5555555555555552E-2</v>
      </c>
      <c r="D34" s="10">
        <f t="shared" ref="D34:D45" si="15">D13+I13+N13+S13+AC13+X13</f>
        <v>12738.71</v>
      </c>
      <c r="E34" s="11">
        <f t="shared" ref="E34:E45" si="16">E13+J13+O13+T13+AD13+Y13</f>
        <v>12738.71</v>
      </c>
      <c r="F34" s="21">
        <f t="shared" ref="F34:F43" si="17">IF(E34,E34/$E$46,"")</f>
        <v>7.3176352821104823E-2</v>
      </c>
      <c r="J34" s="106" t="s">
        <v>3</v>
      </c>
      <c r="K34" s="107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20</v>
      </c>
      <c r="M35" s="8">
        <f t="shared" si="18"/>
        <v>0.55555555555555558</v>
      </c>
      <c r="N35" s="61">
        <f>I25</f>
        <v>118416.06</v>
      </c>
      <c r="O35" s="61">
        <f>J25</f>
        <v>132314.09</v>
      </c>
      <c r="P35" s="59">
        <f t="shared" si="19"/>
        <v>0.7600661709893245</v>
      </c>
    </row>
    <row r="36" spans="1:33" ht="30" customHeight="1" x14ac:dyDescent="0.3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2" t="s">
        <v>2</v>
      </c>
      <c r="K36" s="103"/>
      <c r="L36" s="60">
        <f>L25</f>
        <v>13</v>
      </c>
      <c r="M36" s="8">
        <f t="shared" si="18"/>
        <v>0.3611111111111111</v>
      </c>
      <c r="N36" s="61">
        <f>N25</f>
        <v>23365.41</v>
      </c>
      <c r="O36" s="61">
        <f>O25</f>
        <v>27487.079999999998</v>
      </c>
      <c r="P36" s="59">
        <f t="shared" si="19"/>
        <v>0.15789701344185822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2" t="s">
        <v>5</v>
      </c>
      <c r="K38" s="103"/>
      <c r="L38" s="60">
        <f>V25</f>
        <v>3</v>
      </c>
      <c r="M38" s="8">
        <f t="shared" si="18"/>
        <v>8.3333333333333329E-2</v>
      </c>
      <c r="N38" s="61">
        <f>X25</f>
        <v>14281.16</v>
      </c>
      <c r="O38" s="61">
        <f>Y25</f>
        <v>14281.16</v>
      </c>
      <c r="P38" s="59">
        <f t="shared" si="19"/>
        <v>8.2036815568817353E-2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02" t="s">
        <v>4</v>
      </c>
      <c r="K39" s="103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13"/>
        <v>2</v>
      </c>
      <c r="C40" s="8">
        <f t="shared" si="14"/>
        <v>5.5555555555555552E-2</v>
      </c>
      <c r="D40" s="13">
        <f t="shared" si="15"/>
        <v>36449.72</v>
      </c>
      <c r="E40" s="23">
        <f t="shared" si="16"/>
        <v>44104.160000000003</v>
      </c>
      <c r="F40" s="21">
        <f t="shared" si="17"/>
        <v>0.25335230749726295</v>
      </c>
      <c r="G40" s="25"/>
      <c r="J40" s="104" t="s">
        <v>0</v>
      </c>
      <c r="K40" s="105"/>
      <c r="L40" s="83">
        <f>SUM(L34:L39)</f>
        <v>36</v>
      </c>
      <c r="M40" s="17">
        <f>SUM(M34:M39)</f>
        <v>1</v>
      </c>
      <c r="N40" s="84">
        <f>SUM(N34:N39)</f>
        <v>156062.63</v>
      </c>
      <c r="O40" s="85">
        <f>SUM(O34:O39)</f>
        <v>174082.33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13"/>
        <v>28</v>
      </c>
      <c r="C41" s="8">
        <f t="shared" si="14"/>
        <v>0.77777777777777779</v>
      </c>
      <c r="D41" s="13">
        <f t="shared" si="15"/>
        <v>96006.69</v>
      </c>
      <c r="E41" s="23">
        <f t="shared" si="16"/>
        <v>106074.28</v>
      </c>
      <c r="F41" s="21">
        <f t="shared" si="17"/>
        <v>0.60933398582153631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95" t="s">
        <v>50</v>
      </c>
      <c r="B42" s="12">
        <f t="shared" si="13"/>
        <v>3</v>
      </c>
      <c r="C42" s="8">
        <f t="shared" si="14"/>
        <v>8.3333333333333329E-2</v>
      </c>
      <c r="D42" s="13">
        <f t="shared" si="15"/>
        <v>1417.51</v>
      </c>
      <c r="E42" s="14">
        <f t="shared" si="16"/>
        <v>1715.1799999999998</v>
      </c>
      <c r="F42" s="21">
        <f t="shared" si="17"/>
        <v>9.8526944118912003E-3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13"/>
        <v>1</v>
      </c>
      <c r="C45" s="8">
        <f t="shared" ref="C45" si="22">IF(B45,B45/$B$46,"")</f>
        <v>2.7777777777777776E-2</v>
      </c>
      <c r="D45" s="13">
        <f t="shared" si="15"/>
        <v>9450</v>
      </c>
      <c r="E45" s="14">
        <f t="shared" si="16"/>
        <v>9450</v>
      </c>
      <c r="F45" s="21">
        <f t="shared" ref="F45" si="23">IF(E45,E45/$E$46,"")</f>
        <v>5.4284659448204771E-2</v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36</v>
      </c>
      <c r="C46" s="17">
        <f>SUM(C34:C45)</f>
        <v>1</v>
      </c>
      <c r="D46" s="18">
        <f>SUM(D34:D45)</f>
        <v>156062.63</v>
      </c>
      <c r="E46" s="18">
        <f>SUM(E34:E45)</f>
        <v>174082.33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5">
      <c r="B48" s="26"/>
      <c r="H48" s="26"/>
      <c r="N48" s="26"/>
    </row>
    <row r="49" spans="2:14" s="25" customFormat="1" ht="14.45" x14ac:dyDescent="0.35">
      <c r="B49" s="26"/>
      <c r="H49" s="26"/>
      <c r="N49" s="26"/>
    </row>
    <row r="50" spans="2:14" s="25" customFormat="1" ht="14.45" x14ac:dyDescent="0.35">
      <c r="B50" s="26"/>
      <c r="H50" s="26"/>
      <c r="N50" s="26"/>
    </row>
    <row r="51" spans="2:14" s="25" customFormat="1" ht="14.45" x14ac:dyDescent="0.35">
      <c r="B51" s="26"/>
      <c r="H51" s="26"/>
      <c r="N51" s="26"/>
    </row>
    <row r="52" spans="2:14" s="25" customFormat="1" ht="14.45" x14ac:dyDescent="0.35">
      <c r="B52" s="26"/>
      <c r="H52" s="26"/>
      <c r="N52" s="26"/>
    </row>
    <row r="53" spans="2:14" s="25" customFormat="1" ht="14.45" x14ac:dyDescent="0.35">
      <c r="B53" s="26"/>
      <c r="H53" s="26"/>
      <c r="N53" s="26"/>
    </row>
    <row r="54" spans="2:14" s="25" customFormat="1" ht="14.45" x14ac:dyDescent="0.35">
      <c r="B54" s="26"/>
      <c r="H54" s="26"/>
      <c r="N54" s="26"/>
    </row>
    <row r="55" spans="2:14" s="25" customFormat="1" ht="14.45" x14ac:dyDescent="0.35">
      <c r="B55" s="26"/>
      <c r="H55" s="26"/>
      <c r="N55" s="26"/>
    </row>
    <row r="56" spans="2:14" s="25" customFormat="1" ht="14.45" x14ac:dyDescent="0.35">
      <c r="B56" s="26"/>
      <c r="H56" s="26"/>
      <c r="N56" s="26"/>
    </row>
    <row r="57" spans="2:14" s="25" customFormat="1" ht="14.45" x14ac:dyDescent="0.35">
      <c r="B57" s="26"/>
      <c r="H57" s="26"/>
      <c r="N57" s="26"/>
    </row>
    <row r="58" spans="2:14" s="25" customFormat="1" ht="14.45" x14ac:dyDescent="0.35">
      <c r="B58" s="26"/>
      <c r="H58" s="26"/>
      <c r="N58" s="26"/>
    </row>
    <row r="59" spans="2:14" s="25" customFormat="1" ht="14.45" x14ac:dyDescent="0.35">
      <c r="B59" s="26"/>
      <c r="H59" s="26"/>
      <c r="N59" s="26"/>
    </row>
    <row r="60" spans="2:14" s="25" customFormat="1" ht="14.45" x14ac:dyDescent="0.35">
      <c r="B60" s="26"/>
      <c r="H60" s="26"/>
      <c r="N60" s="26"/>
    </row>
    <row r="61" spans="2:14" s="25" customFormat="1" ht="14.45" x14ac:dyDescent="0.35">
      <c r="B61" s="26"/>
      <c r="H61" s="26"/>
      <c r="N61" s="26"/>
    </row>
    <row r="62" spans="2:14" s="25" customFormat="1" ht="14.45" x14ac:dyDescent="0.3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0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4" zoomScale="80" zoomScaleNormal="80" workbookViewId="0">
      <selection activeCell="L20" sqref="L20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>
        <v>44407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Institut municipal d'educació de Barcelona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3</v>
      </c>
      <c r="H13" s="20">
        <f t="shared" ref="H13:H21" si="2">IF(G13,G13/$G$25,"")</f>
        <v>6.3829787234042548E-2</v>
      </c>
      <c r="I13" s="5">
        <v>7549159.29</v>
      </c>
      <c r="J13" s="5">
        <v>7549159.29</v>
      </c>
      <c r="K13" s="21">
        <f t="shared" ref="K13:K21" si="3">IF(J13,J13/$J$25,"")</f>
        <v>0.98744514644745163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2.1276595744680851E-2</v>
      </c>
      <c r="I15" s="6">
        <v>14359</v>
      </c>
      <c r="J15" s="7">
        <v>17374.39</v>
      </c>
      <c r="K15" s="21">
        <f t="shared" si="3"/>
        <v>2.2726049906922996E-3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6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4</v>
      </c>
      <c r="H19" s="20">
        <f t="shared" si="2"/>
        <v>8.5106382978723402E-2</v>
      </c>
      <c r="I19" s="7">
        <v>11434.02</v>
      </c>
      <c r="J19" s="6">
        <v>13835.17</v>
      </c>
      <c r="K19" s="21">
        <f t="shared" si="3"/>
        <v>1.8096679301590666E-3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31</v>
      </c>
      <c r="H20" s="66">
        <f t="shared" si="2"/>
        <v>0.65957446808510634</v>
      </c>
      <c r="I20" s="69">
        <v>49950.01</v>
      </c>
      <c r="J20" s="69">
        <v>56859.16</v>
      </c>
      <c r="K20" s="21">
        <f t="shared" si="3"/>
        <v>7.4372919442105296E-3</v>
      </c>
      <c r="L20" s="68">
        <v>13</v>
      </c>
      <c r="M20" s="66">
        <f t="shared" si="4"/>
        <v>0.8666666666666667</v>
      </c>
      <c r="N20" s="69">
        <v>41389.99</v>
      </c>
      <c r="O20" s="70">
        <v>49375.869999999995</v>
      </c>
      <c r="P20" s="67">
        <f t="shared" si="5"/>
        <v>0.9795940514740572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2</v>
      </c>
      <c r="H21" s="20">
        <f t="shared" si="2"/>
        <v>4.2553191489361701E-2</v>
      </c>
      <c r="I21" s="6">
        <v>459.03</v>
      </c>
      <c r="J21" s="7">
        <v>504.93</v>
      </c>
      <c r="K21" s="21">
        <f t="shared" si="3"/>
        <v>6.604585472930347E-5</v>
      </c>
      <c r="L21" s="2">
        <v>2</v>
      </c>
      <c r="M21" s="20">
        <f t="shared" si="4"/>
        <v>0.13333333333333333</v>
      </c>
      <c r="N21" s="6">
        <v>935.05</v>
      </c>
      <c r="O21" s="7">
        <v>1028.55</v>
      </c>
      <c r="P21" s="21">
        <f t="shared" si="5"/>
        <v>2.0405948525942765E-2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>
        <v>6</v>
      </c>
      <c r="H23" s="20">
        <f t="shared" si="13"/>
        <v>0.1276595744680851</v>
      </c>
      <c r="I23" s="6">
        <v>7410</v>
      </c>
      <c r="J23" s="6">
        <v>7410</v>
      </c>
      <c r="K23" s="21">
        <f t="shared" si="14"/>
        <v>9.6924283275729058E-4</v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47</v>
      </c>
      <c r="H25" s="17">
        <f t="shared" si="32"/>
        <v>0.99999999999999989</v>
      </c>
      <c r="I25" s="18">
        <f t="shared" si="32"/>
        <v>7632771.3499999996</v>
      </c>
      <c r="J25" s="18">
        <f t="shared" si="32"/>
        <v>7645142.9399999995</v>
      </c>
      <c r="K25" s="19">
        <f t="shared" si="32"/>
        <v>1</v>
      </c>
      <c r="L25" s="16">
        <f t="shared" si="32"/>
        <v>15</v>
      </c>
      <c r="M25" s="17">
        <f t="shared" si="32"/>
        <v>1</v>
      </c>
      <c r="N25" s="18">
        <f t="shared" si="32"/>
        <v>42325.04</v>
      </c>
      <c r="O25" s="18">
        <f t="shared" si="32"/>
        <v>50404.42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5">
      <c r="B26" s="26"/>
      <c r="H26" s="26"/>
      <c r="N26" s="26"/>
    </row>
    <row r="27" spans="1:31" s="49" customFormat="1" ht="34.35" customHeight="1" x14ac:dyDescent="0.35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35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34"/>
      <c r="C32" s="135"/>
      <c r="D32" s="135"/>
      <c r="E32" s="135"/>
      <c r="F32" s="136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5" si="33">B13+G13+L13+Q13+AA13+V13</f>
        <v>3</v>
      </c>
      <c r="C34" s="8">
        <f t="shared" ref="C34:C45" si="34">IF(B34,B34/$B$46,"")</f>
        <v>4.8387096774193547E-2</v>
      </c>
      <c r="D34" s="10">
        <f t="shared" ref="D34:D45" si="35">D13+I13+N13+S13+AC13+X13</f>
        <v>7549159.29</v>
      </c>
      <c r="E34" s="11">
        <f t="shared" ref="E34:E45" si="36">E13+J13+O13+T13+AD13+Y13</f>
        <v>7549159.29</v>
      </c>
      <c r="F34" s="21">
        <f t="shared" ref="F34:F42" si="37">IF(E34,E34/$E$46,"")</f>
        <v>0.9809775623289777</v>
      </c>
      <c r="J34" s="106" t="s">
        <v>3</v>
      </c>
      <c r="K34" s="107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3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2" t="s">
        <v>1</v>
      </c>
      <c r="K35" s="103"/>
      <c r="L35" s="60">
        <f>G25</f>
        <v>47</v>
      </c>
      <c r="M35" s="8">
        <f t="shared" si="38"/>
        <v>0.75806451612903225</v>
      </c>
      <c r="N35" s="61">
        <f>I25</f>
        <v>7632771.3499999996</v>
      </c>
      <c r="O35" s="61">
        <f>J25</f>
        <v>7645142.9399999995</v>
      </c>
      <c r="P35" s="59">
        <f t="shared" si="39"/>
        <v>0.9934501838995895</v>
      </c>
    </row>
    <row r="36" spans="1:33" ht="30" customHeight="1" x14ac:dyDescent="0.35">
      <c r="A36" s="43" t="s">
        <v>19</v>
      </c>
      <c r="B36" s="12">
        <f t="shared" si="33"/>
        <v>1</v>
      </c>
      <c r="C36" s="8">
        <f t="shared" si="34"/>
        <v>1.6129032258064516E-2</v>
      </c>
      <c r="D36" s="13">
        <f t="shared" si="35"/>
        <v>14359</v>
      </c>
      <c r="E36" s="14">
        <f t="shared" si="36"/>
        <v>17374.39</v>
      </c>
      <c r="F36" s="21">
        <f t="shared" si="37"/>
        <v>2.2577198459343894E-3</v>
      </c>
      <c r="G36" s="25"/>
      <c r="J36" s="102" t="s">
        <v>2</v>
      </c>
      <c r="K36" s="103"/>
      <c r="L36" s="60">
        <f>L25</f>
        <v>15</v>
      </c>
      <c r="M36" s="8">
        <f t="shared" si="38"/>
        <v>0.24193548387096775</v>
      </c>
      <c r="N36" s="61">
        <f>N25</f>
        <v>42325.04</v>
      </c>
      <c r="O36" s="61">
        <f>O25</f>
        <v>50404.42</v>
      </c>
      <c r="P36" s="59">
        <f t="shared" si="39"/>
        <v>6.5498161004105626E-3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2" t="s">
        <v>34</v>
      </c>
      <c r="K37" s="103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2" t="s">
        <v>5</v>
      </c>
      <c r="K38" s="103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02" t="s">
        <v>4</v>
      </c>
      <c r="K39" s="103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33"/>
        <v>4</v>
      </c>
      <c r="C40" s="8">
        <f t="shared" si="34"/>
        <v>6.4516129032258063E-2</v>
      </c>
      <c r="D40" s="13">
        <f t="shared" si="35"/>
        <v>11434.02</v>
      </c>
      <c r="E40" s="23">
        <f t="shared" si="36"/>
        <v>13835.17</v>
      </c>
      <c r="F40" s="21">
        <f t="shared" si="37"/>
        <v>1.7978149380137138E-3</v>
      </c>
      <c r="G40" s="25"/>
      <c r="J40" s="104" t="s">
        <v>0</v>
      </c>
      <c r="K40" s="105"/>
      <c r="L40" s="83">
        <f>SUM(L34:L39)</f>
        <v>62</v>
      </c>
      <c r="M40" s="17">
        <f>SUM(M34:M39)</f>
        <v>1</v>
      </c>
      <c r="N40" s="84">
        <f>SUM(N34:N39)</f>
        <v>7675096.3899999997</v>
      </c>
      <c r="O40" s="85">
        <f>SUM(O34:O39)</f>
        <v>7695547.3599999994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33"/>
        <v>44</v>
      </c>
      <c r="C41" s="8">
        <f t="shared" si="34"/>
        <v>0.70967741935483875</v>
      </c>
      <c r="D41" s="13">
        <f t="shared" si="35"/>
        <v>91340</v>
      </c>
      <c r="E41" s="23">
        <f t="shared" si="36"/>
        <v>106235.03</v>
      </c>
      <c r="F41" s="21">
        <f t="shared" si="37"/>
        <v>1.3804739939902078E-2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33"/>
        <v>4</v>
      </c>
      <c r="C42" s="8">
        <f t="shared" si="34"/>
        <v>6.4516129032258063E-2</v>
      </c>
      <c r="D42" s="13">
        <f t="shared" si="35"/>
        <v>1394.08</v>
      </c>
      <c r="E42" s="14">
        <f t="shared" si="36"/>
        <v>1533.48</v>
      </c>
      <c r="F42" s="21">
        <f t="shared" si="37"/>
        <v>1.9926847672600121E-4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3"/>
        <v>6</v>
      </c>
      <c r="C44" s="8">
        <f t="shared" si="34"/>
        <v>9.6774193548387094E-2</v>
      </c>
      <c r="D44" s="13">
        <f t="shared" si="35"/>
        <v>7410</v>
      </c>
      <c r="E44" s="14">
        <f t="shared" si="36"/>
        <v>7410</v>
      </c>
      <c r="F44" s="21">
        <f>IF(E44,E44/$E$46,"")</f>
        <v>9.6289447044608915E-4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62</v>
      </c>
      <c r="C46" s="17">
        <f>SUM(C34:C45)</f>
        <v>1</v>
      </c>
      <c r="D46" s="18">
        <f>SUM(D34:D45)</f>
        <v>7675096.3899999997</v>
      </c>
      <c r="E46" s="18">
        <f>SUM(E34:E45)</f>
        <v>7695547.3600000003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5">
      <c r="B48" s="26"/>
      <c r="H48" s="26"/>
      <c r="N48" s="26"/>
    </row>
    <row r="49" spans="2:14" s="25" customFormat="1" ht="14.45" x14ac:dyDescent="0.35">
      <c r="B49" s="26"/>
      <c r="H49" s="26"/>
      <c r="N49" s="26"/>
    </row>
    <row r="50" spans="2:14" s="25" customFormat="1" ht="14.45" x14ac:dyDescent="0.35">
      <c r="B50" s="26"/>
      <c r="H50" s="26"/>
      <c r="N50" s="26"/>
    </row>
    <row r="51" spans="2:14" s="25" customFormat="1" ht="14.45" x14ac:dyDescent="0.35">
      <c r="B51" s="26"/>
      <c r="H51" s="26"/>
      <c r="N51" s="26"/>
    </row>
    <row r="52" spans="2:14" s="25" customFormat="1" ht="14.45" x14ac:dyDescent="0.35">
      <c r="B52" s="26"/>
      <c r="H52" s="26"/>
      <c r="N52" s="26"/>
    </row>
    <row r="53" spans="2:14" s="25" customFormat="1" ht="14.45" x14ac:dyDescent="0.35">
      <c r="B53" s="26"/>
      <c r="H53" s="26"/>
      <c r="N53" s="26"/>
    </row>
    <row r="54" spans="2:14" s="25" customFormat="1" ht="14.45" x14ac:dyDescent="0.35">
      <c r="B54" s="26"/>
      <c r="H54" s="26"/>
      <c r="N54" s="26"/>
    </row>
    <row r="55" spans="2:14" s="25" customFormat="1" ht="14.45" x14ac:dyDescent="0.35">
      <c r="B55" s="26"/>
      <c r="H55" s="26"/>
      <c r="N55" s="26"/>
    </row>
    <row r="56" spans="2:14" s="25" customFormat="1" ht="14.45" x14ac:dyDescent="0.35">
      <c r="B56" s="26"/>
      <c r="H56" s="26"/>
      <c r="N56" s="26"/>
    </row>
    <row r="57" spans="2:14" s="25" customFormat="1" ht="14.45" x14ac:dyDescent="0.35">
      <c r="B57" s="26"/>
      <c r="H57" s="26"/>
      <c r="N57" s="26"/>
    </row>
    <row r="58" spans="2:14" s="25" customFormat="1" ht="14.45" x14ac:dyDescent="0.35">
      <c r="B58" s="26"/>
      <c r="H58" s="26"/>
      <c r="N58" s="26"/>
    </row>
    <row r="59" spans="2:14" s="25" customFormat="1" ht="14.45" x14ac:dyDescent="0.35">
      <c r="B59" s="26"/>
      <c r="H59" s="26"/>
      <c r="N59" s="26"/>
    </row>
    <row r="60" spans="2:14" s="25" customFormat="1" ht="14.45" x14ac:dyDescent="0.35">
      <c r="B60" s="26"/>
      <c r="H60" s="26"/>
      <c r="N60" s="26"/>
    </row>
    <row r="61" spans="2:14" s="25" customFormat="1" ht="14.45" x14ac:dyDescent="0.3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Normal="100" workbookViewId="0">
      <selection activeCell="I21" sqref="I21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44856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Institut municipal d'educació de Barcelona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.100000000000001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17</v>
      </c>
      <c r="H13" s="20">
        <f t="shared" ref="H13:H23" si="2">IF(G13,G13/$G$25,"")</f>
        <v>0.54838709677419351</v>
      </c>
      <c r="I13" s="4">
        <v>24590972.09</v>
      </c>
      <c r="J13" s="5">
        <v>24610982.469999999</v>
      </c>
      <c r="K13" s="21">
        <f t="shared" ref="K13:K23" si="3">IF(J13,J13/$J$25,"")</f>
        <v>0.99621427256168282</v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6.4516129032258063E-2</v>
      </c>
      <c r="I19" s="6">
        <v>44380.160000000003</v>
      </c>
      <c r="J19" s="7">
        <v>53700</v>
      </c>
      <c r="K19" s="21">
        <f t="shared" si="3"/>
        <v>2.1736924359591556E-3</v>
      </c>
      <c r="L19" s="2">
        <v>1</v>
      </c>
      <c r="M19" s="20">
        <f t="shared" si="4"/>
        <v>0.1</v>
      </c>
      <c r="N19" s="6">
        <v>3192</v>
      </c>
      <c r="O19" s="7">
        <v>3862.32</v>
      </c>
      <c r="P19" s="21">
        <f t="shared" si="5"/>
        <v>0.10667907009631808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7</v>
      </c>
      <c r="H20" s="66">
        <f t="shared" si="2"/>
        <v>0.22580645161290322</v>
      </c>
      <c r="I20" s="69">
        <v>30203.56</v>
      </c>
      <c r="J20" s="70">
        <v>33950.29</v>
      </c>
      <c r="K20" s="67">
        <f t="shared" si="3"/>
        <v>1.3742549082238315E-3</v>
      </c>
      <c r="L20" s="68">
        <v>9</v>
      </c>
      <c r="M20" s="66">
        <f t="shared" si="4"/>
        <v>0.9</v>
      </c>
      <c r="N20" s="69">
        <v>26729.51</v>
      </c>
      <c r="O20" s="70">
        <v>32342.720000000001</v>
      </c>
      <c r="P20" s="67">
        <f t="shared" si="5"/>
        <v>0.89332092990368195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2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2</v>
      </c>
      <c r="H21" s="20">
        <f t="shared" si="2"/>
        <v>6.4516129032258063E-2</v>
      </c>
      <c r="I21" s="6">
        <v>887.8</v>
      </c>
      <c r="J21" s="7">
        <v>1074.24</v>
      </c>
      <c r="K21" s="21">
        <f t="shared" si="3"/>
        <v>4.3483563545712534E-5</v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>
        <v>3</v>
      </c>
      <c r="H23" s="20">
        <f t="shared" si="2"/>
        <v>9.6774193548387094E-2</v>
      </c>
      <c r="I23" s="6">
        <v>4800</v>
      </c>
      <c r="J23" s="7">
        <v>4800</v>
      </c>
      <c r="K23" s="21">
        <f t="shared" si="3"/>
        <v>1.9429653058852786E-4</v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31</v>
      </c>
      <c r="H25" s="17">
        <f t="shared" si="22"/>
        <v>0.99999999999999989</v>
      </c>
      <c r="I25" s="18">
        <f t="shared" si="22"/>
        <v>24671243.609999999</v>
      </c>
      <c r="J25" s="18">
        <f t="shared" si="22"/>
        <v>24704506.999999996</v>
      </c>
      <c r="K25" s="19">
        <f t="shared" si="22"/>
        <v>1</v>
      </c>
      <c r="L25" s="16">
        <f t="shared" si="22"/>
        <v>10</v>
      </c>
      <c r="M25" s="17">
        <f t="shared" si="22"/>
        <v>1</v>
      </c>
      <c r="N25" s="18">
        <f t="shared" si="22"/>
        <v>29921.51</v>
      </c>
      <c r="O25" s="18">
        <f t="shared" si="22"/>
        <v>36205.040000000001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5">
      <c r="B26" s="26"/>
      <c r="H26" s="26"/>
      <c r="N26" s="26"/>
    </row>
    <row r="27" spans="1:31" s="49" customFormat="1" ht="34.35" customHeight="1" x14ac:dyDescent="0.35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35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5" si="23">B13+G13+L13+Q13+AA13+V13</f>
        <v>17</v>
      </c>
      <c r="C34" s="8">
        <f t="shared" ref="C34:C42" si="24">IF(B34,B34/$B$46,"")</f>
        <v>0.41463414634146339</v>
      </c>
      <c r="D34" s="10">
        <f t="shared" ref="D34:D45" si="25">D13+I13+N13+S13+AC13+X13</f>
        <v>24590972.09</v>
      </c>
      <c r="E34" s="11">
        <f t="shared" ref="E34:E45" si="26">E13+J13+O13+T13+AD13+Y13</f>
        <v>24610982.469999999</v>
      </c>
      <c r="F34" s="21">
        <f t="shared" ref="F34:F43" si="27">IF(E34,E34/$E$46,"")</f>
        <v>0.99475643345307696</v>
      </c>
      <c r="J34" s="106" t="s">
        <v>3</v>
      </c>
      <c r="K34" s="107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35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02" t="s">
        <v>1</v>
      </c>
      <c r="K35" s="103"/>
      <c r="L35" s="60">
        <f>G25</f>
        <v>31</v>
      </c>
      <c r="M35" s="8">
        <f>IF(L35,L35/$L$40,"")</f>
        <v>0.75609756097560976</v>
      </c>
      <c r="N35" s="61">
        <f>I25</f>
        <v>24671243.609999999</v>
      </c>
      <c r="O35" s="61">
        <f>J25</f>
        <v>24704506.999999996</v>
      </c>
      <c r="P35" s="59">
        <f>IF(O35,O35/$O$40,"")</f>
        <v>0.99853662093712325</v>
      </c>
    </row>
    <row r="36" spans="1:33" ht="30" customHeight="1" x14ac:dyDescent="0.35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2" t="s">
        <v>2</v>
      </c>
      <c r="K36" s="103"/>
      <c r="L36" s="60">
        <f>L25</f>
        <v>10</v>
      </c>
      <c r="M36" s="8">
        <f>IF(L36,L36/$L$40,"")</f>
        <v>0.24390243902439024</v>
      </c>
      <c r="N36" s="61">
        <f>N25</f>
        <v>29921.51</v>
      </c>
      <c r="O36" s="61">
        <f>O25</f>
        <v>36205.040000000001</v>
      </c>
      <c r="P36" s="59">
        <f>IF(O36,O36/$O$40,"")</f>
        <v>1.4633790628768018E-3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2" t="s">
        <v>34</v>
      </c>
      <c r="K37" s="103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2" t="s">
        <v>5</v>
      </c>
      <c r="K38" s="103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02" t="s">
        <v>4</v>
      </c>
      <c r="K39" s="103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23"/>
        <v>3</v>
      </c>
      <c r="C40" s="8">
        <f t="shared" si="24"/>
        <v>7.3170731707317069E-2</v>
      </c>
      <c r="D40" s="13">
        <f t="shared" si="25"/>
        <v>47572.160000000003</v>
      </c>
      <c r="E40" s="23">
        <f t="shared" si="26"/>
        <v>57562.32</v>
      </c>
      <c r="F40" s="21">
        <f t="shared" si="27"/>
        <v>2.3266234175853577E-3</v>
      </c>
      <c r="G40" s="25"/>
      <c r="J40" s="104" t="s">
        <v>0</v>
      </c>
      <c r="K40" s="105"/>
      <c r="L40" s="83">
        <f>SUM(L34:L39)</f>
        <v>41</v>
      </c>
      <c r="M40" s="17">
        <f>SUM(M34:M39)</f>
        <v>1</v>
      </c>
      <c r="N40" s="84">
        <f>SUM(N34:N39)</f>
        <v>24701165.120000001</v>
      </c>
      <c r="O40" s="85">
        <f>SUM(O34:O39)</f>
        <v>24740712.039999995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23"/>
        <v>16</v>
      </c>
      <c r="C41" s="8">
        <f t="shared" si="24"/>
        <v>0.3902439024390244</v>
      </c>
      <c r="D41" s="13">
        <f t="shared" si="25"/>
        <v>56933.07</v>
      </c>
      <c r="E41" s="23">
        <f t="shared" si="26"/>
        <v>66293.010000000009</v>
      </c>
      <c r="F41" s="21">
        <f t="shared" si="27"/>
        <v>2.6795109976147642E-3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23"/>
        <v>2</v>
      </c>
      <c r="C42" s="8">
        <f t="shared" si="24"/>
        <v>4.878048780487805E-2</v>
      </c>
      <c r="D42" s="13">
        <f t="shared" si="25"/>
        <v>887.8</v>
      </c>
      <c r="E42" s="14">
        <f t="shared" si="26"/>
        <v>1074.24</v>
      </c>
      <c r="F42" s="21">
        <f t="shared" si="27"/>
        <v>4.3419930609240465E-5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23"/>
        <v>3</v>
      </c>
      <c r="C44" s="8">
        <f t="shared" si="30"/>
        <v>7.3170731707317069E-2</v>
      </c>
      <c r="D44" s="13">
        <f t="shared" si="25"/>
        <v>4800</v>
      </c>
      <c r="E44" s="14">
        <f t="shared" si="26"/>
        <v>4800</v>
      </c>
      <c r="F44" s="21">
        <f t="shared" ref="F44" si="31">IF(E44,E44/$E$46,"")</f>
        <v>1.9401220111367497E-4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41</v>
      </c>
      <c r="C46" s="17">
        <f>SUM(C34:C45)</f>
        <v>1</v>
      </c>
      <c r="D46" s="18">
        <f>SUM(D34:D45)</f>
        <v>24701165.120000001</v>
      </c>
      <c r="E46" s="18">
        <f>SUM(E34:E45)</f>
        <v>24740712.039999999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5">
      <c r="B48" s="26"/>
      <c r="H48" s="26"/>
      <c r="N48" s="26"/>
    </row>
    <row r="49" spans="2:14" s="25" customFormat="1" ht="14.45" x14ac:dyDescent="0.35">
      <c r="B49" s="26"/>
      <c r="H49" s="26"/>
      <c r="N49" s="26"/>
    </row>
    <row r="50" spans="2:14" s="25" customFormat="1" ht="14.45" x14ac:dyDescent="0.35">
      <c r="B50" s="26"/>
      <c r="H50" s="26"/>
      <c r="N50" s="26"/>
    </row>
    <row r="51" spans="2:14" s="25" customFormat="1" ht="14.45" x14ac:dyDescent="0.35">
      <c r="B51" s="26"/>
      <c r="H51" s="26"/>
      <c r="N51" s="26"/>
    </row>
    <row r="52" spans="2:14" s="25" customFormat="1" ht="14.45" x14ac:dyDescent="0.35">
      <c r="B52" s="26"/>
      <c r="H52" s="26"/>
      <c r="N52" s="26"/>
    </row>
    <row r="53" spans="2:14" s="25" customFormat="1" ht="14.45" x14ac:dyDescent="0.35">
      <c r="B53" s="26"/>
      <c r="H53" s="26"/>
      <c r="N53" s="26"/>
    </row>
    <row r="54" spans="2:14" s="25" customFormat="1" ht="14.45" x14ac:dyDescent="0.3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K8" sqref="K8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44609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Institut municipal d'educació de Barcelona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3</v>
      </c>
      <c r="M15" s="20">
        <f>IF(L15,L15/$L$25,"")</f>
        <v>0.17647058823529413</v>
      </c>
      <c r="N15" s="6">
        <v>59138.23</v>
      </c>
      <c r="O15" s="7">
        <v>71557.259999999995</v>
      </c>
      <c r="P15" s="21">
        <f>IF(O15,O15/$O$25,"")</f>
        <v>0.53763409998964662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</v>
      </c>
      <c r="H19" s="20">
        <f t="shared" si="2"/>
        <v>0.13043478260869565</v>
      </c>
      <c r="I19" s="6">
        <v>355763.63</v>
      </c>
      <c r="J19" s="7">
        <v>430474</v>
      </c>
      <c r="K19" s="21">
        <f t="shared" si="3"/>
        <v>0.84856367143971989</v>
      </c>
      <c r="L19" s="2">
        <v>1</v>
      </c>
      <c r="M19" s="20">
        <f>IF(L19,L19/$L$25,"")</f>
        <v>5.8823529411764705E-2</v>
      </c>
      <c r="N19" s="6">
        <v>5975.6</v>
      </c>
      <c r="O19" s="7">
        <v>7230.48</v>
      </c>
      <c r="P19" s="21">
        <f>IF(O19,O19/$O$25,"")</f>
        <v>5.4325062296867434E-2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13</v>
      </c>
      <c r="H20" s="66">
        <f t="shared" si="2"/>
        <v>0.56521739130434778</v>
      </c>
      <c r="I20" s="69">
        <v>66717.94</v>
      </c>
      <c r="J20" s="70">
        <v>72829.440000000002</v>
      </c>
      <c r="K20" s="67">
        <f t="shared" si="3"/>
        <v>0.14356364610940217</v>
      </c>
      <c r="L20" s="68">
        <v>12</v>
      </c>
      <c r="M20" s="66">
        <f>IF(L20,L20/$L$25,"")</f>
        <v>0.70588235294117652</v>
      </c>
      <c r="N20" s="69">
        <v>44343.74</v>
      </c>
      <c r="O20" s="70">
        <v>53655.92</v>
      </c>
      <c r="P20" s="67">
        <f>IF(O20,O20/$O$25,"")</f>
        <v>0.40313522706593968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50000000000003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4</v>
      </c>
      <c r="H21" s="20">
        <f t="shared" si="2"/>
        <v>0.17391304347826086</v>
      </c>
      <c r="I21" s="6">
        <v>1672.56</v>
      </c>
      <c r="J21" s="7">
        <v>2023.79</v>
      </c>
      <c r="K21" s="21">
        <f t="shared" si="3"/>
        <v>3.9893574818060801E-3</v>
      </c>
      <c r="L21" s="2">
        <v>1</v>
      </c>
      <c r="M21" s="20">
        <f>IF(L21,L21/$L$25,"")</f>
        <v>5.8823529411764705E-2</v>
      </c>
      <c r="N21" s="6">
        <v>627.80999999999995</v>
      </c>
      <c r="O21" s="7">
        <v>652.91999999999996</v>
      </c>
      <c r="P21" s="21">
        <f>IF(O21,O21/$O$25,"")</f>
        <v>4.9056106475463155E-3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>
        <v>3</v>
      </c>
      <c r="H23" s="20">
        <f t="shared" si="11"/>
        <v>0.13043478260869565</v>
      </c>
      <c r="I23" s="6">
        <v>1970</v>
      </c>
      <c r="J23" s="7">
        <v>1970</v>
      </c>
      <c r="K23" s="21">
        <f t="shared" si="12"/>
        <v>3.8833249690718792E-3</v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23</v>
      </c>
      <c r="H25" s="17">
        <f t="shared" si="30"/>
        <v>1</v>
      </c>
      <c r="I25" s="18">
        <f t="shared" si="30"/>
        <v>426124.13</v>
      </c>
      <c r="J25" s="18">
        <f t="shared" si="30"/>
        <v>507297.23</v>
      </c>
      <c r="K25" s="19">
        <f t="shared" si="30"/>
        <v>1</v>
      </c>
      <c r="L25" s="16">
        <f t="shared" si="30"/>
        <v>17</v>
      </c>
      <c r="M25" s="17">
        <f t="shared" si="30"/>
        <v>1</v>
      </c>
      <c r="N25" s="18">
        <f t="shared" si="30"/>
        <v>110085.38</v>
      </c>
      <c r="O25" s="18">
        <f t="shared" si="30"/>
        <v>133096.57999999999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5">
      <c r="B26" s="26"/>
      <c r="H26" s="26"/>
      <c r="N26" s="26"/>
    </row>
    <row r="27" spans="1:31" s="49" customFormat="1" ht="34.35" customHeight="1" x14ac:dyDescent="0.25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25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02" t="s">
        <v>1</v>
      </c>
      <c r="K35" s="103"/>
      <c r="L35" s="60">
        <f>G25</f>
        <v>23</v>
      </c>
      <c r="M35" s="8">
        <f t="shared" si="36"/>
        <v>0.57499999999999996</v>
      </c>
      <c r="N35" s="61">
        <f>I25</f>
        <v>426124.13</v>
      </c>
      <c r="O35" s="61">
        <f>J25</f>
        <v>507297.23</v>
      </c>
      <c r="P35" s="59">
        <f t="shared" si="37"/>
        <v>0.79216448079034374</v>
      </c>
    </row>
    <row r="36" spans="1:33" ht="30" customHeight="1" x14ac:dyDescent="0.25">
      <c r="A36" s="43" t="s">
        <v>19</v>
      </c>
      <c r="B36" s="12">
        <f t="shared" si="31"/>
        <v>3</v>
      </c>
      <c r="C36" s="8">
        <f t="shared" si="32"/>
        <v>7.4999999999999997E-2</v>
      </c>
      <c r="D36" s="13">
        <f t="shared" si="33"/>
        <v>59138.23</v>
      </c>
      <c r="E36" s="14">
        <f t="shared" si="34"/>
        <v>71557.259999999995</v>
      </c>
      <c r="F36" s="21">
        <f t="shared" si="35"/>
        <v>0.1117394623161645</v>
      </c>
      <c r="G36" s="25"/>
      <c r="J36" s="102" t="s">
        <v>2</v>
      </c>
      <c r="K36" s="103"/>
      <c r="L36" s="60">
        <f>L25</f>
        <v>17</v>
      </c>
      <c r="M36" s="8">
        <f t="shared" si="36"/>
        <v>0.42499999999999999</v>
      </c>
      <c r="N36" s="61">
        <f>N25</f>
        <v>110085.38</v>
      </c>
      <c r="O36" s="61">
        <f>O25</f>
        <v>133096.57999999999</v>
      </c>
      <c r="P36" s="59">
        <f t="shared" si="37"/>
        <v>0.20783551920965632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2" t="s">
        <v>34</v>
      </c>
      <c r="K37" s="103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2" t="s">
        <v>5</v>
      </c>
      <c r="K38" s="103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02" t="s">
        <v>4</v>
      </c>
      <c r="K39" s="103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1"/>
        <v>4</v>
      </c>
      <c r="C40" s="8">
        <f t="shared" si="32"/>
        <v>0.1</v>
      </c>
      <c r="D40" s="13">
        <f t="shared" si="33"/>
        <v>361739.23</v>
      </c>
      <c r="E40" s="23">
        <f t="shared" si="34"/>
        <v>437704.48</v>
      </c>
      <c r="F40" s="21">
        <f t="shared" si="35"/>
        <v>0.68349267773215983</v>
      </c>
      <c r="G40" s="25"/>
      <c r="J40" s="104" t="s">
        <v>0</v>
      </c>
      <c r="K40" s="105"/>
      <c r="L40" s="83">
        <f>SUM(L34:L39)</f>
        <v>40</v>
      </c>
      <c r="M40" s="17">
        <f>SUM(M34:M39)</f>
        <v>1</v>
      </c>
      <c r="N40" s="84">
        <f>SUM(N34:N39)</f>
        <v>536209.51</v>
      </c>
      <c r="O40" s="85">
        <f>SUM(O34:O39)</f>
        <v>640393.80999999994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1"/>
        <v>25</v>
      </c>
      <c r="C41" s="8">
        <f t="shared" si="32"/>
        <v>0.625</v>
      </c>
      <c r="D41" s="13">
        <f t="shared" si="33"/>
        <v>111061.68</v>
      </c>
      <c r="E41" s="23">
        <f t="shared" si="34"/>
        <v>126485.36</v>
      </c>
      <c r="F41" s="21">
        <f t="shared" si="35"/>
        <v>0.19751184040957551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31"/>
        <v>5</v>
      </c>
      <c r="C42" s="8">
        <f t="shared" si="32"/>
        <v>0.125</v>
      </c>
      <c r="D42" s="13">
        <f t="shared" si="33"/>
        <v>2300.37</v>
      </c>
      <c r="E42" s="14">
        <f t="shared" si="34"/>
        <v>2676.71</v>
      </c>
      <c r="F42" s="21">
        <f t="shared" si="35"/>
        <v>4.1797874342351937E-3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8"/>
        <v>3</v>
      </c>
      <c r="C44" s="8">
        <f t="shared" si="32"/>
        <v>7.4999999999999997E-2</v>
      </c>
      <c r="D44" s="13">
        <f t="shared" si="39"/>
        <v>1970</v>
      </c>
      <c r="E44" s="14">
        <f t="shared" si="40"/>
        <v>1970</v>
      </c>
      <c r="F44" s="21">
        <f>IF(E44,E44/$E$46,"")</f>
        <v>3.0762321078650029E-3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40</v>
      </c>
      <c r="C46" s="17">
        <f>SUM(C34:C45)</f>
        <v>1</v>
      </c>
      <c r="D46" s="18">
        <f>SUM(D34:D45)</f>
        <v>536209.50999999989</v>
      </c>
      <c r="E46" s="18">
        <f>SUM(E34:E45)</f>
        <v>640393.80999999994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A52" sqref="A52"/>
    </sheetView>
  </sheetViews>
  <sheetFormatPr defaultColWidth="9.140625" defaultRowHeight="15" x14ac:dyDescent="0.25"/>
  <cols>
    <col min="1" max="1" width="30.42578125" style="27" customWidth="1"/>
    <col min="2" max="2" width="11.140625" style="62" customWidth="1"/>
    <col min="3" max="3" width="10.5703125" style="27" customWidth="1"/>
    <col min="4" max="4" width="19.140625" style="27" customWidth="1"/>
    <col min="5" max="5" width="19.57031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1" width="11.42578125" style="27" customWidth="1"/>
    <col min="12" max="12" width="11.5703125" style="27" customWidth="1"/>
    <col min="13" max="13" width="10.5703125" style="27" customWidth="1"/>
    <col min="14" max="14" width="20.14062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x14ac:dyDescent="0.35">
      <c r="B4" s="26"/>
      <c r="H4" s="26"/>
      <c r="N4" s="26"/>
    </row>
    <row r="5" spans="1:31" s="25" customFormat="1" ht="30.75" customHeight="1" x14ac:dyDescent="0.25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60</v>
      </c>
      <c r="B7" s="31" t="s">
        <v>56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Institut municipal d'educació de Barcelona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51" t="s">
        <v>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3"/>
    </row>
    <row r="11" spans="1:31" ht="30" customHeight="1" thickBot="1" x14ac:dyDescent="0.3">
      <c r="A11" s="154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0" t="s">
        <v>4</v>
      </c>
      <c r="W11" s="121"/>
      <c r="X11" s="121"/>
      <c r="Y11" s="121"/>
      <c r="Z11" s="122"/>
      <c r="AA11" s="123" t="s">
        <v>5</v>
      </c>
      <c r="AB11" s="124"/>
      <c r="AC11" s="124"/>
      <c r="AD11" s="124"/>
      <c r="AE11" s="125"/>
    </row>
    <row r="12" spans="1:31" ht="39" customHeight="1" thickBot="1" x14ac:dyDescent="0.3">
      <c r="A12" s="155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2021'!B13+'CONTRACTACIO 2n TR 2021'!B13+'CONTRACTACIO 3r TR 2021'!B13+'CONTRACTACIO 4t TR 2021'!B13</f>
        <v>0</v>
      </c>
      <c r="C13" s="20" t="str">
        <f t="shared" ref="C13:C24" si="0">IF(B13,B13/$B$25,"")</f>
        <v/>
      </c>
      <c r="D13" s="10">
        <f>'CONTRACTACIO 1r TR 2021'!D13+'CONTRACTACIO 2n TR 2021'!D13+'CONTRACTACIO 3r TR 2021'!D13+'CONTRACTACIO 4t TR 2021'!D13</f>
        <v>0</v>
      </c>
      <c r="E13" s="10">
        <f>'CONTRACTACIO 1r TR 2021'!E13+'CONTRACTACIO 2n TR 2021'!E13+'CONTRACTACIO 3r TR 2021'!E13+'CONTRACTACIO 4t TR 2021'!E13</f>
        <v>0</v>
      </c>
      <c r="F13" s="21" t="str">
        <f t="shared" ref="F13:F24" si="1">IF(E13,E13/$E$25,"")</f>
        <v/>
      </c>
      <c r="G13" s="9">
        <f>'CONTRACTACIO 1r TR 2021'!G13+'CONTRACTACIO 2n TR 2021'!G13+'CONTRACTACIO 3r TR 2021'!G13+'CONTRACTACIO 4t TR 2021'!G13</f>
        <v>22</v>
      </c>
      <c r="H13" s="20">
        <f t="shared" ref="H13:H24" si="2">IF(G13,G13/$G$25,"")</f>
        <v>0.18181818181818182</v>
      </c>
      <c r="I13" s="10">
        <f>'CONTRACTACIO 1r TR 2021'!I13+'CONTRACTACIO 2n TR 2021'!I13+'CONTRACTACIO 3r TR 2021'!I13+'CONTRACTACIO 4t TR 2021'!I13</f>
        <v>32152870.09</v>
      </c>
      <c r="J13" s="10">
        <f>'CONTRACTACIO 1r TR 2021'!J13+'CONTRACTACIO 2n TR 2021'!J13+'CONTRACTACIO 3r TR 2021'!J13+'CONTRACTACIO 4t TR 2021'!J13</f>
        <v>32172880.469999999</v>
      </c>
      <c r="K13" s="21">
        <f t="shared" ref="K13:K24" si="3">IF(J13,J13/$J$25,"")</f>
        <v>0.97525313514704637</v>
      </c>
      <c r="L13" s="9">
        <f>'CONTRACTACIO 1r TR 2021'!L13+'CONTRACTACIO 2n TR 2021'!L13+'CONTRACTACIO 3r TR 2021'!L13+'CONTRACTACIO 4t TR 2021'!L13</f>
        <v>0</v>
      </c>
      <c r="M13" s="20" t="str">
        <f t="shared" ref="M13:M24" si="4">IF(L13,L13/$L$25,"")</f>
        <v/>
      </c>
      <c r="N13" s="10">
        <f>'CONTRACTACIO 1r TR 2021'!N13+'CONTRACTACIO 2n TR 2021'!N13+'CONTRACTACIO 3r TR 2021'!N13+'CONTRACTACIO 4t TR 2021'!N13</f>
        <v>0</v>
      </c>
      <c r="O13" s="10">
        <f>'CONTRACTACIO 1r TR 2021'!O13+'CONTRACTACIO 2n TR 2021'!O13+'CONTRACTACIO 3r TR 2021'!O13+'CONTRACTACIO 4t TR 2021'!O13</f>
        <v>0</v>
      </c>
      <c r="P13" s="21" t="str">
        <f t="shared" ref="P13:P24" si="5">IF(O13,O13/$O$25,"")</f>
        <v/>
      </c>
      <c r="Q13" s="9">
        <f>'CONTRACTACIO 1r TR 2021'!Q13+'CONTRACTACIO 2n TR 2021'!Q13+'CONTRACTACIO 3r TR 2021'!Q13+'CONTRACTACIO 4t TR 2021'!Q13</f>
        <v>0</v>
      </c>
      <c r="R13" s="20" t="str">
        <f t="shared" ref="R13:R24" si="6">IF(Q13,Q13/$Q$25,"")</f>
        <v/>
      </c>
      <c r="S13" s="10">
        <f>'CONTRACTACIO 1r TR 2021'!S13+'CONTRACTACIO 2n TR 2021'!S13+'CONTRACTACIO 3r TR 2021'!S13+'CONTRACTACIO 4t TR 2021'!S13</f>
        <v>0</v>
      </c>
      <c r="T13" s="10">
        <f>'CONTRACTACIO 1r TR 2021'!T13+'CONTRACTACIO 2n TR 2021'!T13+'CONTRACTACIO 3r TR 2021'!T13+'CONTRACTACIO 4t TR 2021'!T13</f>
        <v>0</v>
      </c>
      <c r="U13" s="21" t="str">
        <f t="shared" ref="U13:U24" si="7">IF(T13,T13/$T$25,"")</f>
        <v/>
      </c>
      <c r="V13" s="9">
        <f>'CONTRACTACIO 1r TR 2021'!AA13+'CONTRACTACIO 2n TR 2021'!AA13+'CONTRACTACIO 3r TR 2021'!AA13+'CONTRACTACIO 4t TR 2021'!AA13</f>
        <v>0</v>
      </c>
      <c r="W13" s="20" t="str">
        <f t="shared" ref="W13:W24" si="8">IF(V13,V13/$V$25,"")</f>
        <v/>
      </c>
      <c r="X13" s="10">
        <f>'CONTRACTACIO 1r TR 2021'!AC13+'CONTRACTACIO 2n TR 2021'!AC13+'CONTRACTACIO 3r TR 2021'!AC13+'CONTRACTACIO 4t TR 2021'!AC13</f>
        <v>0</v>
      </c>
      <c r="Y13" s="10">
        <f>'CONTRACTACIO 1r TR 2021'!AD13+'CONTRACTACIO 2n TR 2021'!AD13+'CONTRACTACIO 3r TR 2021'!AD13+'CONTRACTACIO 4t TR 2021'!AD13</f>
        <v>0</v>
      </c>
      <c r="Z13" s="21" t="str">
        <f t="shared" ref="Z13:Z24" si="9">IF(Y13,Y13/$Y$25,"")</f>
        <v/>
      </c>
      <c r="AA13" s="9">
        <f>'CONTRACTACIO 1r TR 2021'!V13+'CONTRACTACIO 2n TR 2021'!V13+'CONTRACTACIO 3r TR 2021'!V13+'CONTRACTACIO 4t TR 2021'!V13</f>
        <v>0</v>
      </c>
      <c r="AB13" s="20" t="str">
        <f t="shared" ref="AB13:AB24" si="10">IF(AA13,AA13/$AA$25,"")</f>
        <v/>
      </c>
      <c r="AC13" s="10">
        <f>'CONTRACTACIO 1r TR 2021'!X13+'CONTRACTACIO 2n TR 2021'!X13+'CONTRACTACIO 3r TR 2021'!X13+'CONTRACTACIO 4t TR 2021'!X13</f>
        <v>0</v>
      </c>
      <c r="AD13" s="10">
        <f>'CONTRACTACIO 1r TR 2021'!Y13+'CONTRACTACIO 2n TR 2021'!Y13+'CONTRACTACIO 3r TR 2021'!Y13+'CONTRACTACIO 4t TR 2021'!Y13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2021'!B14+'CONTRACTACIO 2n TR 2021'!B14+'CONTRACTACIO 3r TR 2021'!B14+'CONTRACTACIO 4t TR 2021'!B14</f>
        <v>0</v>
      </c>
      <c r="C14" s="20" t="str">
        <f t="shared" si="0"/>
        <v/>
      </c>
      <c r="D14" s="13">
        <f>'CONTRACTACIO 1r TR 2021'!D14+'CONTRACTACIO 2n TR 2021'!D14+'CONTRACTACIO 3r TR 2021'!D14+'CONTRACTACIO 4t TR 2021'!D14</f>
        <v>0</v>
      </c>
      <c r="E14" s="13">
        <f>'CONTRACTACIO 1r TR 2021'!E14+'CONTRACTACIO 2n TR 2021'!E14+'CONTRACTACIO 3r TR 2021'!E14+'CONTRACTACIO 4t TR 2021'!E14</f>
        <v>0</v>
      </c>
      <c r="F14" s="21" t="str">
        <f t="shared" si="1"/>
        <v/>
      </c>
      <c r="G14" s="9">
        <f>'CONTRACTACIO 1r TR 2021'!G14+'CONTRACTACIO 2n TR 2021'!G14+'CONTRACTACIO 3r TR 2021'!G14+'CONTRACTACIO 4t TR 2021'!G14</f>
        <v>0</v>
      </c>
      <c r="H14" s="20" t="str">
        <f t="shared" si="2"/>
        <v/>
      </c>
      <c r="I14" s="13">
        <f>'CONTRACTACIO 1r TR 2021'!I14+'CONTRACTACIO 2n TR 2021'!I14+'CONTRACTACIO 3r TR 2021'!I14+'CONTRACTACIO 4t TR 2021'!I14</f>
        <v>0</v>
      </c>
      <c r="J14" s="13">
        <f>'CONTRACTACIO 1r TR 2021'!J14+'CONTRACTACIO 2n TR 2021'!J14+'CONTRACTACIO 3r TR 2021'!J14+'CONTRACTACIO 4t TR 2021'!J14</f>
        <v>0</v>
      </c>
      <c r="K14" s="21" t="str">
        <f t="shared" si="3"/>
        <v/>
      </c>
      <c r="L14" s="9">
        <f>'CONTRACTACIO 1r TR 2021'!L14+'CONTRACTACIO 2n TR 2021'!L14+'CONTRACTACIO 3r TR 2021'!L14+'CONTRACTACIO 4t TR 2021'!L14</f>
        <v>0</v>
      </c>
      <c r="M14" s="20" t="str">
        <f t="shared" si="4"/>
        <v/>
      </c>
      <c r="N14" s="13">
        <f>'CONTRACTACIO 1r TR 2021'!N14+'CONTRACTACIO 2n TR 2021'!N14+'CONTRACTACIO 3r TR 2021'!N14+'CONTRACTACIO 4t TR 2021'!N14</f>
        <v>0</v>
      </c>
      <c r="O14" s="13">
        <f>'CONTRACTACIO 1r TR 2021'!O14+'CONTRACTACIO 2n TR 2021'!O14+'CONTRACTACIO 3r TR 2021'!O14+'CONTRACTACIO 4t TR 2021'!O14</f>
        <v>0</v>
      </c>
      <c r="P14" s="21" t="str">
        <f t="shared" si="5"/>
        <v/>
      </c>
      <c r="Q14" s="9">
        <f>'CONTRACTACIO 1r TR 2021'!Q14+'CONTRACTACIO 2n TR 2021'!Q14+'CONTRACTACIO 3r TR 2021'!Q14+'CONTRACTACIO 4t TR 2021'!Q14</f>
        <v>0</v>
      </c>
      <c r="R14" s="20" t="str">
        <f t="shared" si="6"/>
        <v/>
      </c>
      <c r="S14" s="13">
        <f>'CONTRACTACIO 1r TR 2021'!S14+'CONTRACTACIO 2n TR 2021'!S14+'CONTRACTACIO 3r TR 2021'!S14+'CONTRACTACIO 4t TR 2021'!S14</f>
        <v>0</v>
      </c>
      <c r="T14" s="13">
        <f>'CONTRACTACIO 1r TR 2021'!T14+'CONTRACTACIO 2n TR 2021'!T14+'CONTRACTACIO 3r TR 2021'!T14+'CONTRACTACIO 4t TR 2021'!T14</f>
        <v>0</v>
      </c>
      <c r="U14" s="21" t="str">
        <f t="shared" si="7"/>
        <v/>
      </c>
      <c r="V14" s="9">
        <f>'CONTRACTACIO 1r TR 2021'!AA14+'CONTRACTACIO 2n TR 2021'!AA14+'CONTRACTACIO 3r TR 2021'!AA14+'CONTRACTACIO 4t TR 2021'!AA14</f>
        <v>0</v>
      </c>
      <c r="W14" s="20" t="str">
        <f t="shared" si="8"/>
        <v/>
      </c>
      <c r="X14" s="13">
        <f>'CONTRACTACIO 1r TR 2021'!AC14+'CONTRACTACIO 2n TR 2021'!AC14+'CONTRACTACIO 3r TR 2021'!AC14+'CONTRACTACIO 4t TR 2021'!AC14</f>
        <v>0</v>
      </c>
      <c r="Y14" s="13">
        <f>'CONTRACTACIO 1r TR 2021'!AD14+'CONTRACTACIO 2n TR 2021'!AD14+'CONTRACTACIO 3r TR 2021'!AD14+'CONTRACTACIO 4t TR 2021'!AD14</f>
        <v>0</v>
      </c>
      <c r="Z14" s="21" t="str">
        <f t="shared" si="9"/>
        <v/>
      </c>
      <c r="AA14" s="9">
        <f>'CONTRACTACIO 1r TR 2021'!V14+'CONTRACTACIO 2n TR 2021'!V14+'CONTRACTACIO 3r TR 2021'!V14+'CONTRACTACIO 4t TR 2021'!V14</f>
        <v>0</v>
      </c>
      <c r="AB14" s="20" t="str">
        <f t="shared" si="10"/>
        <v/>
      </c>
      <c r="AC14" s="13">
        <f>'CONTRACTACIO 1r TR 2021'!X14+'CONTRACTACIO 2n TR 2021'!X14+'CONTRACTACIO 3r TR 2021'!X14+'CONTRACTACIO 4t TR 2021'!X14</f>
        <v>0</v>
      </c>
      <c r="AD14" s="13">
        <f>'CONTRACTACIO 1r TR 2021'!Y14+'CONTRACTACIO 2n TR 2021'!Y14+'CONTRACTACIO 3r TR 2021'!Y14+'CONTRACTACIO 4t TR 2021'!Y14</f>
        <v>0</v>
      </c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9">
        <f>'CONTRACTACIO 1r TR 2021'!B15+'CONTRACTACIO 2n TR 2021'!B15+'CONTRACTACIO 3r TR 2021'!B15+'CONTRACTACIO 4t TR 2021'!B15</f>
        <v>0</v>
      </c>
      <c r="C15" s="20" t="str">
        <f t="shared" si="0"/>
        <v/>
      </c>
      <c r="D15" s="13">
        <f>'CONTRACTACIO 1r TR 2021'!D15+'CONTRACTACIO 2n TR 2021'!D15+'CONTRACTACIO 3r TR 2021'!D15+'CONTRACTACIO 4t TR 2021'!D15</f>
        <v>0</v>
      </c>
      <c r="E15" s="13">
        <f>'CONTRACTACIO 1r TR 2021'!E15+'CONTRACTACIO 2n TR 2021'!E15+'CONTRACTACIO 3r TR 2021'!E15+'CONTRACTACIO 4t TR 2021'!E15</f>
        <v>0</v>
      </c>
      <c r="F15" s="21" t="str">
        <f t="shared" si="1"/>
        <v/>
      </c>
      <c r="G15" s="9">
        <f>'CONTRACTACIO 1r TR 2021'!G15+'CONTRACTACIO 2n TR 2021'!G15+'CONTRACTACIO 3r TR 2021'!G15+'CONTRACTACIO 4t TR 2021'!G15</f>
        <v>1</v>
      </c>
      <c r="H15" s="20">
        <f t="shared" si="2"/>
        <v>8.2644628099173556E-3</v>
      </c>
      <c r="I15" s="13">
        <f>'CONTRACTACIO 1r TR 2021'!I15+'CONTRACTACIO 2n TR 2021'!I15+'CONTRACTACIO 3r TR 2021'!I15+'CONTRACTACIO 4t TR 2021'!I15</f>
        <v>14359</v>
      </c>
      <c r="J15" s="13">
        <f>'CONTRACTACIO 1r TR 2021'!J15+'CONTRACTACIO 2n TR 2021'!J15+'CONTRACTACIO 3r TR 2021'!J15+'CONTRACTACIO 4t TR 2021'!J15</f>
        <v>17374.39</v>
      </c>
      <c r="K15" s="21">
        <f t="shared" si="3"/>
        <v>5.2666805306933993E-4</v>
      </c>
      <c r="L15" s="9">
        <f>'CONTRACTACIO 1r TR 2021'!L15+'CONTRACTACIO 2n TR 2021'!L15+'CONTRACTACIO 3r TR 2021'!L15+'CONTRACTACIO 4t TR 2021'!L15</f>
        <v>3</v>
      </c>
      <c r="M15" s="20">
        <f t="shared" si="4"/>
        <v>5.4545454545454543E-2</v>
      </c>
      <c r="N15" s="13">
        <f>'CONTRACTACIO 1r TR 2021'!N15+'CONTRACTACIO 2n TR 2021'!N15+'CONTRACTACIO 3r TR 2021'!N15+'CONTRACTACIO 4t TR 2021'!N15</f>
        <v>59138.23</v>
      </c>
      <c r="O15" s="13">
        <f>'CONTRACTACIO 1r TR 2021'!O15+'CONTRACTACIO 2n TR 2021'!O15+'CONTRACTACIO 3r TR 2021'!O15+'CONTRACTACIO 4t TR 2021'!O15</f>
        <v>71557.259999999995</v>
      </c>
      <c r="P15" s="21">
        <f t="shared" si="5"/>
        <v>0.28947917320676236</v>
      </c>
      <c r="Q15" s="9">
        <f>'CONTRACTACIO 1r TR 2021'!Q15+'CONTRACTACIO 2n TR 2021'!Q15+'CONTRACTACIO 3r TR 2021'!Q15+'CONTRACTACIO 4t TR 2021'!Q15</f>
        <v>0</v>
      </c>
      <c r="R15" s="20" t="str">
        <f t="shared" si="6"/>
        <v/>
      </c>
      <c r="S15" s="13">
        <f>'CONTRACTACIO 1r TR 2021'!S15+'CONTRACTACIO 2n TR 2021'!S15+'CONTRACTACIO 3r TR 2021'!S15+'CONTRACTACIO 4t TR 2021'!S15</f>
        <v>0</v>
      </c>
      <c r="T15" s="13">
        <f>'CONTRACTACIO 1r TR 2021'!T15+'CONTRACTACIO 2n TR 2021'!T15+'CONTRACTACIO 3r TR 2021'!T15+'CONTRACTACIO 4t TR 2021'!T15</f>
        <v>0</v>
      </c>
      <c r="U15" s="21" t="str">
        <f t="shared" si="7"/>
        <v/>
      </c>
      <c r="V15" s="9">
        <f>'CONTRACTACIO 1r TR 2021'!AA15+'CONTRACTACIO 2n TR 2021'!AA15+'CONTRACTACIO 3r TR 2021'!AA15+'CONTRACTACIO 4t TR 2021'!AA15</f>
        <v>0</v>
      </c>
      <c r="W15" s="20" t="str">
        <f t="shared" si="8"/>
        <v/>
      </c>
      <c r="X15" s="13">
        <f>'CONTRACTACIO 1r TR 2021'!AC15+'CONTRACTACIO 2n TR 2021'!AC15+'CONTRACTACIO 3r TR 2021'!AC15+'CONTRACTACIO 4t TR 2021'!AC15</f>
        <v>0</v>
      </c>
      <c r="Y15" s="13">
        <f>'CONTRACTACIO 1r TR 2021'!AD15+'CONTRACTACIO 2n TR 2021'!AD15+'CONTRACTACIO 3r TR 2021'!AD15+'CONTRACTACIO 4t TR 2021'!AD15</f>
        <v>0</v>
      </c>
      <c r="Z15" s="21" t="str">
        <f t="shared" si="9"/>
        <v/>
      </c>
      <c r="AA15" s="9">
        <f>'CONTRACTACIO 1r TR 2021'!V15+'CONTRACTACIO 2n TR 2021'!V15+'CONTRACTACIO 3r TR 2021'!V15+'CONTRACTACIO 4t TR 2021'!V15</f>
        <v>0</v>
      </c>
      <c r="AB15" s="20" t="str">
        <f t="shared" si="10"/>
        <v/>
      </c>
      <c r="AC15" s="13">
        <f>'CONTRACTACIO 1r TR 2021'!X15+'CONTRACTACIO 2n TR 2021'!X15+'CONTRACTACIO 3r TR 2021'!X15+'CONTRACTACIO 4t TR 2021'!X15</f>
        <v>0</v>
      </c>
      <c r="AD15" s="13">
        <f>'CONTRACTACIO 1r TR 2021'!Y15+'CONTRACTACIO 2n TR 2021'!Y15+'CONTRACTACIO 3r TR 2021'!Y15+'CONTRACTACIO 4t TR 2021'!Y15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'CONTRACTACIO 1r TR 2021'!B16+'CONTRACTACIO 2n TR 2021'!B16+'CONTRACTACIO 3r TR 2021'!B16+'CONTRACTACIO 4t TR 2021'!B16</f>
        <v>0</v>
      </c>
      <c r="C16" s="20" t="str">
        <f t="shared" si="0"/>
        <v/>
      </c>
      <c r="D16" s="13">
        <f>'CONTRACTACIO 1r TR 2021'!D16+'CONTRACTACIO 2n TR 2021'!D16+'CONTRACTACIO 3r TR 2021'!D16+'CONTRACTACIO 4t TR 2021'!D16</f>
        <v>0</v>
      </c>
      <c r="E16" s="13">
        <f>'CONTRACTACIO 1r TR 2021'!E16+'CONTRACTACIO 2n TR 2021'!E16+'CONTRACTACIO 3r TR 2021'!E16+'CONTRACTACIO 4t TR 2021'!E16</f>
        <v>0</v>
      </c>
      <c r="F16" s="21" t="str">
        <f t="shared" si="1"/>
        <v/>
      </c>
      <c r="G16" s="9">
        <f>'CONTRACTACIO 1r TR 2021'!G16+'CONTRACTACIO 2n TR 2021'!G16+'CONTRACTACIO 3r TR 2021'!G16+'CONTRACTACIO 4t TR 2021'!G16</f>
        <v>0</v>
      </c>
      <c r="H16" s="20" t="str">
        <f t="shared" si="2"/>
        <v/>
      </c>
      <c r="I16" s="13">
        <f>'CONTRACTACIO 1r TR 2021'!I16+'CONTRACTACIO 2n TR 2021'!I16+'CONTRACTACIO 3r TR 2021'!I16+'CONTRACTACIO 4t TR 2021'!I16</f>
        <v>0</v>
      </c>
      <c r="J16" s="13">
        <f>'CONTRACTACIO 1r TR 2021'!J16+'CONTRACTACIO 2n TR 2021'!J16+'CONTRACTACIO 3r TR 2021'!J16+'CONTRACTACIO 4t TR 2021'!J16</f>
        <v>0</v>
      </c>
      <c r="K16" s="21" t="str">
        <f t="shared" si="3"/>
        <v/>
      </c>
      <c r="L16" s="9">
        <f>'CONTRACTACIO 1r TR 2021'!L16+'CONTRACTACIO 2n TR 2021'!L16+'CONTRACTACIO 3r TR 2021'!L16+'CONTRACTACIO 4t TR 2021'!L16</f>
        <v>0</v>
      </c>
      <c r="M16" s="20" t="str">
        <f t="shared" si="4"/>
        <v/>
      </c>
      <c r="N16" s="13">
        <f>'CONTRACTACIO 1r TR 2021'!N16+'CONTRACTACIO 2n TR 2021'!N16+'CONTRACTACIO 3r TR 2021'!N16+'CONTRACTACIO 4t TR 2021'!N16</f>
        <v>0</v>
      </c>
      <c r="O16" s="13">
        <f>'CONTRACTACIO 1r TR 2021'!O16+'CONTRACTACIO 2n TR 2021'!O16+'CONTRACTACIO 3r TR 2021'!O16+'CONTRACTACIO 4t TR 2021'!O16</f>
        <v>0</v>
      </c>
      <c r="P16" s="21" t="str">
        <f t="shared" si="5"/>
        <v/>
      </c>
      <c r="Q16" s="9">
        <f>'CONTRACTACIO 1r TR 2021'!Q16+'CONTRACTACIO 2n TR 2021'!Q16+'CONTRACTACIO 3r TR 2021'!Q16+'CONTRACTACIO 4t TR 2021'!Q16</f>
        <v>0</v>
      </c>
      <c r="R16" s="20" t="str">
        <f t="shared" si="6"/>
        <v/>
      </c>
      <c r="S16" s="13">
        <f>'CONTRACTACIO 1r TR 2021'!S16+'CONTRACTACIO 2n TR 2021'!S16+'CONTRACTACIO 3r TR 2021'!S16+'CONTRACTACIO 4t TR 2021'!S16</f>
        <v>0</v>
      </c>
      <c r="T16" s="13">
        <f>'CONTRACTACIO 1r TR 2021'!T16+'CONTRACTACIO 2n TR 2021'!T16+'CONTRACTACIO 3r TR 2021'!T16+'CONTRACTACIO 4t TR 2021'!T16</f>
        <v>0</v>
      </c>
      <c r="U16" s="21" t="str">
        <f t="shared" si="7"/>
        <v/>
      </c>
      <c r="V16" s="9">
        <f>'CONTRACTACIO 1r TR 2021'!AA16+'CONTRACTACIO 2n TR 2021'!AA16+'CONTRACTACIO 3r TR 2021'!AA16+'CONTRACTACIO 4t TR 2021'!AA16</f>
        <v>0</v>
      </c>
      <c r="W16" s="20" t="str">
        <f t="shared" si="8"/>
        <v/>
      </c>
      <c r="X16" s="13">
        <f>'CONTRACTACIO 1r TR 2021'!AC16+'CONTRACTACIO 2n TR 2021'!AC16+'CONTRACTACIO 3r TR 2021'!AC16+'CONTRACTACIO 4t TR 2021'!AC16</f>
        <v>0</v>
      </c>
      <c r="Y16" s="13">
        <f>'CONTRACTACIO 1r TR 2021'!AD16+'CONTRACTACIO 2n TR 2021'!AD16+'CONTRACTACIO 3r TR 2021'!AD16+'CONTRACTACIO 4t TR 2021'!AD16</f>
        <v>0</v>
      </c>
      <c r="Z16" s="21" t="str">
        <f t="shared" si="9"/>
        <v/>
      </c>
      <c r="AA16" s="9">
        <f>'CONTRACTACIO 1r TR 2021'!V16+'CONTRACTACIO 2n TR 2021'!V16+'CONTRACTACIO 3r TR 2021'!V16+'CONTRACTACIO 4t TR 2021'!V16</f>
        <v>0</v>
      </c>
      <c r="AB16" s="20" t="str">
        <f t="shared" si="10"/>
        <v/>
      </c>
      <c r="AC16" s="13">
        <f>'CONTRACTACIO 1r TR 2021'!X16+'CONTRACTACIO 2n TR 2021'!X16+'CONTRACTACIO 3r TR 2021'!X16+'CONTRACTACIO 4t TR 2021'!X16</f>
        <v>0</v>
      </c>
      <c r="AD16" s="13">
        <f>'CONTRACTACIO 1r TR 2021'!Y16+'CONTRACTACIO 2n TR 2021'!Y16+'CONTRACTACIO 3r TR 2021'!Y16+'CONTRACTACIO 4t TR 2021'!Y16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'CONTRACTACIO 1r TR 2021'!B17+'CONTRACTACIO 2n TR 2021'!B17+'CONTRACTACIO 3r TR 2021'!B17+'CONTRACTACIO 4t TR 2021'!B17</f>
        <v>0</v>
      </c>
      <c r="C17" s="20" t="str">
        <f t="shared" si="0"/>
        <v/>
      </c>
      <c r="D17" s="13">
        <f>'CONTRACTACIO 1r TR 2021'!D17+'CONTRACTACIO 2n TR 2021'!D17+'CONTRACTACIO 3r TR 2021'!D17+'CONTRACTACIO 4t TR 2021'!D17</f>
        <v>0</v>
      </c>
      <c r="E17" s="13">
        <f>'CONTRACTACIO 1r TR 2021'!E17+'CONTRACTACIO 2n TR 2021'!E17+'CONTRACTACIO 3r TR 2021'!E17+'CONTRACTACIO 4t TR 2021'!E17</f>
        <v>0</v>
      </c>
      <c r="F17" s="21" t="str">
        <f t="shared" si="1"/>
        <v/>
      </c>
      <c r="G17" s="9">
        <f>'CONTRACTACIO 1r TR 2021'!G17+'CONTRACTACIO 2n TR 2021'!G17+'CONTRACTACIO 3r TR 2021'!G17+'CONTRACTACIO 4t TR 2021'!G17</f>
        <v>0</v>
      </c>
      <c r="H17" s="20" t="str">
        <f t="shared" si="2"/>
        <v/>
      </c>
      <c r="I17" s="13">
        <f>'CONTRACTACIO 1r TR 2021'!I17+'CONTRACTACIO 2n TR 2021'!I17+'CONTRACTACIO 3r TR 2021'!I17+'CONTRACTACIO 4t TR 2021'!I17</f>
        <v>0</v>
      </c>
      <c r="J17" s="13">
        <f>'CONTRACTACIO 1r TR 2021'!J17+'CONTRACTACIO 2n TR 2021'!J17+'CONTRACTACIO 3r TR 2021'!J17+'CONTRACTACIO 4t TR 2021'!J17</f>
        <v>0</v>
      </c>
      <c r="K17" s="21" t="str">
        <f t="shared" si="3"/>
        <v/>
      </c>
      <c r="L17" s="9">
        <f>'CONTRACTACIO 1r TR 2021'!L17+'CONTRACTACIO 2n TR 2021'!L17+'CONTRACTACIO 3r TR 2021'!L17+'CONTRACTACIO 4t TR 2021'!L17</f>
        <v>0</v>
      </c>
      <c r="M17" s="20" t="str">
        <f t="shared" si="4"/>
        <v/>
      </c>
      <c r="N17" s="13">
        <f>'CONTRACTACIO 1r TR 2021'!N17+'CONTRACTACIO 2n TR 2021'!N17+'CONTRACTACIO 3r TR 2021'!N17+'CONTRACTACIO 4t TR 2021'!N17</f>
        <v>0</v>
      </c>
      <c r="O17" s="13">
        <f>'CONTRACTACIO 1r TR 2021'!O17+'CONTRACTACIO 2n TR 2021'!O17+'CONTRACTACIO 3r TR 2021'!O17+'CONTRACTACIO 4t TR 2021'!O17</f>
        <v>0</v>
      </c>
      <c r="P17" s="21" t="str">
        <f t="shared" si="5"/>
        <v/>
      </c>
      <c r="Q17" s="9">
        <f>'CONTRACTACIO 1r TR 2021'!Q17+'CONTRACTACIO 2n TR 2021'!Q17+'CONTRACTACIO 3r TR 2021'!Q17+'CONTRACTACIO 4t TR 2021'!Q17</f>
        <v>0</v>
      </c>
      <c r="R17" s="20" t="str">
        <f t="shared" si="6"/>
        <v/>
      </c>
      <c r="S17" s="13">
        <f>'CONTRACTACIO 1r TR 2021'!S17+'CONTRACTACIO 2n TR 2021'!S17+'CONTRACTACIO 3r TR 2021'!S17+'CONTRACTACIO 4t TR 2021'!S17</f>
        <v>0</v>
      </c>
      <c r="T17" s="13">
        <f>'CONTRACTACIO 1r TR 2021'!T17+'CONTRACTACIO 2n TR 2021'!T17+'CONTRACTACIO 3r TR 2021'!T17+'CONTRACTACIO 4t TR 2021'!T17</f>
        <v>0</v>
      </c>
      <c r="U17" s="21" t="str">
        <f t="shared" si="7"/>
        <v/>
      </c>
      <c r="V17" s="9">
        <f>'CONTRACTACIO 1r TR 2021'!AA17+'CONTRACTACIO 2n TR 2021'!AA17+'CONTRACTACIO 3r TR 2021'!AA17+'CONTRACTACIO 4t TR 2021'!AA17</f>
        <v>0</v>
      </c>
      <c r="W17" s="20" t="str">
        <f t="shared" si="8"/>
        <v/>
      </c>
      <c r="X17" s="13">
        <f>'CONTRACTACIO 1r TR 2021'!AC17+'CONTRACTACIO 2n TR 2021'!AC17+'CONTRACTACIO 3r TR 2021'!AC17+'CONTRACTACIO 4t TR 2021'!AC17</f>
        <v>0</v>
      </c>
      <c r="Y17" s="13">
        <f>'CONTRACTACIO 1r TR 2021'!AD17+'CONTRACTACIO 2n TR 2021'!AD17+'CONTRACTACIO 3r TR 2021'!AD17+'CONTRACTACIO 4t TR 2021'!AD17</f>
        <v>0</v>
      </c>
      <c r="Z17" s="21" t="str">
        <f t="shared" si="9"/>
        <v/>
      </c>
      <c r="AA17" s="9">
        <f>'CONTRACTACIO 1r TR 2021'!V17+'CONTRACTACIO 2n TR 2021'!V17+'CONTRACTACIO 3r TR 2021'!V17+'CONTRACTACIO 4t TR 2021'!V17</f>
        <v>0</v>
      </c>
      <c r="AB17" s="20" t="str">
        <f t="shared" si="10"/>
        <v/>
      </c>
      <c r="AC17" s="13">
        <f>'CONTRACTACIO 1r TR 2021'!X17+'CONTRACTACIO 2n TR 2021'!X17+'CONTRACTACIO 3r TR 2021'!X17+'CONTRACTACIO 4t TR 2021'!X17</f>
        <v>0</v>
      </c>
      <c r="AD17" s="13">
        <f>'CONTRACTACIO 1r TR 2021'!Y17+'CONTRACTACIO 2n TR 2021'!Y17+'CONTRACTACIO 3r TR 2021'!Y17+'CONTRACTACIO 4t TR 2021'!Y17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33</v>
      </c>
      <c r="B18" s="9">
        <f>'CONTRACTACIO 1r TR 2021'!B18+'CONTRACTACIO 2n TR 2021'!B18+'CONTRACTACIO 3r TR 2021'!B18+'CONTRACTACIO 4t TR 2021'!B18</f>
        <v>0</v>
      </c>
      <c r="C18" s="20" t="str">
        <f t="shared" si="0"/>
        <v/>
      </c>
      <c r="D18" s="13">
        <f>'CONTRACTACIO 1r TR 2021'!D18+'CONTRACTACIO 2n TR 2021'!D18+'CONTRACTACIO 3r TR 2021'!D18+'CONTRACTACIO 4t TR 2021'!D18</f>
        <v>0</v>
      </c>
      <c r="E18" s="13">
        <f>'CONTRACTACIO 1r TR 2021'!E18+'CONTRACTACIO 2n TR 2021'!E18+'CONTRACTACIO 3r TR 2021'!E18+'CONTRACTACIO 4t TR 2021'!E18</f>
        <v>0</v>
      </c>
      <c r="F18" s="21" t="str">
        <f t="shared" si="1"/>
        <v/>
      </c>
      <c r="G18" s="9">
        <f>'CONTRACTACIO 1r TR 2021'!G18+'CONTRACTACIO 2n TR 2021'!G18+'CONTRACTACIO 3r TR 2021'!G18+'CONTRACTACIO 4t TR 2021'!G18</f>
        <v>0</v>
      </c>
      <c r="H18" s="20" t="str">
        <f t="shared" si="2"/>
        <v/>
      </c>
      <c r="I18" s="13">
        <f>'CONTRACTACIO 1r TR 2021'!I18+'CONTRACTACIO 2n TR 2021'!I18+'CONTRACTACIO 3r TR 2021'!I18+'CONTRACTACIO 4t TR 2021'!I18</f>
        <v>0</v>
      </c>
      <c r="J18" s="13">
        <f>'CONTRACTACIO 1r TR 2021'!J18+'CONTRACTACIO 2n TR 2021'!J18+'CONTRACTACIO 3r TR 2021'!J18+'CONTRACTACIO 4t TR 2021'!J18</f>
        <v>0</v>
      </c>
      <c r="K18" s="21" t="str">
        <f t="shared" si="3"/>
        <v/>
      </c>
      <c r="L18" s="9">
        <f>'CONTRACTACIO 1r TR 2021'!L18+'CONTRACTACIO 2n TR 2021'!L18+'CONTRACTACIO 3r TR 2021'!L18+'CONTRACTACIO 4t TR 2021'!L18</f>
        <v>0</v>
      </c>
      <c r="M18" s="20" t="str">
        <f t="shared" si="4"/>
        <v/>
      </c>
      <c r="N18" s="13">
        <f>'CONTRACTACIO 1r TR 2021'!N18+'CONTRACTACIO 2n TR 2021'!N18+'CONTRACTACIO 3r TR 2021'!N18+'CONTRACTACIO 4t TR 2021'!N18</f>
        <v>0</v>
      </c>
      <c r="O18" s="13">
        <f>'CONTRACTACIO 1r TR 2021'!O18+'CONTRACTACIO 2n TR 2021'!O18+'CONTRACTACIO 3r TR 2021'!O18+'CONTRACTACIO 4t TR 2021'!O18</f>
        <v>0</v>
      </c>
      <c r="P18" s="21" t="str">
        <f t="shared" si="5"/>
        <v/>
      </c>
      <c r="Q18" s="9">
        <f>'CONTRACTACIO 1r TR 2021'!Q18+'CONTRACTACIO 2n TR 2021'!Q18+'CONTRACTACIO 3r TR 2021'!Q18+'CONTRACTACIO 4t TR 2021'!Q18</f>
        <v>0</v>
      </c>
      <c r="R18" s="20" t="str">
        <f t="shared" si="6"/>
        <v/>
      </c>
      <c r="S18" s="13">
        <f>'CONTRACTACIO 1r TR 2021'!S18+'CONTRACTACIO 2n TR 2021'!S18+'CONTRACTACIO 3r TR 2021'!S18+'CONTRACTACIO 4t TR 2021'!S18</f>
        <v>0</v>
      </c>
      <c r="T18" s="13">
        <f>'CONTRACTACIO 1r TR 2021'!T18+'CONTRACTACIO 2n TR 2021'!T18+'CONTRACTACIO 3r TR 2021'!T18+'CONTRACTACIO 4t TR 2021'!T18</f>
        <v>0</v>
      </c>
      <c r="U18" s="21" t="str">
        <f t="shared" si="7"/>
        <v/>
      </c>
      <c r="V18" s="9">
        <f>'CONTRACTACIO 1r TR 2021'!AA18+'CONTRACTACIO 2n TR 2021'!AA18+'CONTRACTACIO 3r TR 2021'!AA18+'CONTRACTACIO 4t TR 2021'!AA18</f>
        <v>0</v>
      </c>
      <c r="W18" s="20" t="str">
        <f t="shared" si="8"/>
        <v/>
      </c>
      <c r="X18" s="13">
        <f>'CONTRACTACIO 1r TR 2021'!AC18+'CONTRACTACIO 2n TR 2021'!AC18+'CONTRACTACIO 3r TR 2021'!AC18+'CONTRACTACIO 4t TR 2021'!AC18</f>
        <v>0</v>
      </c>
      <c r="Y18" s="13">
        <f>'CONTRACTACIO 1r TR 2021'!AD18+'CONTRACTACIO 2n TR 2021'!AD18+'CONTRACTACIO 3r TR 2021'!AD18+'CONTRACTACIO 4t TR 2021'!AD18</f>
        <v>0</v>
      </c>
      <c r="Z18" s="21" t="str">
        <f t="shared" si="9"/>
        <v/>
      </c>
      <c r="AA18" s="9">
        <f>'CONTRACTACIO 1r TR 2021'!V18+'CONTRACTACIO 2n TR 2021'!V18+'CONTRACTACIO 3r TR 2021'!V18+'CONTRACTACIO 4t TR 2021'!V18</f>
        <v>0</v>
      </c>
      <c r="AB18" s="20" t="str">
        <f t="shared" si="10"/>
        <v/>
      </c>
      <c r="AC18" s="13">
        <f>'CONTRACTACIO 1r TR 2021'!X18+'CONTRACTACIO 2n TR 2021'!X18+'CONTRACTACIO 3r TR 2021'!X18+'CONTRACTACIO 4t TR 2021'!X18</f>
        <v>0</v>
      </c>
      <c r="AD18" s="13">
        <f>'CONTRACTACIO 1r TR 2021'!Y18+'CONTRACTACIO 2n TR 2021'!Y18+'CONTRACTACIO 3r TR 2021'!Y18+'CONTRACTACIO 4t TR 2021'!Y18</f>
        <v>0</v>
      </c>
      <c r="AE18" s="21" t="str">
        <f t="shared" si="11"/>
        <v/>
      </c>
    </row>
    <row r="19" spans="1:31" s="42" customFormat="1" ht="36" customHeight="1" x14ac:dyDescent="0.35">
      <c r="A19" s="44" t="s">
        <v>28</v>
      </c>
      <c r="B19" s="9">
        <f>'CONTRACTACIO 1r TR 2021'!B19+'CONTRACTACIO 2n TR 2021'!B19+'CONTRACTACIO 3r TR 2021'!B19+'CONTRACTACIO 4t TR 2021'!B19</f>
        <v>0</v>
      </c>
      <c r="C19" s="20" t="str">
        <f t="shared" si="0"/>
        <v/>
      </c>
      <c r="D19" s="13">
        <f>'CONTRACTACIO 1r TR 2021'!D19+'CONTRACTACIO 2n TR 2021'!D19+'CONTRACTACIO 3r TR 2021'!D19+'CONTRACTACIO 4t TR 2021'!D19</f>
        <v>0</v>
      </c>
      <c r="E19" s="13">
        <f>'CONTRACTACIO 1r TR 2021'!E19+'CONTRACTACIO 2n TR 2021'!E19+'CONTRACTACIO 3r TR 2021'!E19+'CONTRACTACIO 4t TR 2021'!E19</f>
        <v>0</v>
      </c>
      <c r="F19" s="21" t="str">
        <f t="shared" si="1"/>
        <v/>
      </c>
      <c r="G19" s="9">
        <f>'CONTRACTACIO 1r TR 2021'!G19+'CONTRACTACIO 2n TR 2021'!G19+'CONTRACTACIO 3r TR 2021'!G19+'CONTRACTACIO 4t TR 2021'!G19</f>
        <v>11</v>
      </c>
      <c r="H19" s="20">
        <f t="shared" si="2"/>
        <v>9.0909090909090912E-2</v>
      </c>
      <c r="I19" s="13">
        <f>'CONTRACTACIO 1r TR 2021'!I19+'CONTRACTACIO 2n TR 2021'!I19+'CONTRACTACIO 3r TR 2021'!I19+'CONTRACTACIO 4t TR 2021'!I19</f>
        <v>448027.53</v>
      </c>
      <c r="J19" s="13">
        <f>'CONTRACTACIO 1r TR 2021'!J19+'CONTRACTACIO 2n TR 2021'!J19+'CONTRACTACIO 3r TR 2021'!J19+'CONTRACTACIO 4t TR 2021'!J19</f>
        <v>542113.32999999996</v>
      </c>
      <c r="K19" s="21">
        <f t="shared" si="3"/>
        <v>1.6433024241658937E-2</v>
      </c>
      <c r="L19" s="9">
        <f>'CONTRACTACIO 1r TR 2021'!L19+'CONTRACTACIO 2n TR 2021'!L19+'CONTRACTACIO 3r TR 2021'!L19+'CONTRACTACIO 4t TR 2021'!L19</f>
        <v>2</v>
      </c>
      <c r="M19" s="20">
        <f t="shared" si="4"/>
        <v>3.6363636363636362E-2</v>
      </c>
      <c r="N19" s="13">
        <f>'CONTRACTACIO 1r TR 2021'!N19+'CONTRACTACIO 2n TR 2021'!N19+'CONTRACTACIO 3r TR 2021'!N19+'CONTRACTACIO 4t TR 2021'!N19</f>
        <v>9167.6</v>
      </c>
      <c r="O19" s="13">
        <f>'CONTRACTACIO 1r TR 2021'!O19+'CONTRACTACIO 2n TR 2021'!O19+'CONTRACTACIO 3r TR 2021'!O19+'CONTRACTACIO 4t TR 2021'!O19</f>
        <v>11092.8</v>
      </c>
      <c r="P19" s="21">
        <f t="shared" si="5"/>
        <v>4.4875035356971099E-2</v>
      </c>
      <c r="Q19" s="9">
        <f>'CONTRACTACIO 1r TR 2021'!Q19+'CONTRACTACIO 2n TR 2021'!Q19+'CONTRACTACIO 3r TR 2021'!Q19+'CONTRACTACIO 4t TR 2021'!Q19</f>
        <v>0</v>
      </c>
      <c r="R19" s="20" t="str">
        <f t="shared" si="6"/>
        <v/>
      </c>
      <c r="S19" s="13">
        <f>'CONTRACTACIO 1r TR 2021'!S19+'CONTRACTACIO 2n TR 2021'!S19+'CONTRACTACIO 3r TR 2021'!S19+'CONTRACTACIO 4t TR 2021'!S19</f>
        <v>0</v>
      </c>
      <c r="T19" s="13">
        <f>'CONTRACTACIO 1r TR 2021'!T19+'CONTRACTACIO 2n TR 2021'!T19+'CONTRACTACIO 3r TR 2021'!T19+'CONTRACTACIO 4t TR 2021'!T19</f>
        <v>0</v>
      </c>
      <c r="U19" s="21" t="str">
        <f t="shared" si="7"/>
        <v/>
      </c>
      <c r="V19" s="9">
        <f>'CONTRACTACIO 1r TR 2021'!AA19+'CONTRACTACIO 2n TR 2021'!AA19+'CONTRACTACIO 3r TR 2021'!AA19+'CONTRACTACIO 4t TR 2021'!AA19</f>
        <v>0</v>
      </c>
      <c r="W19" s="20" t="str">
        <f t="shared" si="8"/>
        <v/>
      </c>
      <c r="X19" s="13">
        <f>'CONTRACTACIO 1r TR 2021'!AC19+'CONTRACTACIO 2n TR 2021'!AC19+'CONTRACTACIO 3r TR 2021'!AC19+'CONTRACTACIO 4t TR 2021'!AC19</f>
        <v>0</v>
      </c>
      <c r="Y19" s="13">
        <f>'CONTRACTACIO 1r TR 2021'!AD19+'CONTRACTACIO 2n TR 2021'!AD19+'CONTRACTACIO 3r TR 2021'!AD19+'CONTRACTACIO 4t TR 2021'!AD19</f>
        <v>0</v>
      </c>
      <c r="Z19" s="21" t="str">
        <f t="shared" si="9"/>
        <v/>
      </c>
      <c r="AA19" s="9">
        <f>'CONTRACTACIO 1r TR 2021'!V19+'CONTRACTACIO 2n TR 2021'!V19+'CONTRACTACIO 3r TR 2021'!V19+'CONTRACTACIO 4t TR 2021'!V19</f>
        <v>0</v>
      </c>
      <c r="AB19" s="20" t="str">
        <f t="shared" si="10"/>
        <v/>
      </c>
      <c r="AC19" s="13">
        <f>'CONTRACTACIO 1r TR 2021'!X19+'CONTRACTACIO 2n TR 2021'!X19+'CONTRACTACIO 3r TR 2021'!X19+'CONTRACTACIO 4t TR 2021'!X19</f>
        <v>0</v>
      </c>
      <c r="AD19" s="13">
        <f>'CONTRACTACIO 1r TR 2021'!Y19+'CONTRACTACIO 2n TR 2021'!Y19+'CONTRACTACIO 3r TR 2021'!Y19+'CONTRACTACIO 4t TR 2021'!Y19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2021'!B20+'CONTRACTACIO 2n TR 2021'!B20+'CONTRACTACIO 3r TR 2021'!B20+'CONTRACTACIO 4t TR 2021'!B20</f>
        <v>0</v>
      </c>
      <c r="C20" s="20" t="str">
        <f t="shared" si="0"/>
        <v/>
      </c>
      <c r="D20" s="13">
        <f>'CONTRACTACIO 1r TR 2021'!D20+'CONTRACTACIO 2n TR 2021'!D20+'CONTRACTACIO 3r TR 2021'!D20+'CONTRACTACIO 4t TR 2021'!D20</f>
        <v>0</v>
      </c>
      <c r="E20" s="13">
        <f>'CONTRACTACIO 1r TR 2021'!E20+'CONTRACTACIO 2n TR 2021'!E20+'CONTRACTACIO 3r TR 2021'!E20+'CONTRACTACIO 4t TR 2021'!E20</f>
        <v>0</v>
      </c>
      <c r="F20" s="21" t="str">
        <f t="shared" si="1"/>
        <v/>
      </c>
      <c r="G20" s="9">
        <f>'CONTRACTACIO 1r TR 2021'!G20+'CONTRACTACIO 2n TR 2021'!G20+'CONTRACTACIO 3r TR 2021'!G20+'CONTRACTACIO 4t TR 2021'!G20</f>
        <v>63</v>
      </c>
      <c r="H20" s="20">
        <f t="shared" si="2"/>
        <v>0.52066115702479343</v>
      </c>
      <c r="I20" s="13">
        <f>'CONTRACTACIO 1r TR 2021'!I20+'CONTRACTACIO 2n TR 2021'!I20+'CONTRACTACIO 3r TR 2021'!I20+'CONTRACTACIO 4t TR 2021'!I20</f>
        <v>205231.63</v>
      </c>
      <c r="J20" s="13">
        <f>'CONTRACTACIO 1r TR 2021'!J20+'CONTRACTACIO 2n TR 2021'!J20+'CONTRACTACIO 3r TR 2021'!J20+'CONTRACTACIO 4t TR 2021'!J20</f>
        <v>227944.93000000002</v>
      </c>
      <c r="K20" s="21">
        <f t="shared" si="3"/>
        <v>6.9096706411060759E-3</v>
      </c>
      <c r="L20" s="9">
        <f>'CONTRACTACIO 1r TR 2021'!L20+'CONTRACTACIO 2n TR 2021'!L20+'CONTRACTACIO 3r TR 2021'!L20+'CONTRACTACIO 4t TR 2021'!L20</f>
        <v>47</v>
      </c>
      <c r="M20" s="20">
        <f t="shared" si="4"/>
        <v>0.8545454545454545</v>
      </c>
      <c r="N20" s="13">
        <f>'CONTRACTACIO 1r TR 2021'!N20+'CONTRACTACIO 2n TR 2021'!N20+'CONTRACTACIO 3r TR 2021'!N20+'CONTRACTACIO 4t TR 2021'!N20</f>
        <v>135828.65</v>
      </c>
      <c r="O20" s="13">
        <f>'CONTRACTACIO 1r TR 2021'!O20+'CONTRACTACIO 2n TR 2021'!O20+'CONTRACTACIO 3r TR 2021'!O20+'CONTRACTACIO 4t TR 2021'!O20</f>
        <v>162861.59</v>
      </c>
      <c r="P20" s="21">
        <f t="shared" si="5"/>
        <v>0.65884353901111814</v>
      </c>
      <c r="Q20" s="9">
        <f>'CONTRACTACIO 1r TR 2021'!Q20+'CONTRACTACIO 2n TR 2021'!Q20+'CONTRACTACIO 3r TR 2021'!Q20+'CONTRACTACIO 4t TR 2021'!Q20</f>
        <v>0</v>
      </c>
      <c r="R20" s="20" t="str">
        <f t="shared" si="6"/>
        <v/>
      </c>
      <c r="S20" s="13">
        <f>'CONTRACTACIO 1r TR 2021'!S20+'CONTRACTACIO 2n TR 2021'!S20+'CONTRACTACIO 3r TR 2021'!S20+'CONTRACTACIO 4t TR 2021'!S20</f>
        <v>0</v>
      </c>
      <c r="T20" s="13">
        <f>'CONTRACTACIO 1r TR 2021'!T20+'CONTRACTACIO 2n TR 2021'!T20+'CONTRACTACIO 3r TR 2021'!T20+'CONTRACTACIO 4t TR 2021'!T20</f>
        <v>0</v>
      </c>
      <c r="U20" s="21" t="str">
        <f t="shared" si="7"/>
        <v/>
      </c>
      <c r="V20" s="9">
        <f>'CONTRACTACIO 1r TR 2021'!AA20+'CONTRACTACIO 2n TR 2021'!AA20+'CONTRACTACIO 3r TR 2021'!AA20+'CONTRACTACIO 4t TR 2021'!AA20</f>
        <v>0</v>
      </c>
      <c r="W20" s="20" t="str">
        <f t="shared" si="8"/>
        <v/>
      </c>
      <c r="X20" s="13">
        <f>'CONTRACTACIO 1r TR 2021'!AC20+'CONTRACTACIO 2n TR 2021'!AC20+'CONTRACTACIO 3r TR 2021'!AC20+'CONTRACTACIO 4t TR 2021'!AC20</f>
        <v>0</v>
      </c>
      <c r="Y20" s="13">
        <f>'CONTRACTACIO 1r TR 2021'!AD20+'CONTRACTACIO 2n TR 2021'!AD20+'CONTRACTACIO 3r TR 2021'!AD20+'CONTRACTACIO 4t TR 2021'!AD20</f>
        <v>0</v>
      </c>
      <c r="Z20" s="21" t="str">
        <f t="shared" si="9"/>
        <v/>
      </c>
      <c r="AA20" s="9">
        <f>'CONTRACTACIO 1r TR 2021'!V20+'CONTRACTACIO 2n TR 2021'!V20+'CONTRACTACIO 3r TR 2021'!V20+'CONTRACTACIO 4t TR 2021'!V20</f>
        <v>3</v>
      </c>
      <c r="AB20" s="20">
        <f t="shared" si="10"/>
        <v>1</v>
      </c>
      <c r="AC20" s="13">
        <f>'CONTRACTACIO 1r TR 2021'!X20+'CONTRACTACIO 2n TR 2021'!X20+'CONTRACTACIO 3r TR 2021'!X20+'CONTRACTACIO 4t TR 2021'!X20</f>
        <v>14281.16</v>
      </c>
      <c r="AD20" s="13">
        <f>'CONTRACTACIO 1r TR 2021'!Y20+'CONTRACTACIO 2n TR 2021'!Y20+'CONTRACTACIO 3r TR 2021'!Y20+'CONTRACTACIO 4t TR 2021'!Y20</f>
        <v>14281.16</v>
      </c>
      <c r="AE20" s="21">
        <f t="shared" si="11"/>
        <v>1</v>
      </c>
    </row>
    <row r="21" spans="1:31" s="42" customFormat="1" ht="39.950000000000003" customHeight="1" x14ac:dyDescent="0.25">
      <c r="A21" s="46" t="s">
        <v>35</v>
      </c>
      <c r="B21" s="9">
        <f>'CONTRACTACIO 1r TR 2021'!B21+'CONTRACTACIO 2n TR 2021'!B21+'CONTRACTACIO 3r TR 2021'!B21+'CONTRACTACIO 4t TR 2021'!B21</f>
        <v>0</v>
      </c>
      <c r="C21" s="20" t="str">
        <f t="shared" si="0"/>
        <v/>
      </c>
      <c r="D21" s="13">
        <f>'CONTRACTACIO 1r TR 2021'!D21+'CONTRACTACIO 2n TR 2021'!D21+'CONTRACTACIO 3r TR 2021'!D21+'CONTRACTACIO 4t TR 2021'!D21</f>
        <v>0</v>
      </c>
      <c r="E21" s="13">
        <f>'CONTRACTACIO 1r TR 2021'!E21+'CONTRACTACIO 2n TR 2021'!E21+'CONTRACTACIO 3r TR 2021'!E21+'CONTRACTACIO 4t TR 2021'!E21</f>
        <v>0</v>
      </c>
      <c r="F21" s="21" t="str">
        <f t="shared" si="1"/>
        <v/>
      </c>
      <c r="G21" s="9">
        <f>'CONTRACTACIO 1r TR 2021'!G21+'CONTRACTACIO 2n TR 2021'!G21+'CONTRACTACIO 3r TR 2021'!G21+'CONTRACTACIO 4t TR 2021'!G21</f>
        <v>11</v>
      </c>
      <c r="H21" s="20">
        <f t="shared" si="2"/>
        <v>9.0909090909090912E-2</v>
      </c>
      <c r="I21" s="13">
        <f>'CONTRACTACIO 1r TR 2021'!I21+'CONTRACTACIO 2n TR 2021'!I21+'CONTRACTACIO 3r TR 2021'!I21+'CONTRACTACIO 4t TR 2021'!I21</f>
        <v>4436.8999999999996</v>
      </c>
      <c r="J21" s="13">
        <f>'CONTRACTACIO 1r TR 2021'!J21+'CONTRACTACIO 2n TR 2021'!J21+'CONTRACTACIO 3r TR 2021'!J21+'CONTRACTACIO 4t TR 2021'!J21</f>
        <v>5318.1399999999994</v>
      </c>
      <c r="K21" s="21">
        <f t="shared" si="3"/>
        <v>1.6120821736764166E-4</v>
      </c>
      <c r="L21" s="9">
        <f>'CONTRACTACIO 1r TR 2021'!L21+'CONTRACTACIO 2n TR 2021'!L21+'CONTRACTACIO 3r TR 2021'!L21+'CONTRACTACIO 4t TR 2021'!L21</f>
        <v>3</v>
      </c>
      <c r="M21" s="20">
        <f t="shared" si="4"/>
        <v>5.4545454545454543E-2</v>
      </c>
      <c r="N21" s="13">
        <f>'CONTRACTACIO 1r TR 2021'!N21+'CONTRACTACIO 2n TR 2021'!N21+'CONTRACTACIO 3r TR 2021'!N21+'CONTRACTACIO 4t TR 2021'!N21</f>
        <v>1562.86</v>
      </c>
      <c r="O21" s="13">
        <f>'CONTRACTACIO 1r TR 2021'!O21+'CONTRACTACIO 2n TR 2021'!O21+'CONTRACTACIO 3r TR 2021'!O21+'CONTRACTACIO 4t TR 2021'!O21</f>
        <v>1681.4699999999998</v>
      </c>
      <c r="P21" s="21">
        <f t="shared" si="5"/>
        <v>6.8022524251484017E-3</v>
      </c>
      <c r="Q21" s="9">
        <f>'CONTRACTACIO 1r TR 2021'!Q21+'CONTRACTACIO 2n TR 2021'!Q21+'CONTRACTACIO 3r TR 2021'!Q21+'CONTRACTACIO 4t TR 2021'!Q21</f>
        <v>0</v>
      </c>
      <c r="R21" s="20" t="str">
        <f t="shared" si="6"/>
        <v/>
      </c>
      <c r="S21" s="13">
        <f>'CONTRACTACIO 1r TR 2021'!S21+'CONTRACTACIO 2n TR 2021'!S21+'CONTRACTACIO 3r TR 2021'!S21+'CONTRACTACIO 4t TR 2021'!S21</f>
        <v>0</v>
      </c>
      <c r="T21" s="13">
        <f>'CONTRACTACIO 1r TR 2021'!T21+'CONTRACTACIO 2n TR 2021'!T21+'CONTRACTACIO 3r TR 2021'!T21+'CONTRACTACIO 4t TR 2021'!T21</f>
        <v>0</v>
      </c>
      <c r="U21" s="21" t="str">
        <f t="shared" si="7"/>
        <v/>
      </c>
      <c r="V21" s="9">
        <f>'CONTRACTACIO 1r TR 2021'!AA21+'CONTRACTACIO 2n TR 2021'!AA21+'CONTRACTACIO 3r TR 2021'!AA21+'CONTRACTACIO 4t TR 2021'!AA21</f>
        <v>0</v>
      </c>
      <c r="W21" s="20" t="str">
        <f t="shared" si="8"/>
        <v/>
      </c>
      <c r="X21" s="13">
        <f>'CONTRACTACIO 1r TR 2021'!AC21+'CONTRACTACIO 2n TR 2021'!AC21+'CONTRACTACIO 3r TR 2021'!AC21+'CONTRACTACIO 4t TR 2021'!AC21</f>
        <v>0</v>
      </c>
      <c r="Y21" s="13">
        <f>'CONTRACTACIO 1r TR 2021'!AD21+'CONTRACTACIO 2n TR 2021'!AD21+'CONTRACTACIO 3r TR 2021'!AD21+'CONTRACTACIO 4t TR 2021'!AD21</f>
        <v>0</v>
      </c>
      <c r="Z21" s="21" t="str">
        <f t="shared" si="9"/>
        <v/>
      </c>
      <c r="AA21" s="9">
        <f>'CONTRACTACIO 1r TR 2021'!V21+'CONTRACTACIO 2n TR 2021'!V21+'CONTRACTACIO 3r TR 2021'!V21+'CONTRACTACIO 4t TR 2021'!V21</f>
        <v>0</v>
      </c>
      <c r="AB21" s="20" t="str">
        <f t="shared" si="10"/>
        <v/>
      </c>
      <c r="AC21" s="13">
        <f>'CONTRACTACIO 1r TR 2021'!X21+'CONTRACTACIO 2n TR 2021'!X21+'CONTRACTACIO 3r TR 2021'!X21+'CONTRACTACIO 4t TR 2021'!X21</f>
        <v>0</v>
      </c>
      <c r="AD21" s="13">
        <f>'CONTRACTACIO 1r TR 2021'!Y21+'CONTRACTACIO 2n TR 2021'!Y21+'CONTRACTACIO 3r TR 2021'!Y21+'CONTRACTACIO 4t TR 2021'!Y21</f>
        <v>0</v>
      </c>
      <c r="AE21" s="21" t="str">
        <f t="shared" si="11"/>
        <v/>
      </c>
    </row>
    <row r="22" spans="1:31" s="42" customFormat="1" ht="39.950000000000003" customHeight="1" x14ac:dyDescent="0.3">
      <c r="A22" s="92" t="s">
        <v>45</v>
      </c>
      <c r="B22" s="9">
        <f>'CONTRACTACIO 1r TR 2021'!B22+'CONTRACTACIO 2n TR 2021'!B22+'CONTRACTACIO 3r TR 2021'!B22+'CONTRACTACIO 4t TR 2021'!B22</f>
        <v>0</v>
      </c>
      <c r="C22" s="20" t="str">
        <f t="shared" si="0"/>
        <v/>
      </c>
      <c r="D22" s="13">
        <f>'CONTRACTACIO 1r TR 2021'!D22+'CONTRACTACIO 2n TR 2021'!D22+'CONTRACTACIO 3r TR 2021'!D22+'CONTRACTACIO 4t TR 2021'!D22</f>
        <v>0</v>
      </c>
      <c r="E22" s="23">
        <f>'CONTRACTACIO 1r TR 2021'!E22+'CONTRACTACIO 2n TR 2021'!E22+'CONTRACTACIO 3r TR 2021'!E22+'CONTRACTACIO 4t TR 2021'!E22</f>
        <v>0</v>
      </c>
      <c r="F22" s="21" t="str">
        <f t="shared" si="1"/>
        <v/>
      </c>
      <c r="G22" s="9">
        <f>'CONTRACTACIO 1r TR 2021'!G22+'CONTRACTACIO 2n TR 2021'!G22+'CONTRACTACIO 3r TR 2021'!G22+'CONTRACTACIO 4t TR 2021'!G22</f>
        <v>0</v>
      </c>
      <c r="H22" s="20" t="str">
        <f t="shared" si="2"/>
        <v/>
      </c>
      <c r="I22" s="13">
        <f>'CONTRACTACIO 1r TR 2021'!I22+'CONTRACTACIO 2n TR 2021'!I22+'CONTRACTACIO 3r TR 2021'!I22+'CONTRACTACIO 4t TR 2021'!I22</f>
        <v>0</v>
      </c>
      <c r="J22" s="23">
        <f>'CONTRACTACIO 1r TR 2021'!J22+'CONTRACTACIO 2n TR 2021'!J22+'CONTRACTACIO 3r TR 2021'!J22+'CONTRACTACIO 4t TR 2021'!J22</f>
        <v>0</v>
      </c>
      <c r="K22" s="21" t="str">
        <f t="shared" si="3"/>
        <v/>
      </c>
      <c r="L22" s="9">
        <f>'CONTRACTACIO 1r TR 2021'!L22+'CONTRACTACIO 2n TR 2021'!L22+'CONTRACTACIO 3r TR 2021'!L22+'CONTRACTACIO 4t TR 2021'!L22</f>
        <v>0</v>
      </c>
      <c r="M22" s="20" t="str">
        <f t="shared" si="4"/>
        <v/>
      </c>
      <c r="N22" s="13">
        <f>'CONTRACTACIO 1r TR 2021'!N22+'CONTRACTACIO 2n TR 2021'!N22+'CONTRACTACIO 3r TR 2021'!N22+'CONTRACTACIO 4t TR 2021'!N22</f>
        <v>0</v>
      </c>
      <c r="O22" s="23">
        <f>'CONTRACTACIO 1r TR 2021'!O22+'CONTRACTACIO 2n TR 2021'!O22+'CONTRACTACIO 3r TR 2021'!O22+'CONTRACTACIO 4t TR 2021'!O22</f>
        <v>0</v>
      </c>
      <c r="P22" s="21" t="str">
        <f t="shared" si="5"/>
        <v/>
      </c>
      <c r="Q22" s="9">
        <f>'CONTRACTACIO 1r TR 2021'!Q22+'CONTRACTACIO 2n TR 2021'!Q22+'CONTRACTACIO 3r TR 2021'!Q22+'CONTRACTACIO 4t TR 2021'!Q22</f>
        <v>0</v>
      </c>
      <c r="R22" s="20" t="str">
        <f t="shared" si="6"/>
        <v/>
      </c>
      <c r="S22" s="13">
        <f>'CONTRACTACIO 1r TR 2021'!S22+'CONTRACTACIO 2n TR 2021'!S22+'CONTRACTACIO 3r TR 2021'!S22+'CONTRACTACIO 4t TR 2021'!S22</f>
        <v>0</v>
      </c>
      <c r="T22" s="23">
        <f>'CONTRACTACIO 1r TR 2021'!T22+'CONTRACTACIO 2n TR 2021'!T22+'CONTRACTACIO 3r TR 2021'!T22+'CONTRACTACIO 4t TR 2021'!T22</f>
        <v>0</v>
      </c>
      <c r="U22" s="21" t="str">
        <f t="shared" si="7"/>
        <v/>
      </c>
      <c r="V22" s="9">
        <f>'CONTRACTACIO 1r TR 2021'!AA22+'CONTRACTACIO 2n TR 2021'!AA22+'CONTRACTACIO 3r TR 2021'!AA22+'CONTRACTACIO 4t TR 2021'!AA22</f>
        <v>0</v>
      </c>
      <c r="W22" s="20" t="str">
        <f t="shared" si="8"/>
        <v/>
      </c>
      <c r="X22" s="13">
        <f>'CONTRACTACIO 1r TR 2021'!AC22+'CONTRACTACIO 2n TR 2021'!AC22+'CONTRACTACIO 3r TR 2021'!AC22+'CONTRACTACIO 4t TR 2021'!AC22</f>
        <v>0</v>
      </c>
      <c r="Y22" s="23">
        <f>'CONTRACTACIO 1r TR 2021'!AD22+'CONTRACTACIO 2n TR 2021'!AD22+'CONTRACTACIO 3r TR 2021'!AD22+'CONTRACTACIO 4t TR 2021'!AD22</f>
        <v>0</v>
      </c>
      <c r="Z22" s="21" t="str">
        <f t="shared" si="9"/>
        <v/>
      </c>
      <c r="AA22" s="9">
        <f>'CONTRACTACIO 1r TR 2021'!V22+'CONTRACTACIO 2n TR 2021'!V22+'CONTRACTACIO 3r TR 2021'!V22+'CONTRACTACIO 4t TR 2021'!V22</f>
        <v>0</v>
      </c>
      <c r="AB22" s="20" t="str">
        <f t="shared" si="10"/>
        <v/>
      </c>
      <c r="AC22" s="13">
        <f>'CONTRACTACIO 1r TR 2021'!X22+'CONTRACTACIO 2n TR 2021'!X22+'CONTRACTACIO 3r TR 2021'!X22+'CONTRACTACIO 4t TR 2021'!X22</f>
        <v>0</v>
      </c>
      <c r="AD22" s="23">
        <f>'CONTRACTACIO 1r TR 2021'!Y22+'CONTRACTACIO 2n TR 2021'!Y22+'CONTRACTACIO 3r TR 2021'!Y22+'CONTRACTACIO 4t TR 2021'!Y22</f>
        <v>0</v>
      </c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81">
        <f>'CONTRACTACIO 1r TR 2021'!B23+'CONTRACTACIO 2n TR 2021'!B23+'CONTRACTACIO 3r TR 2021'!B23+'CONTRACTACIO 4t TR 2021'!B23</f>
        <v>0</v>
      </c>
      <c r="C23" s="66" t="str">
        <f t="shared" si="0"/>
        <v/>
      </c>
      <c r="D23" s="77">
        <f>'CONTRACTACIO 1r TR 2021'!D23+'CONTRACTACIO 2n TR 2021'!D23+'CONTRACTACIO 3r TR 2021'!D23+'CONTRACTACIO 4t TR 2021'!D23</f>
        <v>0</v>
      </c>
      <c r="E23" s="78">
        <f>'CONTRACTACIO 1r TR 2021'!E23+'CONTRACTACIO 2n TR 2021'!E23+'CONTRACTACIO 3r TR 2021'!E23+'CONTRACTACIO 4t TR 2021'!E23</f>
        <v>0</v>
      </c>
      <c r="F23" s="67" t="str">
        <f t="shared" si="1"/>
        <v/>
      </c>
      <c r="G23" s="81">
        <f>'CONTRACTACIO 1r TR 2021'!G23+'CONTRACTACIO 2n TR 2021'!G23+'CONTRACTACIO 3r TR 2021'!G23+'CONTRACTACIO 4t TR 2021'!G23</f>
        <v>12</v>
      </c>
      <c r="H23" s="66">
        <f t="shared" si="2"/>
        <v>9.9173553719008267E-2</v>
      </c>
      <c r="I23" s="77">
        <f>'CONTRACTACIO 1r TR 2021'!I23+'CONTRACTACIO 2n TR 2021'!I23+'CONTRACTACIO 3r TR 2021'!I23+'CONTRACTACIO 4t TR 2021'!I23</f>
        <v>14180</v>
      </c>
      <c r="J23" s="78">
        <f>'CONTRACTACIO 1r TR 2021'!J23+'CONTRACTACIO 2n TR 2021'!J23+'CONTRACTACIO 3r TR 2021'!J23+'CONTRACTACIO 4t TR 2021'!J23</f>
        <v>14180</v>
      </c>
      <c r="K23" s="67">
        <f t="shared" si="3"/>
        <v>4.2983684564023488E-4</v>
      </c>
      <c r="L23" s="81">
        <f>'CONTRACTACIO 1r TR 2021'!L23+'CONTRACTACIO 2n TR 2021'!L23+'CONTRACTACIO 3r TR 2021'!L23+'CONTRACTACIO 4t TR 2021'!L23</f>
        <v>0</v>
      </c>
      <c r="M23" s="66" t="str">
        <f t="shared" si="4"/>
        <v/>
      </c>
      <c r="N23" s="77">
        <f>'CONTRACTACIO 1r TR 2021'!N23+'CONTRACTACIO 2n TR 2021'!N23+'CONTRACTACIO 3r TR 2021'!N23+'CONTRACTACIO 4t TR 2021'!N23</f>
        <v>0</v>
      </c>
      <c r="O23" s="78">
        <f>'CONTRACTACIO 1r TR 2021'!O23+'CONTRACTACIO 2n TR 2021'!O23+'CONTRACTACIO 3r TR 2021'!O23+'CONTRACTACIO 4t TR 2021'!O23</f>
        <v>0</v>
      </c>
      <c r="P23" s="67" t="str">
        <f t="shared" si="5"/>
        <v/>
      </c>
      <c r="Q23" s="81">
        <f>'CONTRACTACIO 1r TR 2021'!Q23+'CONTRACTACIO 2n TR 2021'!Q23+'CONTRACTACIO 3r TR 2021'!Q23+'CONTRACTACIO 4t TR 2021'!Q23</f>
        <v>0</v>
      </c>
      <c r="R23" s="66" t="str">
        <f t="shared" si="6"/>
        <v/>
      </c>
      <c r="S23" s="77">
        <f>'CONTRACTACIO 1r TR 2021'!S23+'CONTRACTACIO 2n TR 2021'!S23+'CONTRACTACIO 3r TR 2021'!S23+'CONTRACTACIO 4t TR 2021'!S23</f>
        <v>0</v>
      </c>
      <c r="T23" s="78">
        <f>'CONTRACTACIO 1r TR 2021'!T23+'CONTRACTACIO 2n TR 2021'!T23+'CONTRACTACIO 3r TR 2021'!T23+'CONTRACTACIO 4t TR 2021'!T23</f>
        <v>0</v>
      </c>
      <c r="U23" s="67" t="str">
        <f t="shared" si="7"/>
        <v/>
      </c>
      <c r="V23" s="81">
        <f>'CONTRACTACIO 1r TR 2021'!AA23+'CONTRACTACIO 2n TR 2021'!AA23+'CONTRACTACIO 3r TR 2021'!AA23+'CONTRACTACIO 4t TR 2021'!AA23</f>
        <v>0</v>
      </c>
      <c r="W23" s="66" t="str">
        <f t="shared" si="8"/>
        <v/>
      </c>
      <c r="X23" s="77">
        <f>'CONTRACTACIO 1r TR 2021'!AC23+'CONTRACTACIO 2n TR 2021'!AC23+'CONTRACTACIO 3r TR 2021'!AC23+'CONTRACTACIO 4t TR 2021'!AC23</f>
        <v>0</v>
      </c>
      <c r="Y23" s="78">
        <f>'CONTRACTACIO 1r TR 2021'!AD23+'CONTRACTACIO 2n TR 2021'!AD23+'CONTRACTACIO 3r TR 2021'!AD23+'CONTRACTACIO 4t TR 2021'!AD23</f>
        <v>0</v>
      </c>
      <c r="Z23" s="67" t="str">
        <f t="shared" si="9"/>
        <v/>
      </c>
      <c r="AA23" s="81">
        <f>'CONTRACTACIO 1r TR 2021'!V23+'CONTRACTACIO 2n TR 2021'!V23+'CONTRACTACIO 3r TR 2021'!V23+'CONTRACTACIO 4t TR 2021'!V23</f>
        <v>0</v>
      </c>
      <c r="AB23" s="20" t="str">
        <f t="shared" si="10"/>
        <v/>
      </c>
      <c r="AC23" s="77">
        <f>'CONTRACTACIO 1r TR 2021'!X23+'CONTRACTACIO 2n TR 2021'!X23+'CONTRACTACIO 3r TR 2021'!X23+'CONTRACTACIO 4t TR 2021'!X23</f>
        <v>0</v>
      </c>
      <c r="AD23" s="78">
        <f>'CONTRACTACIO 1r TR 2021'!Y23+'CONTRACTACIO 2n TR 2021'!Y23+'CONTRACTACIO 3r TR 2021'!Y23+'CONTRACTACIO 4t TR 2021'!Y23</f>
        <v>0</v>
      </c>
      <c r="AE23" s="67" t="str">
        <f t="shared" si="11"/>
        <v/>
      </c>
    </row>
    <row r="24" spans="1:31" s="42" customFormat="1" ht="36" customHeight="1" x14ac:dyDescent="0.25">
      <c r="A24" s="97" t="s">
        <v>52</v>
      </c>
      <c r="B24" s="81">
        <f>'CONTRACTACIO 1r TR 2021'!B24+'CONTRACTACIO 2n TR 2021'!B24+'CONTRACTACIO 3r TR 2021'!B24+'CONTRACTACIO 4t TR 2021'!B24</f>
        <v>0</v>
      </c>
      <c r="C24" s="66" t="str">
        <f t="shared" si="0"/>
        <v/>
      </c>
      <c r="D24" s="77">
        <f>'CONTRACTACIO 1r TR 2021'!D24+'CONTRACTACIO 2n TR 2021'!D24+'CONTRACTACIO 3r TR 2021'!D24+'CONTRACTACIO 4t TR 2021'!D24</f>
        <v>0</v>
      </c>
      <c r="E24" s="78">
        <f>'CONTRACTACIO 1r TR 2021'!E24+'CONTRACTACIO 2n TR 2021'!E24+'CONTRACTACIO 3r TR 2021'!E24+'CONTRACTACIO 4t TR 2021'!E24</f>
        <v>0</v>
      </c>
      <c r="F24" s="67" t="str">
        <f t="shared" si="1"/>
        <v/>
      </c>
      <c r="G24" s="81">
        <f>'CONTRACTACIO 1r TR 2021'!G24+'CONTRACTACIO 2n TR 2021'!G24+'CONTRACTACIO 3r TR 2021'!G24+'CONTRACTACIO 4t TR 2021'!G24</f>
        <v>1</v>
      </c>
      <c r="H24" s="66">
        <f t="shared" si="2"/>
        <v>8.2644628099173556E-3</v>
      </c>
      <c r="I24" s="77">
        <f>'CONTRACTACIO 1r TR 2021'!I24+'CONTRACTACIO 2n TR 2021'!I24+'CONTRACTACIO 3r TR 2021'!I24+'CONTRACTACIO 4t TR 2021'!I24</f>
        <v>9450</v>
      </c>
      <c r="J24" s="78">
        <f>'CONTRACTACIO 1r TR 2021'!J24+'CONTRACTACIO 2n TR 2021'!J24+'CONTRACTACIO 3r TR 2021'!J24+'CONTRACTACIO 4t TR 2021'!J24</f>
        <v>9450</v>
      </c>
      <c r="K24" s="67">
        <f t="shared" si="3"/>
        <v>2.8645685411144003E-4</v>
      </c>
      <c r="L24" s="81">
        <f>'CONTRACTACIO 1r TR 2021'!L24+'CONTRACTACIO 2n TR 2021'!L24+'CONTRACTACIO 3r TR 2021'!L24+'CONTRACTACIO 4t TR 2021'!L24</f>
        <v>0</v>
      </c>
      <c r="M24" s="66" t="str">
        <f t="shared" si="4"/>
        <v/>
      </c>
      <c r="N24" s="77">
        <f>'CONTRACTACIO 1r TR 2021'!N24+'CONTRACTACIO 2n TR 2021'!N24+'CONTRACTACIO 3r TR 2021'!N24+'CONTRACTACIO 4t TR 2021'!N24</f>
        <v>0</v>
      </c>
      <c r="O24" s="78">
        <f>'CONTRACTACIO 1r TR 2021'!O24+'CONTRACTACIO 2n TR 2021'!O24+'CONTRACTACIO 3r TR 2021'!O24+'CONTRACTACIO 4t TR 2021'!O24</f>
        <v>0</v>
      </c>
      <c r="P24" s="67" t="str">
        <f t="shared" si="5"/>
        <v/>
      </c>
      <c r="Q24" s="81">
        <f>'CONTRACTACIO 1r TR 2021'!Q24+'CONTRACTACIO 2n TR 2021'!Q24+'CONTRACTACIO 3r TR 2021'!Q24+'CONTRACTACIO 4t TR 2021'!Q24</f>
        <v>0</v>
      </c>
      <c r="R24" s="66" t="str">
        <f t="shared" si="6"/>
        <v/>
      </c>
      <c r="S24" s="77">
        <f>'CONTRACTACIO 1r TR 2021'!S24+'CONTRACTACIO 2n TR 2021'!S24+'CONTRACTACIO 3r TR 2021'!S24+'CONTRACTACIO 4t TR 2021'!S24</f>
        <v>0</v>
      </c>
      <c r="T24" s="78">
        <f>'CONTRACTACIO 1r TR 2021'!T24+'CONTRACTACIO 2n TR 2021'!T24+'CONTRACTACIO 3r TR 2021'!T24+'CONTRACTACIO 4t TR 2021'!T24</f>
        <v>0</v>
      </c>
      <c r="U24" s="67" t="str">
        <f t="shared" si="7"/>
        <v/>
      </c>
      <c r="V24" s="81">
        <f>'CONTRACTACIO 1r TR 2021'!AA24+'CONTRACTACIO 2n TR 2021'!AA24+'CONTRACTACIO 3r TR 2021'!AA24+'CONTRACTACIO 4t TR 2021'!AA24</f>
        <v>0</v>
      </c>
      <c r="W24" s="66" t="str">
        <f t="shared" si="8"/>
        <v/>
      </c>
      <c r="X24" s="77">
        <f>'CONTRACTACIO 1r TR 2021'!AC24+'CONTRACTACIO 2n TR 2021'!AC24+'CONTRACTACIO 3r TR 2021'!AC24+'CONTRACTACIO 4t TR 2021'!AC24</f>
        <v>0</v>
      </c>
      <c r="Y24" s="78">
        <f>'CONTRACTACIO 1r TR 2021'!AD24+'CONTRACTACIO 2n TR 2021'!AD24+'CONTRACTACIO 3r TR 2021'!AD24+'CONTRACTACIO 4t TR 2021'!AD24</f>
        <v>0</v>
      </c>
      <c r="Z24" s="67" t="str">
        <f t="shared" si="9"/>
        <v/>
      </c>
      <c r="AA24" s="81">
        <f>'CONTRACTACIO 1r TR 2021'!V24+'CONTRACTACIO 2n TR 2021'!V24+'CONTRACTACIO 3r TR 2021'!V24+'CONTRACTACIO 4t TR 2021'!V24</f>
        <v>0</v>
      </c>
      <c r="AB24" s="20" t="str">
        <f t="shared" si="10"/>
        <v/>
      </c>
      <c r="AC24" s="77">
        <f>'CONTRACTACIO 1r TR 2021'!X24+'CONTRACTACIO 2n TR 2021'!X24+'CONTRACTACIO 3r TR 2021'!X24+'CONTRACTACIO 4t TR 2021'!X24</f>
        <v>0</v>
      </c>
      <c r="AD24" s="78">
        <f>'CONTRACTACIO 1r TR 2021'!Y24+'CONTRACTACIO 2n TR 2021'!Y24+'CONTRACTACIO 3r TR 2021'!Y24+'CONTRACTACIO 4t TR 2021'!Y24</f>
        <v>0</v>
      </c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121</v>
      </c>
      <c r="H25" s="17">
        <f t="shared" si="12"/>
        <v>1</v>
      </c>
      <c r="I25" s="18">
        <f t="shared" si="12"/>
        <v>32848555.149999999</v>
      </c>
      <c r="J25" s="18">
        <f t="shared" si="12"/>
        <v>32989261.259999998</v>
      </c>
      <c r="K25" s="19">
        <f t="shared" si="12"/>
        <v>1</v>
      </c>
      <c r="L25" s="16">
        <f t="shared" si="12"/>
        <v>55</v>
      </c>
      <c r="M25" s="17">
        <f t="shared" si="12"/>
        <v>1</v>
      </c>
      <c r="N25" s="18">
        <f t="shared" si="12"/>
        <v>205697.33999999997</v>
      </c>
      <c r="O25" s="18">
        <f t="shared" si="12"/>
        <v>247193.12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3</v>
      </c>
      <c r="AB25" s="17">
        <f t="shared" si="12"/>
        <v>1</v>
      </c>
      <c r="AC25" s="18">
        <f t="shared" si="12"/>
        <v>14281.16</v>
      </c>
      <c r="AD25" s="18">
        <f t="shared" si="12"/>
        <v>14281.16</v>
      </c>
      <c r="AE25" s="19">
        <f t="shared" si="12"/>
        <v>1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35" customHeight="1" x14ac:dyDescent="0.25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25">
      <c r="A31" s="156" t="s">
        <v>10</v>
      </c>
      <c r="B31" s="159" t="s">
        <v>17</v>
      </c>
      <c r="C31" s="160"/>
      <c r="D31" s="160"/>
      <c r="E31" s="160"/>
      <c r="F31" s="161"/>
      <c r="G31" s="25"/>
      <c r="H31" s="54"/>
      <c r="I31" s="54"/>
      <c r="J31" s="165" t="s">
        <v>15</v>
      </c>
      <c r="K31" s="166"/>
      <c r="L31" s="159" t="s">
        <v>16</v>
      </c>
      <c r="M31" s="160"/>
      <c r="N31" s="160"/>
      <c r="O31" s="160"/>
      <c r="P31" s="161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">
      <c r="A32" s="157"/>
      <c r="B32" s="162"/>
      <c r="C32" s="163"/>
      <c r="D32" s="163"/>
      <c r="E32" s="163"/>
      <c r="F32" s="164"/>
      <c r="G32" s="25"/>
      <c r="J32" s="167"/>
      <c r="K32" s="168"/>
      <c r="L32" s="171"/>
      <c r="M32" s="172"/>
      <c r="N32" s="172"/>
      <c r="O32" s="172"/>
      <c r="P32" s="17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35" customHeight="1" thickBot="1" x14ac:dyDescent="0.3">
      <c r="A33" s="158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9"/>
      <c r="K33" s="170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5" customHeight="1" x14ac:dyDescent="0.25">
      <c r="A34" s="41" t="s">
        <v>25</v>
      </c>
      <c r="B34" s="9">
        <f t="shared" ref="B34:B43" si="13">B13+G13+L13+Q13+V13+AA13</f>
        <v>22</v>
      </c>
      <c r="C34" s="8">
        <f t="shared" ref="C34:C40" si="14">IF(B34,B34/$B$46,"")</f>
        <v>0.12290502793296089</v>
      </c>
      <c r="D34" s="10">
        <f t="shared" ref="D34:D43" si="15">D13+I13+N13+S13+X13+AC13</f>
        <v>32152870.09</v>
      </c>
      <c r="E34" s="11">
        <f t="shared" ref="E34:E43" si="16">E13+J13+O13+T13+Y13+AD13</f>
        <v>32172880.469999999</v>
      </c>
      <c r="F34" s="21">
        <f t="shared" ref="F34:F40" si="17">IF(E34,E34/$E$46,"")</f>
        <v>0.96758402325556503</v>
      </c>
      <c r="J34" s="106" t="s">
        <v>3</v>
      </c>
      <c r="K34" s="107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121</v>
      </c>
      <c r="M35" s="8">
        <f t="shared" si="18"/>
        <v>0.67597765363128492</v>
      </c>
      <c r="N35" s="61">
        <f>I25</f>
        <v>32848555.149999999</v>
      </c>
      <c r="O35" s="61">
        <f>J25</f>
        <v>32989261.259999998</v>
      </c>
      <c r="P35" s="59">
        <f t="shared" si="19"/>
        <v>0.99213628583688163</v>
      </c>
    </row>
    <row r="36" spans="1:33" s="25" customFormat="1" ht="30" customHeight="1" x14ac:dyDescent="0.35">
      <c r="A36" s="43" t="s">
        <v>19</v>
      </c>
      <c r="B36" s="12">
        <f t="shared" si="13"/>
        <v>4</v>
      </c>
      <c r="C36" s="8">
        <f t="shared" si="14"/>
        <v>2.23463687150838E-2</v>
      </c>
      <c r="D36" s="13">
        <f t="shared" si="15"/>
        <v>73497.23000000001</v>
      </c>
      <c r="E36" s="14">
        <f t="shared" si="16"/>
        <v>88931.65</v>
      </c>
      <c r="F36" s="21">
        <f t="shared" si="17"/>
        <v>2.6745769245620724E-3</v>
      </c>
      <c r="J36" s="102" t="s">
        <v>2</v>
      </c>
      <c r="K36" s="103"/>
      <c r="L36" s="60">
        <f>L25</f>
        <v>55</v>
      </c>
      <c r="M36" s="8">
        <f t="shared" si="18"/>
        <v>0.30726256983240224</v>
      </c>
      <c r="N36" s="61">
        <f>N25</f>
        <v>205697.33999999997</v>
      </c>
      <c r="O36" s="61">
        <f>O25</f>
        <v>247193.12</v>
      </c>
      <c r="P36" s="59">
        <f t="shared" si="19"/>
        <v>7.4342150928550553E-3</v>
      </c>
    </row>
    <row r="37" spans="1:33" ht="30" customHeight="1" x14ac:dyDescent="0.3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2" t="s">
        <v>5</v>
      </c>
      <c r="K38" s="103"/>
      <c r="L38" s="60">
        <f>AA25</f>
        <v>3</v>
      </c>
      <c r="M38" s="8">
        <f t="shared" si="18"/>
        <v>1.6759776536312849E-2</v>
      </c>
      <c r="N38" s="61">
        <f>AC25</f>
        <v>14281.16</v>
      </c>
      <c r="O38" s="61">
        <f>AD25</f>
        <v>14281.16</v>
      </c>
      <c r="P38" s="59">
        <f t="shared" si="19"/>
        <v>4.2949907026327395E-4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02" t="s">
        <v>4</v>
      </c>
      <c r="K39" s="103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13"/>
        <v>13</v>
      </c>
      <c r="C40" s="8">
        <f t="shared" si="14"/>
        <v>7.2625698324022353E-2</v>
      </c>
      <c r="D40" s="13">
        <f t="shared" si="15"/>
        <v>457195.13</v>
      </c>
      <c r="E40" s="23">
        <f t="shared" si="16"/>
        <v>553206.13</v>
      </c>
      <c r="F40" s="21">
        <f t="shared" si="17"/>
        <v>1.6637410301330136E-2</v>
      </c>
      <c r="G40" s="25"/>
      <c r="H40" s="25"/>
      <c r="I40" s="25"/>
      <c r="J40" s="104" t="s">
        <v>0</v>
      </c>
      <c r="K40" s="105"/>
      <c r="L40" s="83">
        <f>SUM(L34:L39)</f>
        <v>179</v>
      </c>
      <c r="M40" s="17">
        <f>SUM(M34:M39)</f>
        <v>1</v>
      </c>
      <c r="N40" s="84">
        <f>SUM(N34:N39)</f>
        <v>33068533.649999999</v>
      </c>
      <c r="O40" s="85">
        <f>SUM(O34:O39)</f>
        <v>33250735.539999999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13"/>
        <v>113</v>
      </c>
      <c r="C41" s="8">
        <f>IF(B41,B41/$B$46,"")</f>
        <v>0.63128491620111726</v>
      </c>
      <c r="D41" s="13">
        <f t="shared" si="15"/>
        <v>355341.44</v>
      </c>
      <c r="E41" s="23">
        <f t="shared" si="16"/>
        <v>405087.68</v>
      </c>
      <c r="F41" s="21">
        <f>IF(E41,E41/$E$46,"")</f>
        <v>1.2182818618032894E-2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25">
      <c r="A42" s="46" t="s">
        <v>32</v>
      </c>
      <c r="B42" s="12">
        <f t="shared" si="13"/>
        <v>14</v>
      </c>
      <c r="C42" s="8">
        <f>IF(B42,B42/$B$46,"")</f>
        <v>7.8212290502793297E-2</v>
      </c>
      <c r="D42" s="13">
        <f t="shared" si="15"/>
        <v>5999.7599999999993</v>
      </c>
      <c r="E42" s="14">
        <f t="shared" si="16"/>
        <v>6999.6099999999988</v>
      </c>
      <c r="F42" s="21">
        <f>IF(E42,E42/$E$46,"")</f>
        <v>2.1050992966996482E-4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25">
      <c r="A44" s="94" t="s">
        <v>47</v>
      </c>
      <c r="B44" s="12">
        <f t="shared" ref="B44" si="20">B23+G23+L23+Q23+V23+AA23</f>
        <v>12</v>
      </c>
      <c r="C44" s="8">
        <f>IF(B44,B44/$B$46,"")</f>
        <v>6.7039106145251395E-2</v>
      </c>
      <c r="D44" s="13">
        <f t="shared" ref="D44" si="21">D23+I23+N23+S23+X23+AC23</f>
        <v>14180</v>
      </c>
      <c r="E44" s="14">
        <f t="shared" ref="E44" si="22">E23+J23+O23+T23+Y23+AD23</f>
        <v>14180</v>
      </c>
      <c r="F44" s="21">
        <f>IF(E44,E44/$E$46,"")</f>
        <v>4.264567315493437E-4</v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25">
      <c r="A45" s="94" t="s">
        <v>52</v>
      </c>
      <c r="B45" s="12">
        <f t="shared" ref="B45" si="23">B24+G24+L24+Q24+V24+AA24</f>
        <v>1</v>
      </c>
      <c r="C45" s="8">
        <f>IF(B45,B45/$B$46,"")</f>
        <v>5.5865921787709499E-3</v>
      </c>
      <c r="D45" s="13">
        <f t="shared" ref="D45" si="24">D24+I24+N24+S24+X24+AC24</f>
        <v>9450</v>
      </c>
      <c r="E45" s="14">
        <f t="shared" ref="E45" si="25">E24+J24+O24+T24+Y24+AD24</f>
        <v>9450</v>
      </c>
      <c r="F45" s="21">
        <f>IF(E45,E45/$E$46,"")</f>
        <v>2.8420423929064159E-4</v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4">
      <c r="A46" s="64" t="s">
        <v>0</v>
      </c>
      <c r="B46" s="16">
        <f>SUM(B34:B45)</f>
        <v>179</v>
      </c>
      <c r="C46" s="17">
        <f>SUM(C34:C45)</f>
        <v>1</v>
      </c>
      <c r="D46" s="18">
        <f>SUM(D34:D45)</f>
        <v>33068533.650000002</v>
      </c>
      <c r="E46" s="18">
        <f>SUM(E34:E45)</f>
        <v>33250735.539999995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5">
      <c r="B49" s="26"/>
      <c r="H49" s="26"/>
      <c r="N49" s="26"/>
    </row>
    <row r="50" spans="2:14" s="25" customFormat="1" ht="14.45" x14ac:dyDescent="0.35">
      <c r="B50" s="26"/>
      <c r="H50" s="26"/>
      <c r="N50" s="26"/>
    </row>
    <row r="51" spans="2:14" s="25" customFormat="1" ht="14.45" x14ac:dyDescent="0.35">
      <c r="B51" s="26"/>
      <c r="H51" s="26"/>
      <c r="N51" s="26"/>
    </row>
    <row r="52" spans="2:14" s="25" customFormat="1" ht="14.45" x14ac:dyDescent="0.35">
      <c r="B52" s="26"/>
      <c r="H52" s="26"/>
      <c r="N52" s="26"/>
    </row>
    <row r="53" spans="2:14" s="25" customFormat="1" ht="14.45" x14ac:dyDescent="0.35">
      <c r="B53" s="26"/>
      <c r="H53" s="26"/>
      <c r="N53" s="26"/>
    </row>
    <row r="54" spans="2:14" s="25" customFormat="1" ht="14.45" x14ac:dyDescent="0.35">
      <c r="B54" s="26"/>
      <c r="H54" s="26"/>
      <c r="N54" s="26"/>
    </row>
    <row r="55" spans="2:14" s="25" customFormat="1" ht="14.45" x14ac:dyDescent="0.35">
      <c r="B55" s="26"/>
      <c r="H55" s="26"/>
      <c r="N55" s="26"/>
    </row>
    <row r="56" spans="2:14" s="25" customFormat="1" ht="14.45" x14ac:dyDescent="0.35">
      <c r="B56" s="26"/>
      <c r="H56" s="26"/>
      <c r="N56" s="26"/>
    </row>
    <row r="57" spans="2:14" s="25" customFormat="1" ht="14.45" x14ac:dyDescent="0.35">
      <c r="B57" s="26"/>
      <c r="H57" s="26"/>
      <c r="N57" s="26"/>
    </row>
    <row r="58" spans="2:14" s="25" customFormat="1" ht="14.45" x14ac:dyDescent="0.35">
      <c r="B58" s="26"/>
      <c r="H58" s="26"/>
      <c r="N58" s="26"/>
    </row>
    <row r="59" spans="2:14" s="25" customFormat="1" ht="14.45" x14ac:dyDescent="0.35">
      <c r="B59" s="26"/>
      <c r="H59" s="26"/>
      <c r="N59" s="26"/>
    </row>
    <row r="60" spans="2:14" s="25" customFormat="1" ht="14.45" x14ac:dyDescent="0.35">
      <c r="B60" s="26"/>
      <c r="H60" s="26"/>
      <c r="N60" s="26"/>
    </row>
    <row r="61" spans="2:14" s="25" customFormat="1" ht="14.45" x14ac:dyDescent="0.35">
      <c r="B61" s="26"/>
      <c r="H61" s="26"/>
      <c r="N61" s="26"/>
    </row>
    <row r="62" spans="2:14" s="25" customFormat="1" ht="14.45" x14ac:dyDescent="0.35">
      <c r="B62" s="26"/>
      <c r="H62" s="26"/>
      <c r="N62" s="26"/>
    </row>
    <row r="63" spans="2:14" s="25" customFormat="1" ht="14.45" x14ac:dyDescent="0.35">
      <c r="B63" s="26"/>
      <c r="H63" s="26"/>
      <c r="N63" s="26"/>
    </row>
    <row r="64" spans="2:14" s="25" customFormat="1" ht="14.45" x14ac:dyDescent="0.35">
      <c r="B64" s="26"/>
      <c r="H64" s="26"/>
      <c r="N64" s="26"/>
    </row>
    <row r="65" spans="2:14" s="25" customFormat="1" ht="14.45" x14ac:dyDescent="0.35">
      <c r="B65" s="26"/>
      <c r="H65" s="26"/>
      <c r="N65" s="26"/>
    </row>
    <row r="66" spans="2:14" s="25" customFormat="1" ht="14.45" x14ac:dyDescent="0.3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H100" s="26"/>
      <c r="N100" s="26"/>
    </row>
    <row r="101" spans="1:21" s="25" customFormat="1" x14ac:dyDescent="0.25">
      <c r="B101" s="26"/>
      <c r="H101" s="26"/>
      <c r="N101" s="26"/>
    </row>
    <row r="102" spans="1:21" s="25" customFormat="1" x14ac:dyDescent="0.25">
      <c r="B102" s="26"/>
      <c r="H102" s="26"/>
      <c r="N102" s="26"/>
    </row>
    <row r="103" spans="1:21" s="25" customFormat="1" x14ac:dyDescent="0.25">
      <c r="B103" s="26"/>
      <c r="H103" s="26"/>
      <c r="N103" s="26"/>
    </row>
    <row r="104" spans="1:21" s="25" customFormat="1" x14ac:dyDescent="0.25">
      <c r="B104" s="26"/>
      <c r="H104" s="26"/>
      <c r="N104" s="26"/>
    </row>
    <row r="105" spans="1:21" s="25" customFormat="1" x14ac:dyDescent="0.25">
      <c r="B105" s="26"/>
      <c r="H105" s="26"/>
      <c r="N105" s="26"/>
    </row>
    <row r="106" spans="1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25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2021</vt:lpstr>
      <vt:lpstr>CONTRACTACIO 2n TR 2021</vt:lpstr>
      <vt:lpstr>CONTRACTACIO 3r TR 2021</vt:lpstr>
      <vt:lpstr>CONTRACTACIO 4t TR 2021</vt:lpstr>
      <vt:lpstr>2021 - CONTRACTACIÓ ANUAL</vt:lpstr>
      <vt:lpstr>'2021 - CONTRACTACIÓ ANUAL'!Àrea_d'impressió</vt:lpstr>
      <vt:lpstr>'CONTRACTACIO 1r TR 2021'!Àrea_d'impressió</vt:lpstr>
      <vt:lpstr>'CONTRACTACIO 2n TR 2021'!Àrea_d'impressió</vt:lpstr>
      <vt:lpstr>'CONTRACTACIO 3r TR 2021'!Àrea_d'impressió</vt:lpstr>
      <vt:lpstr>'CONTRACTACIO 4t TR 2021'!Àrea_d'impressió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2022-04-05T11:41:43Z</dcterms:modified>
</cp:coreProperties>
</file>