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8" windowHeight="10908" tabRatio="700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L34" i="1" s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F20" i="7" s="1"/>
  <c r="J20" i="7"/>
  <c r="J25" i="7" s="1"/>
  <c r="O35" i="7" s="1"/>
  <c r="O20" i="7"/>
  <c r="AD20" i="7"/>
  <c r="T20" i="7"/>
  <c r="U20" i="7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B41" i="7" s="1"/>
  <c r="G20" i="7"/>
  <c r="L20" i="7"/>
  <c r="AA20" i="7"/>
  <c r="Q20" i="7"/>
  <c r="R20" i="7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P38" i="6" s="1"/>
  <c r="T25" i="6"/>
  <c r="O37" i="6" s="1"/>
  <c r="AD25" i="6"/>
  <c r="O39" i="6"/>
  <c r="P39" i="6" s="1"/>
  <c r="I25" i="6"/>
  <c r="N35" i="6" s="1"/>
  <c r="D25" i="6"/>
  <c r="N34" i="6" s="1"/>
  <c r="N25" i="6"/>
  <c r="N36" i="6"/>
  <c r="X25" i="6"/>
  <c r="N38" i="6" s="1"/>
  <c r="S25" i="6"/>
  <c r="N37" i="6" s="1"/>
  <c r="AC25" i="6"/>
  <c r="N39" i="6" s="1"/>
  <c r="G25" i="6"/>
  <c r="H15" i="6"/>
  <c r="B25" i="6"/>
  <c r="L25" i="6"/>
  <c r="L36" i="6"/>
  <c r="V25" i="6"/>
  <c r="L38" i="6"/>
  <c r="M38" i="6" s="1"/>
  <c r="Q25" i="6"/>
  <c r="L37" i="6" s="1"/>
  <c r="AA25" i="6"/>
  <c r="L39" i="6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25" i="6" s="1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5" i="6" s="1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5" i="6" s="1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5" i="6" s="1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25" i="6" s="1"/>
  <c r="F18" i="6"/>
  <c r="F19" i="6"/>
  <c r="F20" i="6"/>
  <c r="F21" i="6"/>
  <c r="F24" i="6"/>
  <c r="C14" i="6"/>
  <c r="C15" i="6"/>
  <c r="C25" i="6" s="1"/>
  <c r="C16" i="6"/>
  <c r="C17" i="6"/>
  <c r="C18" i="6"/>
  <c r="C19" i="6"/>
  <c r="C21" i="6"/>
  <c r="C24" i="6"/>
  <c r="AD25" i="5"/>
  <c r="O39" i="5"/>
  <c r="AC25" i="5"/>
  <c r="N39" i="5" s="1"/>
  <c r="AA25" i="5"/>
  <c r="L39" i="5"/>
  <c r="E25" i="5"/>
  <c r="O34" i="5" s="1"/>
  <c r="J25" i="5"/>
  <c r="O25" i="5"/>
  <c r="O36" i="5" s="1"/>
  <c r="P36" i="5" s="1"/>
  <c r="T25" i="5"/>
  <c r="O37" i="5"/>
  <c r="Y25" i="5"/>
  <c r="Z18" i="5"/>
  <c r="D25" i="5"/>
  <c r="N34" i="5"/>
  <c r="I25" i="5"/>
  <c r="N35" i="5" s="1"/>
  <c r="N25" i="5"/>
  <c r="N36" i="5"/>
  <c r="S25" i="5"/>
  <c r="N37" i="5" s="1"/>
  <c r="X25" i="5"/>
  <c r="N38" i="5"/>
  <c r="B25" i="5"/>
  <c r="L34" i="5" s="1"/>
  <c r="G25" i="5"/>
  <c r="L25" i="5"/>
  <c r="L36" i="5"/>
  <c r="Q25" i="5"/>
  <c r="L37" i="5" s="1"/>
  <c r="M37" i="5" s="1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25" i="5" s="1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25" i="5" s="1"/>
  <c r="W17" i="5"/>
  <c r="W19" i="5"/>
  <c r="W20" i="5"/>
  <c r="W21" i="5"/>
  <c r="U13" i="5"/>
  <c r="U14" i="5"/>
  <c r="U15" i="5"/>
  <c r="U16" i="5"/>
  <c r="U25" i="5" s="1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AE13" i="4"/>
  <c r="AE25" i="4" s="1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25" i="4" s="1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25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25" i="4" s="1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20" i="4" s="1"/>
  <c r="H16" i="4"/>
  <c r="H17" i="4"/>
  <c r="H21" i="4"/>
  <c r="E25" i="4"/>
  <c r="F18" i="4"/>
  <c r="F13" i="4"/>
  <c r="F25" i="4" s="1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/>
  <c r="O25" i="1"/>
  <c r="O36" i="1" s="1"/>
  <c r="E25" i="1"/>
  <c r="Y25" i="1"/>
  <c r="O38" i="1" s="1"/>
  <c r="P38" i="1" s="1"/>
  <c r="I25" i="1"/>
  <c r="N35" i="1"/>
  <c r="N25" i="1"/>
  <c r="N36" i="1"/>
  <c r="D25" i="1"/>
  <c r="N34" i="1"/>
  <c r="X25" i="1"/>
  <c r="N38" i="1" s="1"/>
  <c r="G25" i="1"/>
  <c r="H22" i="1"/>
  <c r="L25" i="1"/>
  <c r="M20" i="1"/>
  <c r="V25" i="1"/>
  <c r="L38" i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46" i="1" s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 s="1"/>
  <c r="R13" i="1"/>
  <c r="P13" i="1"/>
  <c r="P25" i="1" s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W25" i="1"/>
  <c r="M25" i="1"/>
  <c r="O35" i="1"/>
  <c r="E46" i="1"/>
  <c r="F45" i="1"/>
  <c r="H20" i="6"/>
  <c r="H19" i="6"/>
  <c r="M18" i="6"/>
  <c r="M13" i="6"/>
  <c r="M25" i="6" s="1"/>
  <c r="P19" i="6"/>
  <c r="P14" i="6"/>
  <c r="Z21" i="6"/>
  <c r="L35" i="6"/>
  <c r="M36" i="6"/>
  <c r="H22" i="6"/>
  <c r="O35" i="6"/>
  <c r="P35" i="6"/>
  <c r="K22" i="6"/>
  <c r="AE25" i="6"/>
  <c r="M13" i="5"/>
  <c r="M25" i="5" s="1"/>
  <c r="L35" i="5"/>
  <c r="M39" i="5"/>
  <c r="H22" i="5"/>
  <c r="O38" i="5"/>
  <c r="O35" i="5"/>
  <c r="K22" i="5"/>
  <c r="M14" i="4"/>
  <c r="P21" i="4"/>
  <c r="H19" i="4"/>
  <c r="H22" i="4"/>
  <c r="K13" i="4"/>
  <c r="K22" i="4"/>
  <c r="Z21" i="4"/>
  <c r="F20" i="1"/>
  <c r="O34" i="1"/>
  <c r="F13" i="1"/>
  <c r="F25" i="1" s="1"/>
  <c r="C13" i="1"/>
  <c r="K21" i="1"/>
  <c r="H16" i="1"/>
  <c r="H20" i="1"/>
  <c r="H13" i="1"/>
  <c r="H14" i="1"/>
  <c r="H18" i="1"/>
  <c r="H24" i="1"/>
  <c r="K25" i="1"/>
  <c r="L35" i="1"/>
  <c r="Z25" i="1"/>
  <c r="F41" i="1"/>
  <c r="U25" i="1"/>
  <c r="B46" i="1"/>
  <c r="C41" i="1" s="1"/>
  <c r="C42" i="1"/>
  <c r="X25" i="7"/>
  <c r="N39" i="7" s="1"/>
  <c r="Z18" i="6"/>
  <c r="C20" i="6"/>
  <c r="C13" i="6"/>
  <c r="F14" i="6"/>
  <c r="K15" i="6"/>
  <c r="R16" i="6"/>
  <c r="R25" i="6"/>
  <c r="U16" i="6"/>
  <c r="U13" i="6"/>
  <c r="H18" i="6"/>
  <c r="H13" i="6"/>
  <c r="H24" i="6"/>
  <c r="H14" i="6"/>
  <c r="H25" i="6" s="1"/>
  <c r="D35" i="7"/>
  <c r="K19" i="6"/>
  <c r="K14" i="6"/>
  <c r="K18" i="6"/>
  <c r="K21" i="6"/>
  <c r="K13" i="6"/>
  <c r="T25" i="7"/>
  <c r="O37" i="7" s="1"/>
  <c r="P37" i="7" s="1"/>
  <c r="F13" i="6"/>
  <c r="W19" i="6"/>
  <c r="W25" i="6" s="1"/>
  <c r="W18" i="6"/>
  <c r="K24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K25" i="5" s="1"/>
  <c r="W18" i="5"/>
  <c r="Z25" i="5"/>
  <c r="R16" i="5"/>
  <c r="R25" i="5" s="1"/>
  <c r="H13" i="5"/>
  <c r="H20" i="5"/>
  <c r="K19" i="5"/>
  <c r="K20" i="5"/>
  <c r="C14" i="5"/>
  <c r="C13" i="5"/>
  <c r="E25" i="7"/>
  <c r="O34" i="7" s="1"/>
  <c r="F23" i="7"/>
  <c r="B46" i="5"/>
  <c r="D46" i="5"/>
  <c r="E46" i="5"/>
  <c r="F43" i="5"/>
  <c r="AE21" i="5"/>
  <c r="AE20" i="5"/>
  <c r="C20" i="5"/>
  <c r="F21" i="5"/>
  <c r="F20" i="5"/>
  <c r="P21" i="5"/>
  <c r="E42" i="7"/>
  <c r="B46" i="6"/>
  <c r="C43" i="6"/>
  <c r="B36" i="7"/>
  <c r="S25" i="7"/>
  <c r="N37" i="7" s="1"/>
  <c r="V25" i="7"/>
  <c r="L39" i="7" s="1"/>
  <c r="M39" i="7" s="1"/>
  <c r="D39" i="7"/>
  <c r="Y25" i="7"/>
  <c r="Z20" i="7"/>
  <c r="B34" i="7"/>
  <c r="P15" i="4"/>
  <c r="H15" i="4"/>
  <c r="H18" i="4"/>
  <c r="H14" i="4"/>
  <c r="K15" i="4"/>
  <c r="K14" i="4"/>
  <c r="K18" i="4"/>
  <c r="C15" i="4"/>
  <c r="C25" i="4" s="1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P38" i="7" s="1"/>
  <c r="I25" i="7"/>
  <c r="N35" i="7" s="1"/>
  <c r="W17" i="4"/>
  <c r="W25" i="4" s="1"/>
  <c r="O38" i="4"/>
  <c r="E38" i="7"/>
  <c r="Z17" i="4"/>
  <c r="C18" i="4"/>
  <c r="C20" i="4"/>
  <c r="O34" i="4"/>
  <c r="P34" i="4" s="1"/>
  <c r="H13" i="4"/>
  <c r="M13" i="4"/>
  <c r="W20" i="4"/>
  <c r="M20" i="4"/>
  <c r="B46" i="4"/>
  <c r="O36" i="4"/>
  <c r="P20" i="4"/>
  <c r="D46" i="4"/>
  <c r="L36" i="4"/>
  <c r="O25" i="7"/>
  <c r="P18" i="7"/>
  <c r="L35" i="4"/>
  <c r="E46" i="4"/>
  <c r="F43" i="4"/>
  <c r="K22" i="7"/>
  <c r="Z14" i="7"/>
  <c r="B40" i="7"/>
  <c r="Q25" i="7"/>
  <c r="L37" i="7" s="1"/>
  <c r="M37" i="7" s="1"/>
  <c r="B25" i="7"/>
  <c r="L34" i="7" s="1"/>
  <c r="C24" i="7"/>
  <c r="B35" i="7"/>
  <c r="B37" i="7"/>
  <c r="AC25" i="7"/>
  <c r="N38" i="7" s="1"/>
  <c r="N25" i="7"/>
  <c r="N36" i="7" s="1"/>
  <c r="D34" i="7"/>
  <c r="E37" i="7"/>
  <c r="E34" i="7"/>
  <c r="B39" i="7"/>
  <c r="M15" i="7"/>
  <c r="D40" i="7"/>
  <c r="D38" i="7"/>
  <c r="E39" i="7"/>
  <c r="E35" i="7"/>
  <c r="B42" i="7"/>
  <c r="D41" i="7"/>
  <c r="D45" i="7"/>
  <c r="E40" i="7"/>
  <c r="E45" i="7"/>
  <c r="B45" i="7"/>
  <c r="D36" i="7"/>
  <c r="E36" i="7"/>
  <c r="D37" i="7"/>
  <c r="C36" i="1"/>
  <c r="C35" i="1"/>
  <c r="B38" i="7"/>
  <c r="R17" i="7"/>
  <c r="D25" i="7"/>
  <c r="N34" i="7" s="1"/>
  <c r="G25" i="7"/>
  <c r="L35" i="7" s="1"/>
  <c r="H22" i="7"/>
  <c r="H21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0" i="1"/>
  <c r="C44" i="1"/>
  <c r="Z25" i="4"/>
  <c r="F15" i="7"/>
  <c r="F22" i="7"/>
  <c r="F34" i="1"/>
  <c r="F42" i="1"/>
  <c r="F36" i="1"/>
  <c r="F35" i="1"/>
  <c r="F39" i="1"/>
  <c r="F40" i="1"/>
  <c r="C34" i="1"/>
  <c r="C36" i="6"/>
  <c r="C41" i="6"/>
  <c r="C39" i="5"/>
  <c r="C43" i="5"/>
  <c r="P39" i="5"/>
  <c r="P37" i="5"/>
  <c r="C25" i="5"/>
  <c r="AE25" i="5"/>
  <c r="C36" i="4"/>
  <c r="C43" i="4"/>
  <c r="P25" i="4"/>
  <c r="K25" i="4"/>
  <c r="C45" i="1"/>
  <c r="C37" i="1"/>
  <c r="C39" i="1"/>
  <c r="C15" i="7"/>
  <c r="K24" i="7"/>
  <c r="F37" i="6"/>
  <c r="F41" i="6"/>
  <c r="C39" i="6"/>
  <c r="C37" i="6"/>
  <c r="F40" i="6"/>
  <c r="F36" i="6"/>
  <c r="C35" i="6"/>
  <c r="F35" i="6"/>
  <c r="K25" i="6"/>
  <c r="U13" i="7"/>
  <c r="U16" i="7"/>
  <c r="F45" i="6"/>
  <c r="C34" i="6"/>
  <c r="C46" i="6" s="1"/>
  <c r="M34" i="6"/>
  <c r="P34" i="6"/>
  <c r="F34" i="6"/>
  <c r="F39" i="6"/>
  <c r="AB18" i="7"/>
  <c r="AB19" i="7"/>
  <c r="P36" i="6"/>
  <c r="C40" i="6"/>
  <c r="C45" i="6"/>
  <c r="M35" i="6"/>
  <c r="H25" i="5"/>
  <c r="C45" i="5"/>
  <c r="F39" i="5"/>
  <c r="F45" i="5"/>
  <c r="P25" i="5"/>
  <c r="P38" i="5"/>
  <c r="M38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C46" i="5" s="1"/>
  <c r="F13" i="7"/>
  <c r="F14" i="7"/>
  <c r="F25" i="5"/>
  <c r="C41" i="5"/>
  <c r="F42" i="5"/>
  <c r="F46" i="5" s="1"/>
  <c r="F41" i="5"/>
  <c r="M36" i="5"/>
  <c r="M35" i="5"/>
  <c r="W20" i="7"/>
  <c r="W25" i="7" s="1"/>
  <c r="P35" i="5"/>
  <c r="O39" i="7"/>
  <c r="P39" i="7" s="1"/>
  <c r="Z21" i="7"/>
  <c r="AE18" i="7"/>
  <c r="AE21" i="7"/>
  <c r="AE17" i="7"/>
  <c r="F35" i="4"/>
  <c r="F36" i="4"/>
  <c r="M25" i="4"/>
  <c r="K18" i="7"/>
  <c r="C38" i="4"/>
  <c r="C35" i="4"/>
  <c r="F38" i="4"/>
  <c r="F42" i="4"/>
  <c r="P21" i="7"/>
  <c r="F45" i="4"/>
  <c r="C45" i="4"/>
  <c r="K15" i="7"/>
  <c r="K14" i="7"/>
  <c r="K16" i="7"/>
  <c r="K19" i="7"/>
  <c r="K13" i="7"/>
  <c r="AB20" i="7"/>
  <c r="AB17" i="7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M20" i="7"/>
  <c r="C41" i="4"/>
  <c r="M13" i="7"/>
  <c r="F40" i="4"/>
  <c r="F41" i="4"/>
  <c r="P13" i="7"/>
  <c r="O36" i="7"/>
  <c r="P15" i="7"/>
  <c r="P14" i="7"/>
  <c r="P20" i="7"/>
  <c r="P19" i="7"/>
  <c r="M14" i="7"/>
  <c r="H15" i="7"/>
  <c r="H19" i="7"/>
  <c r="H16" i="7"/>
  <c r="H13" i="7"/>
  <c r="H14" i="7"/>
  <c r="H18" i="7"/>
  <c r="H24" i="7"/>
  <c r="P37" i="1"/>
  <c r="M36" i="1"/>
  <c r="M38" i="1"/>
  <c r="F40" i="7"/>
  <c r="F43" i="7"/>
  <c r="C38" i="7"/>
  <c r="C43" i="7"/>
  <c r="P37" i="4"/>
  <c r="P36" i="4"/>
  <c r="P38" i="4"/>
  <c r="F38" i="7"/>
  <c r="M37" i="4"/>
  <c r="M36" i="4"/>
  <c r="F39" i="7"/>
  <c r="F35" i="7"/>
  <c r="F42" i="7"/>
  <c r="F45" i="7"/>
  <c r="F37" i="7"/>
  <c r="F36" i="7"/>
  <c r="F34" i="7"/>
  <c r="C37" i="7"/>
  <c r="C40" i="7"/>
  <c r="C39" i="7"/>
  <c r="C34" i="7"/>
  <c r="C36" i="7"/>
  <c r="C35" i="7"/>
  <c r="C45" i="7"/>
  <c r="P36" i="7"/>
  <c r="H25" i="4" l="1"/>
  <c r="H20" i="7"/>
  <c r="C25" i="1"/>
  <c r="F46" i="1"/>
  <c r="K20" i="7"/>
  <c r="K25" i="7" s="1"/>
  <c r="E41" i="7"/>
  <c r="H25" i="1"/>
  <c r="P34" i="1"/>
  <c r="D46" i="7"/>
  <c r="N40" i="1"/>
  <c r="B46" i="7"/>
  <c r="C41" i="7" s="1"/>
  <c r="C46" i="1"/>
  <c r="F46" i="4"/>
  <c r="F46" i="6"/>
  <c r="C42" i="7"/>
  <c r="N40" i="6"/>
  <c r="L40" i="6"/>
  <c r="M37" i="6"/>
  <c r="M40" i="6" s="1"/>
  <c r="O40" i="6"/>
  <c r="P37" i="6"/>
  <c r="P40" i="6" s="1"/>
  <c r="AA25" i="7"/>
  <c r="L38" i="7" s="1"/>
  <c r="E46" i="6"/>
  <c r="AE25" i="7"/>
  <c r="L25" i="7"/>
  <c r="L36" i="7" s="1"/>
  <c r="M36" i="7" s="1"/>
  <c r="N40" i="5"/>
  <c r="O40" i="5"/>
  <c r="P34" i="5"/>
  <c r="P40" i="5" s="1"/>
  <c r="L40" i="5"/>
  <c r="M34" i="5"/>
  <c r="M40" i="5" s="1"/>
  <c r="R25" i="7"/>
  <c r="C25" i="7"/>
  <c r="AB25" i="7"/>
  <c r="C46" i="4"/>
  <c r="M34" i="4"/>
  <c r="L40" i="4"/>
  <c r="M35" i="4" s="1"/>
  <c r="N40" i="4"/>
  <c r="O40" i="7"/>
  <c r="P34" i="7" s="1"/>
  <c r="O40" i="4"/>
  <c r="P35" i="4" s="1"/>
  <c r="P40" i="4" s="1"/>
  <c r="F25" i="7"/>
  <c r="U25" i="7"/>
  <c r="Z25" i="7"/>
  <c r="H25" i="7"/>
  <c r="P25" i="7"/>
  <c r="N40" i="7"/>
  <c r="M25" i="7"/>
  <c r="M37" i="1"/>
  <c r="L40" i="1"/>
  <c r="P36" i="1"/>
  <c r="O40" i="1"/>
  <c r="P35" i="1" s="1"/>
  <c r="M40" i="4" l="1"/>
  <c r="E46" i="7"/>
  <c r="F41" i="7" s="1"/>
  <c r="F46" i="7" s="1"/>
  <c r="P35" i="7"/>
  <c r="P40" i="7" s="1"/>
  <c r="M34" i="1"/>
  <c r="M35" i="1"/>
  <c r="P40" i="1"/>
  <c r="C46" i="7"/>
  <c r="M40" i="1"/>
  <c r="L40" i="7"/>
  <c r="M38" i="7"/>
  <c r="M34" i="7" l="1"/>
  <c r="M35" i="7"/>
  <c r="M40" i="7"/>
</calcChain>
</file>

<file path=xl/sharedStrings.xml><?xml version="1.0" encoding="utf-8"?>
<sst xmlns="http://schemas.openxmlformats.org/spreadsheetml/2006/main" count="459" uniqueCount="65">
  <si>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</si>
  <si>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</si>
  <si>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</si>
  <si>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</si>
  <si>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</si>
  <si>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</si>
  <si>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</si>
  <si>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</si>
  <si>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</si>
  <si>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</si>
  <si>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</si>
  <si>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</si>
  <si>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</si>
  <si>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</si>
  <si>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</si>
  <si>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</si>
  <si>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</si>
  <si>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</si>
  <si>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</si>
  <si>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</si>
  <si>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</si>
  <si>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</si>
  <si>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</si>
  <si>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</si>
  <si>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</si>
  <si>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</si>
  <si>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</si>
  <si>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</si>
  <si>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</si>
  <si>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</si>
  <si>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</si>
  <si>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</si>
  <si>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</si>
  <si>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</si>
  <si>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</si>
  <si>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</si>
  <si>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</si>
  <si>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</si>
  <si>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</si>
  <si>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</si>
  <si>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</si>
  <si>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</si>
  <si>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</si>
  <si>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</si>
  <si>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</si>
  <si>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</si>
  <si>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</si>
  <si>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</si>
  <si>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</si>
  <si>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</si>
  <si>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</si>
  <si>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</si>
  <si>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</si>
  <si>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</si>
  <si>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</si>
  <si>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</si>
  <si>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</si>
  <si>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</si>
  <si>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</si>
  <si>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</si>
  <si>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</si>
  <si>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FUNDACIÓ BARCELONA CULTURA</t>
  </si>
  <si>
    <t>Nota:</t>
  </si>
  <si>
    <t>La Fundació Barcelona Cultura informa que durant el 3r Trimestre de 2022 no ha adjudicat cap contracte</t>
  </si>
  <si>
    <t>La Fundació Barcelona Cultura informa que durant el 4t Trimestre de 2022 no ha adjudicat cap contracte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</si>
</sst>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4" fillId="2" borderId="2" xfId="0" applyFont="1" applyFill="1" applyBorder="1" applyAlignment="1" applyProtection="1">
      <alignment horizontal="right" vertical="center"/>
    </xf>
    <xf numFmtId="0" fontId="48" fillId="2" borderId="52" xfId="0" applyFont="1" applyFill="1" applyBorder="1" applyAlignment="1" applyProtection="1">
      <alignment vertical="center"/>
      <protection locked="0"/>
    </xf>
    <xf numFmtId="0" fontId="6" fillId="2" borderId="52" xfId="0" applyFont="1" applyFill="1" applyBorder="1" applyAlignment="1" applyProtection="1">
      <alignment vertical="center"/>
    </xf>
    <xf numFmtId="0" fontId="0" fillId="2" borderId="52" xfId="0" applyFill="1" applyBorder="1" applyAlignment="1" applyProtection="1">
      <alignment vertical="center"/>
    </xf>
    <xf numFmtId="0" fontId="0" fillId="2" borderId="52" xfId="0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12463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12463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11" zoomScale="80" zoomScaleNormal="80" workbookViewId="0">
      <selection activeCell="E20" sqref="E2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44698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15" t="s">
        <v>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</row>
    <row r="11" spans="1:31" ht="30" customHeight="1" thickBot="1" x14ac:dyDescent="0.35">
      <c r="A11" s="150" t="s">
        <v>10</v>
      </c>
      <c r="B11" s="118" t="s">
        <v>3</v>
      </c>
      <c r="C11" s="119"/>
      <c r="D11" s="119"/>
      <c r="E11" s="119"/>
      <c r="F11" s="120"/>
      <c r="G11" s="121" t="s">
        <v>1</v>
      </c>
      <c r="H11" s="122"/>
      <c r="I11" s="122"/>
      <c r="J11" s="122"/>
      <c r="K11" s="123"/>
      <c r="L11" s="136" t="s">
        <v>2</v>
      </c>
      <c r="M11" s="137"/>
      <c r="N11" s="137"/>
      <c r="O11" s="137"/>
      <c r="P11" s="137"/>
      <c r="Q11" s="124" t="s">
        <v>34</v>
      </c>
      <c r="R11" s="125"/>
      <c r="S11" s="125"/>
      <c r="T11" s="125"/>
      <c r="U11" s="126"/>
      <c r="V11" s="130" t="s">
        <v>5</v>
      </c>
      <c r="W11" s="131"/>
      <c r="X11" s="131"/>
      <c r="Y11" s="131"/>
      <c r="Z11" s="132"/>
      <c r="AA11" s="127" t="s">
        <v>4</v>
      </c>
      <c r="AB11" s="128"/>
      <c r="AC11" s="128"/>
      <c r="AD11" s="128"/>
      <c r="AE11" s="129"/>
    </row>
    <row r="12" spans="1:31" ht="39" customHeight="1" thickBot="1" x14ac:dyDescent="0.35">
      <c r="A12" s="15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</v>
      </c>
      <c r="H20" s="66">
        <f t="shared" si="2"/>
        <v>1</v>
      </c>
      <c r="I20" s="69">
        <v>4800</v>
      </c>
      <c r="J20" s="70">
        <v>5808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</v>
      </c>
      <c r="H25" s="17">
        <f t="shared" si="12"/>
        <v>1</v>
      </c>
      <c r="I25" s="18">
        <f t="shared" si="12"/>
        <v>4800</v>
      </c>
      <c r="J25" s="18">
        <f t="shared" si="12"/>
        <v>5808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hidden="1" customHeight="1" x14ac:dyDescent="0.3">
      <c r="A27" s="156" t="s">
        <v>55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7" t="s">
        <v>54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34"/>
      <c r="B32" s="153"/>
      <c r="C32" s="154"/>
      <c r="D32" s="154"/>
      <c r="E32" s="154"/>
      <c r="F32" s="155"/>
      <c r="G32" s="25"/>
      <c r="J32" s="146"/>
      <c r="K32" s="147"/>
      <c r="L32" s="141"/>
      <c r="M32" s="142"/>
      <c r="N32" s="142"/>
      <c r="O32" s="142"/>
      <c r="P32" s="14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3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8"/>
      <c r="K33" s="14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13" t="s">
        <v>3</v>
      </c>
      <c r="K34" s="114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9" t="s">
        <v>1</v>
      </c>
      <c r="K35" s="110"/>
      <c r="L35" s="60">
        <f>G25</f>
        <v>1</v>
      </c>
      <c r="M35" s="8">
        <f t="shared" si="18"/>
        <v>1</v>
      </c>
      <c r="N35" s="61">
        <f>I25</f>
        <v>4800</v>
      </c>
      <c r="O35" s="61">
        <f>J25</f>
        <v>5808</v>
      </c>
      <c r="P35" s="59">
        <f t="shared" si="19"/>
        <v>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9" t="s">
        <v>2</v>
      </c>
      <c r="K36" s="110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9" t="s">
        <v>34</v>
      </c>
      <c r="K37" s="110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9" t="s">
        <v>5</v>
      </c>
      <c r="K38" s="110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9" t="s">
        <v>4</v>
      </c>
      <c r="K39" s="110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11" t="s">
        <v>0</v>
      </c>
      <c r="K40" s="112"/>
      <c r="L40" s="83">
        <f>SUM(L34:L39)</f>
        <v>1</v>
      </c>
      <c r="M40" s="17">
        <f>SUM(M34:M39)</f>
        <v>1</v>
      </c>
      <c r="N40" s="84">
        <f>SUM(N34:N39)</f>
        <v>4800</v>
      </c>
      <c r="O40" s="85">
        <f>SUM(O34:O39)</f>
        <v>5808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</v>
      </c>
      <c r="C41" s="8">
        <f t="shared" si="14"/>
        <v>1</v>
      </c>
      <c r="D41" s="13">
        <f t="shared" si="15"/>
        <v>4800</v>
      </c>
      <c r="E41" s="23">
        <f t="shared" si="16"/>
        <v>5808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</v>
      </c>
      <c r="C46" s="17">
        <f>SUM(C34:C45)</f>
        <v>1</v>
      </c>
      <c r="D46" s="18">
        <f>SUM(D34:D45)</f>
        <v>4800</v>
      </c>
      <c r="E46" s="18">
        <f>SUM(E34:E45)</f>
        <v>5808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5" zoomScaleNormal="85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44769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BARCELONA CULTURA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5" t="s">
        <v>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</row>
    <row r="11" spans="1:31" ht="30" customHeight="1" thickBot="1" x14ac:dyDescent="0.35">
      <c r="A11" s="150" t="s">
        <v>10</v>
      </c>
      <c r="B11" s="118" t="s">
        <v>3</v>
      </c>
      <c r="C11" s="119"/>
      <c r="D11" s="119"/>
      <c r="E11" s="119"/>
      <c r="F11" s="120"/>
      <c r="G11" s="121" t="s">
        <v>1</v>
      </c>
      <c r="H11" s="122"/>
      <c r="I11" s="122"/>
      <c r="J11" s="122"/>
      <c r="K11" s="123"/>
      <c r="L11" s="136" t="s">
        <v>2</v>
      </c>
      <c r="M11" s="137"/>
      <c r="N11" s="137"/>
      <c r="O11" s="137"/>
      <c r="P11" s="137"/>
      <c r="Q11" s="124" t="s">
        <v>34</v>
      </c>
      <c r="R11" s="125"/>
      <c r="S11" s="125"/>
      <c r="T11" s="125"/>
      <c r="U11" s="126"/>
      <c r="V11" s="130" t="s">
        <v>5</v>
      </c>
      <c r="W11" s="131"/>
      <c r="X11" s="131"/>
      <c r="Y11" s="131"/>
      <c r="Z11" s="132"/>
      <c r="AA11" s="127" t="s">
        <v>4</v>
      </c>
      <c r="AB11" s="128"/>
      <c r="AC11" s="128"/>
      <c r="AD11" s="128"/>
      <c r="AE11" s="129"/>
    </row>
    <row r="12" spans="1:31" ht="39" customHeight="1" thickBot="1" x14ac:dyDescent="0.35">
      <c r="A12" s="15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</v>
      </c>
      <c r="H20" s="66">
        <f t="shared" si="2"/>
        <v>1</v>
      </c>
      <c r="I20" s="69">
        <v>5500</v>
      </c>
      <c r="J20" s="70">
        <v>6655</v>
      </c>
      <c r="K20" s="21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</v>
      </c>
      <c r="H25" s="17">
        <f t="shared" si="32"/>
        <v>1</v>
      </c>
      <c r="I25" s="18">
        <f t="shared" si="32"/>
        <v>5500</v>
      </c>
      <c r="J25" s="18">
        <f t="shared" si="32"/>
        <v>6655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35" hidden="1" customHeight="1" x14ac:dyDescent="0.3">
      <c r="A27" s="15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7" t="str">
        <f>'CONTRACTACIO 1r TR 2022'!A28:Q28</f>
        <v>https://bcnroc.ajuntament.barcelona.cat/jspui/bitstream/11703/123722/5/GM_Pressupost_2022.pdf#page=265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34"/>
      <c r="B32" s="141"/>
      <c r="C32" s="142"/>
      <c r="D32" s="142"/>
      <c r="E32" s="142"/>
      <c r="F32" s="143"/>
      <c r="G32" s="25"/>
      <c r="J32" s="146"/>
      <c r="K32" s="147"/>
      <c r="L32" s="141"/>
      <c r="M32" s="142"/>
      <c r="N32" s="142"/>
      <c r="O32" s="142"/>
      <c r="P32" s="14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3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8"/>
      <c r="K33" s="14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13" t="s">
        <v>3</v>
      </c>
      <c r="K34" s="114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9" t="s">
        <v>1</v>
      </c>
      <c r="K35" s="110"/>
      <c r="L35" s="60">
        <f>G25</f>
        <v>1</v>
      </c>
      <c r="M35" s="8">
        <f t="shared" si="38"/>
        <v>1</v>
      </c>
      <c r="N35" s="61">
        <f>I25</f>
        <v>5500</v>
      </c>
      <c r="O35" s="61">
        <f>J25</f>
        <v>6655</v>
      </c>
      <c r="P35" s="59">
        <f t="shared" si="39"/>
        <v>1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9" t="s">
        <v>2</v>
      </c>
      <c r="K36" s="110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9" t="s">
        <v>34</v>
      </c>
      <c r="K37" s="110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9" t="s">
        <v>5</v>
      </c>
      <c r="K38" s="110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9" t="s">
        <v>4</v>
      </c>
      <c r="K39" s="110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11" t="s">
        <v>0</v>
      </c>
      <c r="K40" s="112"/>
      <c r="L40" s="83">
        <f>SUM(L34:L39)</f>
        <v>1</v>
      </c>
      <c r="M40" s="17">
        <f>SUM(M34:M39)</f>
        <v>1</v>
      </c>
      <c r="N40" s="84">
        <f>SUM(N34:N39)</f>
        <v>5500</v>
      </c>
      <c r="O40" s="85">
        <f>SUM(O34:O39)</f>
        <v>6655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</v>
      </c>
      <c r="C41" s="8">
        <f t="shared" si="34"/>
        <v>1</v>
      </c>
      <c r="D41" s="13">
        <f t="shared" si="35"/>
        <v>5500</v>
      </c>
      <c r="E41" s="23">
        <f t="shared" si="36"/>
        <v>6655</v>
      </c>
      <c r="F41" s="21">
        <f t="shared" si="3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</v>
      </c>
      <c r="C46" s="17">
        <f>SUM(C34:C45)</f>
        <v>1</v>
      </c>
      <c r="D46" s="18">
        <f>SUM(D34:D45)</f>
        <v>5500</v>
      </c>
      <c r="E46" s="18">
        <f>SUM(E34:E45)</f>
        <v>6655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" zoomScale="70" zoomScaleNormal="70" workbookViewId="0">
      <selection activeCell="I7" sqref="I7:Q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102" t="s">
        <v>62</v>
      </c>
      <c r="J7" s="103" t="s">
        <v>63</v>
      </c>
      <c r="K7" s="104"/>
      <c r="L7" s="104"/>
      <c r="M7" s="105"/>
      <c r="N7" s="106"/>
      <c r="O7" s="105"/>
      <c r="P7" s="104"/>
      <c r="Q7" s="108"/>
      <c r="R7" s="107"/>
      <c r="S7" s="65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BARCELONA CULTURA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5" t="s">
        <v>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</row>
    <row r="11" spans="1:31" ht="30" customHeight="1" thickBot="1" x14ac:dyDescent="0.35">
      <c r="A11" s="150" t="s">
        <v>10</v>
      </c>
      <c r="B11" s="118" t="s">
        <v>3</v>
      </c>
      <c r="C11" s="119"/>
      <c r="D11" s="119"/>
      <c r="E11" s="119"/>
      <c r="F11" s="120"/>
      <c r="G11" s="121" t="s">
        <v>1</v>
      </c>
      <c r="H11" s="122"/>
      <c r="I11" s="122"/>
      <c r="J11" s="122"/>
      <c r="K11" s="123"/>
      <c r="L11" s="136" t="s">
        <v>2</v>
      </c>
      <c r="M11" s="137"/>
      <c r="N11" s="137"/>
      <c r="O11" s="137"/>
      <c r="P11" s="137"/>
      <c r="Q11" s="124" t="s">
        <v>34</v>
      </c>
      <c r="R11" s="125"/>
      <c r="S11" s="125"/>
      <c r="T11" s="125"/>
      <c r="U11" s="126"/>
      <c r="V11" s="130" t="s">
        <v>5</v>
      </c>
      <c r="W11" s="131"/>
      <c r="X11" s="131"/>
      <c r="Y11" s="131"/>
      <c r="Z11" s="132"/>
      <c r="AA11" s="127" t="s">
        <v>4</v>
      </c>
      <c r="AB11" s="128"/>
      <c r="AC11" s="128"/>
      <c r="AD11" s="128"/>
      <c r="AE11" s="129"/>
    </row>
    <row r="12" spans="1:31" ht="39" customHeight="1" thickBot="1" x14ac:dyDescent="0.35">
      <c r="A12" s="151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3">
      <c r="A27" s="15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7" t="str">
        <f>'CONTRACTACIO 1r TR 2022'!A28:Q28</f>
        <v>https://bcnroc.ajuntament.barcelona.cat/jspui/bitstream/11703/123722/5/GM_Pressupost_2022.pdf#page=265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34"/>
      <c r="B32" s="153"/>
      <c r="C32" s="154"/>
      <c r="D32" s="154"/>
      <c r="E32" s="154"/>
      <c r="F32" s="155"/>
      <c r="G32" s="25"/>
      <c r="J32" s="146"/>
      <c r="K32" s="147"/>
      <c r="L32" s="141"/>
      <c r="M32" s="142"/>
      <c r="N32" s="142"/>
      <c r="O32" s="142"/>
      <c r="P32" s="14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3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8"/>
      <c r="K33" s="14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13" t="s">
        <v>3</v>
      </c>
      <c r="K34" s="114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9" t="s">
        <v>1</v>
      </c>
      <c r="K35" s="110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9" t="s">
        <v>2</v>
      </c>
      <c r="K36" s="110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9" t="s">
        <v>34</v>
      </c>
      <c r="K37" s="110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9" t="s">
        <v>5</v>
      </c>
      <c r="K38" s="110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9" t="s">
        <v>4</v>
      </c>
      <c r="K39" s="110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11" t="s">
        <v>0</v>
      </c>
      <c r="K40" s="112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K9" sqref="K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102" t="s">
        <v>62</v>
      </c>
      <c r="J7" s="103" t="s">
        <v>64</v>
      </c>
      <c r="K7" s="104"/>
      <c r="L7" s="104"/>
      <c r="M7" s="105"/>
      <c r="N7" s="106"/>
      <c r="O7" s="105"/>
      <c r="P7" s="104"/>
      <c r="Q7" s="108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BARCELONA CULTURA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5" t="s">
        <v>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</row>
    <row r="11" spans="1:31" ht="30" customHeight="1" thickBot="1" x14ac:dyDescent="0.35">
      <c r="A11" s="150" t="s">
        <v>10</v>
      </c>
      <c r="B11" s="118" t="s">
        <v>3</v>
      </c>
      <c r="C11" s="119"/>
      <c r="D11" s="119"/>
      <c r="E11" s="119"/>
      <c r="F11" s="120"/>
      <c r="G11" s="121" t="s">
        <v>1</v>
      </c>
      <c r="H11" s="122"/>
      <c r="I11" s="122"/>
      <c r="J11" s="122"/>
      <c r="K11" s="123"/>
      <c r="L11" s="136" t="s">
        <v>2</v>
      </c>
      <c r="M11" s="137"/>
      <c r="N11" s="137"/>
      <c r="O11" s="137"/>
      <c r="P11" s="137"/>
      <c r="Q11" s="124" t="s">
        <v>34</v>
      </c>
      <c r="R11" s="125"/>
      <c r="S11" s="125"/>
      <c r="T11" s="125"/>
      <c r="U11" s="126"/>
      <c r="V11" s="130" t="s">
        <v>5</v>
      </c>
      <c r="W11" s="131"/>
      <c r="X11" s="131"/>
      <c r="Y11" s="131"/>
      <c r="Z11" s="132"/>
      <c r="AA11" s="127" t="s">
        <v>4</v>
      </c>
      <c r="AB11" s="128"/>
      <c r="AC11" s="128"/>
      <c r="AD11" s="128"/>
      <c r="AE11" s="129"/>
    </row>
    <row r="12" spans="1:31" ht="39" customHeight="1" thickBot="1" x14ac:dyDescent="0.35">
      <c r="A12" s="151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3">
      <c r="A27" s="15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7" t="str">
        <f>'CONTRACTACIO 1r TR 2022'!A28:Q28</f>
        <v>https://bcnroc.ajuntament.barcelona.cat/jspui/bitstream/11703/123722/5/GM_Pressupost_2022.pdf#page=265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34"/>
      <c r="B32" s="153"/>
      <c r="C32" s="154"/>
      <c r="D32" s="154"/>
      <c r="E32" s="154"/>
      <c r="F32" s="155"/>
      <c r="G32" s="25"/>
      <c r="J32" s="146"/>
      <c r="K32" s="147"/>
      <c r="L32" s="141"/>
      <c r="M32" s="142"/>
      <c r="N32" s="142"/>
      <c r="O32" s="142"/>
      <c r="P32" s="14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3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8"/>
      <c r="K33" s="14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13" t="s">
        <v>3</v>
      </c>
      <c r="K34" s="114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9" t="s">
        <v>1</v>
      </c>
      <c r="K35" s="110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9" t="s">
        <v>2</v>
      </c>
      <c r="K36" s="110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9" t="s">
        <v>34</v>
      </c>
      <c r="K37" s="110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9" t="s">
        <v>5</v>
      </c>
      <c r="K38" s="110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9" t="s">
        <v>4</v>
      </c>
      <c r="K39" s="110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11" t="s">
        <v>0</v>
      </c>
      <c r="K40" s="112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55468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BARCELONA CULTURA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8" t="s">
        <v>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/>
    </row>
    <row r="11" spans="1:31" ht="30" customHeight="1" thickBot="1" x14ac:dyDescent="0.35">
      <c r="A11" s="161" t="s">
        <v>10</v>
      </c>
      <c r="B11" s="118" t="s">
        <v>3</v>
      </c>
      <c r="C11" s="119"/>
      <c r="D11" s="119"/>
      <c r="E11" s="119"/>
      <c r="F11" s="120"/>
      <c r="G11" s="121" t="s">
        <v>1</v>
      </c>
      <c r="H11" s="122"/>
      <c r="I11" s="122"/>
      <c r="J11" s="122"/>
      <c r="K11" s="123"/>
      <c r="L11" s="136" t="s">
        <v>2</v>
      </c>
      <c r="M11" s="137"/>
      <c r="N11" s="137"/>
      <c r="O11" s="137"/>
      <c r="P11" s="137"/>
      <c r="Q11" s="124" t="s">
        <v>34</v>
      </c>
      <c r="R11" s="125"/>
      <c r="S11" s="125"/>
      <c r="T11" s="125"/>
      <c r="U11" s="126"/>
      <c r="V11" s="127" t="s">
        <v>4</v>
      </c>
      <c r="W11" s="128"/>
      <c r="X11" s="128"/>
      <c r="Y11" s="128"/>
      <c r="Z11" s="129"/>
      <c r="AA11" s="130" t="s">
        <v>5</v>
      </c>
      <c r="AB11" s="131"/>
      <c r="AC11" s="131"/>
      <c r="AD11" s="131"/>
      <c r="AE11" s="132"/>
    </row>
    <row r="12" spans="1:31" ht="39" customHeight="1" thickBot="1" x14ac:dyDescent="0.35">
      <c r="A12" s="162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0</v>
      </c>
      <c r="H13" s="20" t="str">
        <f t="shared" ref="H13:H24" si="2">IF(G13,G13/$G$25,"")</f>
        <v/>
      </c>
      <c r="I13" s="10">
        <f>'CONTRACTACIO 1r TR 2022'!I13+'CONTRACTACIO 2n TR 2022'!I13+'CONTRACTACIO 3r TR 2022'!I13+'CONTRACTACIO 4t TR 2022'!I13</f>
        <v>0</v>
      </c>
      <c r="J13" s="10">
        <f>'CONTRACTACIO 1r TR 2022'!J13+'CONTRACTACIO 2n TR 2022'!J13+'CONTRACTACIO 3r TR 2022'!J13+'CONTRACTACIO 4t TR 2022'!J13</f>
        <v>0</v>
      </c>
      <c r="K13" s="21" t="str">
        <f t="shared" ref="K13:K24" si="3">IF(J13,J13/$J$25,"")</f>
        <v/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0</v>
      </c>
      <c r="H19" s="20" t="str">
        <f t="shared" si="2"/>
        <v/>
      </c>
      <c r="I19" s="13">
        <f>'CONTRACTACIO 1r TR 2022'!I19+'CONTRACTACIO 2n TR 2022'!I19+'CONTRACTACIO 3r TR 2022'!I19+'CONTRACTACIO 4t TR 2022'!I19</f>
        <v>0</v>
      </c>
      <c r="J19" s="13">
        <f>'CONTRACTACIO 1r TR 2022'!J19+'CONTRACTACIO 2n TR 2022'!J19+'CONTRACTACIO 3r TR 2022'!J19+'CONTRACTACIO 4t TR 2022'!J19</f>
        <v>0</v>
      </c>
      <c r="K19" s="21" t="str">
        <f t="shared" si="3"/>
        <v/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2</v>
      </c>
      <c r="H20" s="20">
        <f t="shared" si="2"/>
        <v>1</v>
      </c>
      <c r="I20" s="13">
        <f>'CONTRACTACIO 1r TR 2022'!I20+'CONTRACTACIO 2n TR 2022'!I20+'CONTRACTACIO 3r TR 2022'!I20+'CONTRACTACIO 4t TR 2022'!I20</f>
        <v>10300</v>
      </c>
      <c r="J20" s="13">
        <f>'CONTRACTACIO 1r TR 2022'!J20+'CONTRACTACIO 2n TR 2022'!J20+'CONTRACTACIO 3r TR 2022'!J20+'CONTRACTACIO 4t TR 2022'!J20</f>
        <v>12463</v>
      </c>
      <c r="K20" s="21">
        <f t="shared" si="3"/>
        <v>1</v>
      </c>
      <c r="L20" s="9">
        <f>'CONTRACTACIO 1r TR 2022'!L20+'CONTRACTACIO 2n TR 2022'!L20+'CONTRACTACIO 3r TR 2022'!L20+'CONTRACTACIO 4t TR 2022'!L20</f>
        <v>0</v>
      </c>
      <c r="M20" s="20" t="str">
        <f t="shared" si="4"/>
        <v/>
      </c>
      <c r="N20" s="13">
        <f>'CONTRACTACIO 1r TR 2022'!N20+'CONTRACTACIO 2n TR 2022'!N20+'CONTRACTACIO 3r TR 2022'!N20+'CONTRACTACIO 4t TR 2022'!N20</f>
        <v>0</v>
      </c>
      <c r="O20" s="13">
        <f>'CONTRACTACIO 1r TR 2022'!O20+'CONTRACTACIO 2n TR 2022'!O20+'CONTRACTACIO 3r TR 2022'!O20+'CONTRACTACIO 4t TR 2022'!O20</f>
        <v>0</v>
      </c>
      <c r="P20" s="21" t="str">
        <f t="shared" si="5"/>
        <v/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</v>
      </c>
      <c r="H25" s="17">
        <f t="shared" si="12"/>
        <v>1</v>
      </c>
      <c r="I25" s="18">
        <f t="shared" si="12"/>
        <v>10300</v>
      </c>
      <c r="J25" s="18">
        <f t="shared" si="12"/>
        <v>12463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hidden="1" customHeight="1" x14ac:dyDescent="0.3">
      <c r="A27" s="156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7" t="str">
        <f>'CONTRACTACIO 1r TR 2022'!A28:Q28</f>
        <v>https://bcnroc.ajuntament.barcelona.cat/jspui/bitstream/11703/123722/5/GM_Pressupost_2022.pdf#page=265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63" t="s">
        <v>10</v>
      </c>
      <c r="B31" s="166" t="s">
        <v>17</v>
      </c>
      <c r="C31" s="167"/>
      <c r="D31" s="167"/>
      <c r="E31" s="167"/>
      <c r="F31" s="168"/>
      <c r="G31" s="25"/>
      <c r="H31" s="54"/>
      <c r="I31" s="54"/>
      <c r="J31" s="172" t="s">
        <v>15</v>
      </c>
      <c r="K31" s="173"/>
      <c r="L31" s="166" t="s">
        <v>16</v>
      </c>
      <c r="M31" s="167"/>
      <c r="N31" s="167"/>
      <c r="O31" s="167"/>
      <c r="P31" s="168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64"/>
      <c r="B32" s="169"/>
      <c r="C32" s="170"/>
      <c r="D32" s="170"/>
      <c r="E32" s="170"/>
      <c r="F32" s="171"/>
      <c r="G32" s="25"/>
      <c r="J32" s="174"/>
      <c r="K32" s="175"/>
      <c r="L32" s="178"/>
      <c r="M32" s="179"/>
      <c r="N32" s="179"/>
      <c r="O32" s="179"/>
      <c r="P32" s="180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5">
      <c r="A33" s="165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6"/>
      <c r="K33" s="177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13" t="s">
        <v>3</v>
      </c>
      <c r="K34" s="114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9" t="s">
        <v>1</v>
      </c>
      <c r="K35" s="110"/>
      <c r="L35" s="60">
        <f>G25</f>
        <v>2</v>
      </c>
      <c r="M35" s="8">
        <f t="shared" si="18"/>
        <v>1</v>
      </c>
      <c r="N35" s="61">
        <f>I25</f>
        <v>10300</v>
      </c>
      <c r="O35" s="61">
        <f>J25</f>
        <v>12463</v>
      </c>
      <c r="P35" s="59">
        <f t="shared" si="19"/>
        <v>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9" t="s">
        <v>2</v>
      </c>
      <c r="K36" s="110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9" t="s">
        <v>34</v>
      </c>
      <c r="K37" s="110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9" t="s">
        <v>5</v>
      </c>
      <c r="K38" s="110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9" t="s">
        <v>4</v>
      </c>
      <c r="K39" s="110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11" t="s">
        <v>0</v>
      </c>
      <c r="K40" s="112"/>
      <c r="L40" s="83">
        <f>SUM(L34:L39)</f>
        <v>2</v>
      </c>
      <c r="M40" s="17">
        <f>SUM(M34:M39)</f>
        <v>1</v>
      </c>
      <c r="N40" s="84">
        <f>SUM(N34:N39)</f>
        <v>10300</v>
      </c>
      <c r="O40" s="85">
        <f>SUM(O34:O39)</f>
        <v>12463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</v>
      </c>
      <c r="C41" s="8">
        <f>IF(B41,B41/$B$46,"")</f>
        <v>1</v>
      </c>
      <c r="D41" s="13">
        <f t="shared" si="15"/>
        <v>10300</v>
      </c>
      <c r="E41" s="23">
        <f t="shared" si="16"/>
        <v>12463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2</v>
      </c>
      <c r="C46" s="17">
        <f>SUM(C34:C45)</f>
        <v>1</v>
      </c>
      <c r="D46" s="18">
        <f>SUM(D34:D45)</f>
        <v>10300</v>
      </c>
      <c r="E46" s="18">
        <f>SUM(E34:E45)</f>
        <v>12463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2023-03-21T11:19:14Z</dcterms:modified>
</cp:coreProperties>
</file>