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0" yWindow="-20" windowWidth="19220" windowHeight="3750" tabRatio="700"/>
  </bookViews>
  <sheets>
    <sheet name="CONTRACTACIO 1r TR 2023" sheetId="1" r:id="rId1"/>
    <sheet name="CONTRACTACIO 2n TR 2023" sheetId="4" r:id="rId2"/>
    <sheet name="CONTRACTACIO 3r TR 2023" sheetId="5" r:id="rId3"/>
    <sheet name="CONTRACTACIO 4t TR 2023" sheetId="6" r:id="rId4"/>
    <sheet name="2023 - CONTRACTACIÓ ANUAL" sheetId="7" r:id="rId5"/>
  </sheets>
  <definedNames>
    <definedName name="_xlnm.Print_Area" localSheetId="4">'2023 - CONTRACTACIÓ ANUAL'!$A$1:$AE$49</definedName>
    <definedName name="_xlnm.Print_Area" localSheetId="0">'CONTRACTACIO 1r TR 2023'!$A$1:$AE$46</definedName>
    <definedName name="_xlnm.Print_Area" localSheetId="1">'CONTRACTACIO 2n TR 2023'!$A$1:$AE$46</definedName>
    <definedName name="_xlnm.Print_Area" localSheetId="2">'CONTRACTACIO 3r TR 2023'!$A$1:$AE$46</definedName>
    <definedName name="_xlnm.Print_Area" localSheetId="3">'CONTRACTACIO 4t TR 2023'!$A$1:$AE$46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 s="1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C43" i="4" s="1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D43" i="7"/>
  <c r="E43" i="7"/>
  <c r="C13" i="4"/>
  <c r="C25" i="4" s="1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E34" i="7" s="1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P21" i="7" s="1"/>
  <c r="AD21" i="7"/>
  <c r="T21" i="7"/>
  <c r="U21" i="7" s="1"/>
  <c r="Y21" i="7"/>
  <c r="Z21" i="7" s="1"/>
  <c r="J14" i="7"/>
  <c r="E35" i="7" s="1"/>
  <c r="O14" i="7"/>
  <c r="E14" i="7"/>
  <c r="T14" i="7"/>
  <c r="U14" i="7"/>
  <c r="Y14" i="7"/>
  <c r="AD14" i="7"/>
  <c r="AE14" i="7"/>
  <c r="J15" i="7"/>
  <c r="E36" i="7" s="1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 s="1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E40" i="7" s="1"/>
  <c r="O19" i="7"/>
  <c r="P19" i="7" s="1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X25" i="7" s="1"/>
  <c r="N39" i="7" s="1"/>
  <c r="I14" i="7"/>
  <c r="D35" i="7" s="1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B34" i="7" s="1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H14" i="7" s="1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 s="1"/>
  <c r="L17" i="7"/>
  <c r="M17" i="7" s="1"/>
  <c r="B17" i="7"/>
  <c r="C17" i="7"/>
  <c r="Q17" i="7"/>
  <c r="V17" i="7"/>
  <c r="W17" i="7"/>
  <c r="AA17" i="7"/>
  <c r="G18" i="7"/>
  <c r="B39" i="7" s="1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 s="1"/>
  <c r="Y25" i="6"/>
  <c r="O38" i="6"/>
  <c r="T25" i="6"/>
  <c r="O37" i="6"/>
  <c r="AD25" i="6"/>
  <c r="O39" i="6"/>
  <c r="P39" i="6" s="1"/>
  <c r="I25" i="6"/>
  <c r="N35" i="6" s="1"/>
  <c r="D25" i="6"/>
  <c r="N34" i="6" s="1"/>
  <c r="N25" i="6"/>
  <c r="N36" i="6" s="1"/>
  <c r="X25" i="6"/>
  <c r="N38" i="6" s="1"/>
  <c r="S25" i="6"/>
  <c r="N37" i="6" s="1"/>
  <c r="AC25" i="6"/>
  <c r="N39" i="6" s="1"/>
  <c r="G25" i="6"/>
  <c r="H15" i="6"/>
  <c r="B25" i="6"/>
  <c r="L34" i="6" s="1"/>
  <c r="L25" i="6"/>
  <c r="L36" i="6" s="1"/>
  <c r="V25" i="6"/>
  <c r="L38" i="6"/>
  <c r="M38" i="6" s="1"/>
  <c r="Q25" i="6"/>
  <c r="L37" i="6"/>
  <c r="AA25" i="6"/>
  <c r="L39" i="6"/>
  <c r="M39" i="6" s="1"/>
  <c r="E45" i="6"/>
  <c r="E34" i="6"/>
  <c r="E35" i="6"/>
  <c r="E36" i="6"/>
  <c r="E37" i="6"/>
  <c r="E38" i="6"/>
  <c r="F38" i="6"/>
  <c r="E39" i="6"/>
  <c r="E40" i="6"/>
  <c r="E41" i="6"/>
  <c r="E42" i="6"/>
  <c r="F42" i="6" s="1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14" i="6"/>
  <c r="AE25" i="6" s="1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25" i="6" s="1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25" i="6" s="1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 s="1"/>
  <c r="AA25" i="5"/>
  <c r="L39" i="5" s="1"/>
  <c r="M39" i="5" s="1"/>
  <c r="E25" i="5"/>
  <c r="O34" i="5" s="1"/>
  <c r="J25" i="5"/>
  <c r="O35" i="5" s="1"/>
  <c r="O25" i="5"/>
  <c r="O36" i="5" s="1"/>
  <c r="T25" i="5"/>
  <c r="O37" i="5"/>
  <c r="P37" i="5" s="1"/>
  <c r="Y25" i="5"/>
  <c r="Z18" i="5"/>
  <c r="D25" i="5"/>
  <c r="N34" i="5"/>
  <c r="I25" i="5"/>
  <c r="N35" i="5" s="1"/>
  <c r="N25" i="5"/>
  <c r="N36" i="5"/>
  <c r="S25" i="5"/>
  <c r="N37" i="5"/>
  <c r="X25" i="5"/>
  <c r="N38" i="5"/>
  <c r="B25" i="5"/>
  <c r="L34" i="5"/>
  <c r="G25" i="5"/>
  <c r="L35" i="5" s="1"/>
  <c r="L25" i="5"/>
  <c r="L36" i="5" s="1"/>
  <c r="Q25" i="5"/>
  <c r="L37" i="5" s="1"/>
  <c r="M37" i="5" s="1"/>
  <c r="V25" i="5"/>
  <c r="L38" i="5" s="1"/>
  <c r="M38" i="5" s="1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6" i="5" s="1"/>
  <c r="D42" i="5"/>
  <c r="D39" i="5"/>
  <c r="D40" i="5"/>
  <c r="D45" i="5"/>
  <c r="D37" i="5"/>
  <c r="D38" i="5"/>
  <c r="B34" i="5"/>
  <c r="B35" i="5"/>
  <c r="B36" i="5"/>
  <c r="B41" i="5"/>
  <c r="B46" i="5" s="1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25" i="5" s="1"/>
  <c r="Z16" i="5"/>
  <c r="Z17" i="5"/>
  <c r="Z19" i="5"/>
  <c r="Z20" i="5"/>
  <c r="Z21" i="5"/>
  <c r="W13" i="5"/>
  <c r="W14" i="5"/>
  <c r="W15" i="5"/>
  <c r="W25" i="5" s="1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25" i="5" s="1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21" i="5"/>
  <c r="F13" i="5"/>
  <c r="F14" i="5"/>
  <c r="F25" i="5" s="1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 s="1"/>
  <c r="B38" i="4"/>
  <c r="C38" i="4" s="1"/>
  <c r="B39" i="4"/>
  <c r="B40" i="4"/>
  <c r="B41" i="4"/>
  <c r="AE13" i="4"/>
  <c r="AE14" i="4"/>
  <c r="AE15" i="4"/>
  <c r="AE16" i="4"/>
  <c r="AE25" i="4" s="1"/>
  <c r="AE17" i="4"/>
  <c r="AE18" i="4"/>
  <c r="AE19" i="4"/>
  <c r="AE20" i="4"/>
  <c r="AE21" i="4"/>
  <c r="AE24" i="4"/>
  <c r="AD25" i="4"/>
  <c r="O39" i="4"/>
  <c r="P39" i="4" s="1"/>
  <c r="AC25" i="4"/>
  <c r="N39" i="4"/>
  <c r="AB13" i="4"/>
  <c r="AB25" i="4" s="1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25" i="4" s="1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M20" i="4" s="1"/>
  <c r="M19" i="4"/>
  <c r="M15" i="4"/>
  <c r="M16" i="4"/>
  <c r="M17" i="4"/>
  <c r="M21" i="4"/>
  <c r="M24" i="4"/>
  <c r="J25" i="4"/>
  <c r="K13" i="4" s="1"/>
  <c r="K16" i="4"/>
  <c r="K17" i="4"/>
  <c r="I25" i="4"/>
  <c r="N35" i="4" s="1"/>
  <c r="G25" i="4"/>
  <c r="H19" i="4" s="1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19" i="1" s="1"/>
  <c r="K22" i="1"/>
  <c r="O25" i="1"/>
  <c r="O36" i="1" s="1"/>
  <c r="E25" i="1"/>
  <c r="Y25" i="1"/>
  <c r="O38" i="1" s="1"/>
  <c r="P38" i="1" s="1"/>
  <c r="I25" i="1"/>
  <c r="N35" i="1" s="1"/>
  <c r="N25" i="1"/>
  <c r="N36" i="1" s="1"/>
  <c r="D25" i="1"/>
  <c r="N34" i="1"/>
  <c r="X25" i="1"/>
  <c r="N38" i="1" s="1"/>
  <c r="G25" i="1"/>
  <c r="L35" i="1" s="1"/>
  <c r="H22" i="1"/>
  <c r="L25" i="1"/>
  <c r="L36" i="1" s="1"/>
  <c r="M20" i="1"/>
  <c r="V25" i="1"/>
  <c r="L38" i="1"/>
  <c r="Q25" i="1"/>
  <c r="L37" i="1" s="1"/>
  <c r="M37" i="1" s="1"/>
  <c r="AE24" i="1"/>
  <c r="AE21" i="1"/>
  <c r="AE20" i="1"/>
  <c r="AE19" i="1"/>
  <c r="AE18" i="1"/>
  <c r="AE17" i="1"/>
  <c r="AE15" i="1"/>
  <c r="AE14" i="1"/>
  <c r="AB14" i="1"/>
  <c r="AB15" i="1"/>
  <c r="AB25" i="1" s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5" i="1" s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7" i="1"/>
  <c r="K16" i="1"/>
  <c r="K15" i="1"/>
  <c r="K14" i="1"/>
  <c r="H21" i="1"/>
  <c r="H17" i="1"/>
  <c r="H15" i="1"/>
  <c r="C24" i="1"/>
  <c r="C21" i="1"/>
  <c r="C20" i="1"/>
  <c r="C19" i="1"/>
  <c r="C18" i="1"/>
  <c r="C17" i="1"/>
  <c r="C16" i="1"/>
  <c r="C15" i="1"/>
  <c r="C14" i="1"/>
  <c r="C25" i="1" s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/>
  <c r="R13" i="1"/>
  <c r="R25" i="1" s="1"/>
  <c r="P13" i="1"/>
  <c r="M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AE25" i="1"/>
  <c r="O34" i="6"/>
  <c r="F22" i="6"/>
  <c r="C22" i="6"/>
  <c r="W25" i="1"/>
  <c r="F45" i="1"/>
  <c r="H20" i="6"/>
  <c r="H19" i="6"/>
  <c r="M18" i="6"/>
  <c r="M13" i="6"/>
  <c r="M25" i="6" s="1"/>
  <c r="P19" i="6"/>
  <c r="P14" i="6"/>
  <c r="Z21" i="6"/>
  <c r="L35" i="6"/>
  <c r="H22" i="6"/>
  <c r="O35" i="6"/>
  <c r="K22" i="6"/>
  <c r="AB25" i="6"/>
  <c r="M13" i="5"/>
  <c r="M25" i="5" s="1"/>
  <c r="AB25" i="5"/>
  <c r="H22" i="5"/>
  <c r="O38" i="5"/>
  <c r="K22" i="5"/>
  <c r="U25" i="5"/>
  <c r="M14" i="4"/>
  <c r="P21" i="4"/>
  <c r="H22" i="4"/>
  <c r="K22" i="4"/>
  <c r="Z21" i="4"/>
  <c r="U25" i="4"/>
  <c r="L34" i="1"/>
  <c r="F20" i="1"/>
  <c r="O34" i="1"/>
  <c r="F13" i="1"/>
  <c r="F25" i="1" s="1"/>
  <c r="C13" i="1"/>
  <c r="K21" i="1"/>
  <c r="H16" i="1"/>
  <c r="H14" i="1"/>
  <c r="H24" i="1"/>
  <c r="Z25" i="1"/>
  <c r="C42" i="1"/>
  <c r="Z18" i="6"/>
  <c r="C20" i="6"/>
  <c r="C13" i="6"/>
  <c r="C25" i="6" s="1"/>
  <c r="F14" i="6"/>
  <c r="K15" i="6"/>
  <c r="R16" i="6"/>
  <c r="R25" i="6"/>
  <c r="U16" i="6"/>
  <c r="U13" i="6"/>
  <c r="U25" i="6" s="1"/>
  <c r="H18" i="6"/>
  <c r="H13" i="6"/>
  <c r="H24" i="6"/>
  <c r="H14" i="6"/>
  <c r="K19" i="6"/>
  <c r="K14" i="6"/>
  <c r="K18" i="6"/>
  <c r="K21" i="6"/>
  <c r="K13" i="6"/>
  <c r="T25" i="7"/>
  <c r="O37" i="7" s="1"/>
  <c r="P37" i="7" s="1"/>
  <c r="F13" i="6"/>
  <c r="W19" i="6"/>
  <c r="W18" i="6"/>
  <c r="K24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R16" i="5"/>
  <c r="H13" i="5"/>
  <c r="H20" i="5"/>
  <c r="C14" i="5"/>
  <c r="C25" i="5" s="1"/>
  <c r="C13" i="5"/>
  <c r="E25" i="7"/>
  <c r="O34" i="7" s="1"/>
  <c r="P34" i="7" s="1"/>
  <c r="F23" i="7"/>
  <c r="E46" i="5"/>
  <c r="F40" i="5" s="1"/>
  <c r="F43" i="5"/>
  <c r="AE21" i="5"/>
  <c r="AE20" i="5"/>
  <c r="C20" i="5"/>
  <c r="F21" i="5"/>
  <c r="F20" i="5"/>
  <c r="P21" i="5"/>
  <c r="C43" i="6"/>
  <c r="B36" i="7"/>
  <c r="S25" i="7"/>
  <c r="N37" i="7" s="1"/>
  <c r="D39" i="7"/>
  <c r="Z20" i="7"/>
  <c r="P15" i="4"/>
  <c r="H18" i="4"/>
  <c r="H14" i="4"/>
  <c r="K14" i="4"/>
  <c r="K18" i="4"/>
  <c r="C15" i="4"/>
  <c r="F15" i="4"/>
  <c r="P14" i="4"/>
  <c r="P13" i="4"/>
  <c r="P18" i="4"/>
  <c r="H24" i="4"/>
  <c r="K24" i="4"/>
  <c r="C14" i="4"/>
  <c r="F14" i="4"/>
  <c r="F25" i="4" s="1"/>
  <c r="F20" i="4"/>
  <c r="K21" i="4"/>
  <c r="AD25" i="7"/>
  <c r="O38" i="7" s="1"/>
  <c r="P38" i="7" s="1"/>
  <c r="W17" i="4"/>
  <c r="O38" i="4"/>
  <c r="E38" i="7"/>
  <c r="Z17" i="4"/>
  <c r="C18" i="4"/>
  <c r="C20" i="4"/>
  <c r="O34" i="4"/>
  <c r="M13" i="4"/>
  <c r="W20" i="4"/>
  <c r="F43" i="4"/>
  <c r="K22" i="7"/>
  <c r="Z14" i="7"/>
  <c r="Q25" i="7"/>
  <c r="L37" i="7" s="1"/>
  <c r="M37" i="7" s="1"/>
  <c r="B25" i="7"/>
  <c r="L34" i="7" s="1"/>
  <c r="C24" i="7"/>
  <c r="B35" i="7"/>
  <c r="C35" i="7" s="1"/>
  <c r="B37" i="7"/>
  <c r="AC25" i="7"/>
  <c r="N38" i="7" s="1"/>
  <c r="E37" i="7"/>
  <c r="M15" i="7"/>
  <c r="D38" i="7"/>
  <c r="E39" i="7"/>
  <c r="D45" i="7"/>
  <c r="E45" i="7"/>
  <c r="AA25" i="7"/>
  <c r="L38" i="7" s="1"/>
  <c r="M38" i="7" s="1"/>
  <c r="B45" i="7"/>
  <c r="D36" i="7"/>
  <c r="D37" i="7"/>
  <c r="C36" i="1"/>
  <c r="C35" i="1"/>
  <c r="B38" i="7"/>
  <c r="C38" i="7" s="1"/>
  <c r="R17" i="7"/>
  <c r="D25" i="7"/>
  <c r="N34" i="7" s="1"/>
  <c r="H22" i="7"/>
  <c r="F38" i="1"/>
  <c r="P17" i="7"/>
  <c r="P16" i="7"/>
  <c r="F37" i="4"/>
  <c r="Z16" i="7"/>
  <c r="P39" i="1"/>
  <c r="F37" i="1"/>
  <c r="M16" i="7"/>
  <c r="F43" i="1"/>
  <c r="F44" i="1"/>
  <c r="F24" i="7"/>
  <c r="C22" i="7"/>
  <c r="C23" i="7"/>
  <c r="C44" i="1"/>
  <c r="Z25" i="6"/>
  <c r="Z25" i="4"/>
  <c r="F15" i="7"/>
  <c r="F22" i="7"/>
  <c r="F42" i="1"/>
  <c r="F36" i="1"/>
  <c r="F35" i="1"/>
  <c r="C36" i="6"/>
  <c r="C39" i="5"/>
  <c r="C43" i="5"/>
  <c r="AE25" i="5"/>
  <c r="W25" i="4"/>
  <c r="C45" i="1"/>
  <c r="C37" i="1"/>
  <c r="C15" i="7"/>
  <c r="K24" i="7"/>
  <c r="F37" i="6"/>
  <c r="C39" i="6"/>
  <c r="C37" i="6"/>
  <c r="F40" i="6"/>
  <c r="F36" i="6"/>
  <c r="C35" i="6"/>
  <c r="F35" i="6"/>
  <c r="K25" i="6"/>
  <c r="M37" i="6"/>
  <c r="P37" i="6"/>
  <c r="U13" i="7"/>
  <c r="U16" i="7"/>
  <c r="F45" i="6"/>
  <c r="C34" i="6"/>
  <c r="F34" i="6"/>
  <c r="P38" i="6"/>
  <c r="F39" i="6"/>
  <c r="AB18" i="7"/>
  <c r="AB19" i="7"/>
  <c r="C40" i="6"/>
  <c r="C45" i="6"/>
  <c r="C45" i="5"/>
  <c r="F39" i="5"/>
  <c r="F45" i="5"/>
  <c r="P38" i="5"/>
  <c r="AE20" i="7"/>
  <c r="R16" i="7"/>
  <c r="C36" i="5"/>
  <c r="C37" i="5"/>
  <c r="F36" i="5"/>
  <c r="F37" i="5"/>
  <c r="F34" i="5"/>
  <c r="C35" i="5"/>
  <c r="F18" i="7"/>
  <c r="F35" i="5"/>
  <c r="F21" i="7"/>
  <c r="C34" i="5"/>
  <c r="F13" i="7"/>
  <c r="F14" i="7"/>
  <c r="F20" i="7"/>
  <c r="F42" i="5"/>
  <c r="M34" i="5"/>
  <c r="W20" i="7"/>
  <c r="AE18" i="7"/>
  <c r="AE21" i="7"/>
  <c r="AE17" i="7"/>
  <c r="C35" i="4"/>
  <c r="F38" i="4"/>
  <c r="F42" i="4"/>
  <c r="F45" i="4"/>
  <c r="C45" i="4"/>
  <c r="K16" i="7"/>
  <c r="AB20" i="7"/>
  <c r="AB17" i="7"/>
  <c r="P34" i="4"/>
  <c r="C20" i="7"/>
  <c r="C18" i="7"/>
  <c r="C14" i="7"/>
  <c r="C13" i="7"/>
  <c r="F39" i="4"/>
  <c r="R13" i="7"/>
  <c r="M19" i="7"/>
  <c r="K21" i="7"/>
  <c r="M13" i="7"/>
  <c r="P13" i="7"/>
  <c r="P15" i="7"/>
  <c r="P14" i="7"/>
  <c r="M14" i="7"/>
  <c r="H16" i="7"/>
  <c r="H24" i="7"/>
  <c r="P34" i="1"/>
  <c r="M38" i="1"/>
  <c r="M34" i="1"/>
  <c r="F43" i="7"/>
  <c r="P37" i="4"/>
  <c r="P38" i="4"/>
  <c r="F38" i="7"/>
  <c r="M37" i="4"/>
  <c r="M34" i="4"/>
  <c r="F45" i="7"/>
  <c r="F37" i="7"/>
  <c r="C37" i="7"/>
  <c r="C45" i="7"/>
  <c r="H13" i="1" l="1"/>
  <c r="K18" i="1"/>
  <c r="N40" i="1"/>
  <c r="K15" i="4"/>
  <c r="H15" i="4"/>
  <c r="E46" i="4"/>
  <c r="H20" i="4"/>
  <c r="H13" i="4"/>
  <c r="P36" i="6"/>
  <c r="O40" i="6"/>
  <c r="P35" i="6" s="1"/>
  <c r="P20" i="6"/>
  <c r="P25" i="6" s="1"/>
  <c r="H25" i="6"/>
  <c r="P36" i="5"/>
  <c r="F41" i="5"/>
  <c r="E41" i="7"/>
  <c r="P25" i="5"/>
  <c r="C41" i="5"/>
  <c r="C40" i="5"/>
  <c r="C46" i="5" s="1"/>
  <c r="K20" i="5"/>
  <c r="K19" i="5"/>
  <c r="K25" i="5" s="1"/>
  <c r="N40" i="5"/>
  <c r="H19" i="5"/>
  <c r="H25" i="5" s="1"/>
  <c r="K20" i="4"/>
  <c r="D40" i="7"/>
  <c r="B43" i="7"/>
  <c r="C43" i="7" s="1"/>
  <c r="D41" i="7"/>
  <c r="B46" i="4"/>
  <c r="C41" i="4" s="1"/>
  <c r="C39" i="4"/>
  <c r="M18" i="4"/>
  <c r="M25" i="4" s="1"/>
  <c r="P20" i="4"/>
  <c r="P25" i="4" s="1"/>
  <c r="B41" i="7"/>
  <c r="L36" i="4"/>
  <c r="O35" i="4"/>
  <c r="O40" i="4" s="1"/>
  <c r="P36" i="4" s="1"/>
  <c r="K19" i="4"/>
  <c r="D46" i="4"/>
  <c r="L35" i="4"/>
  <c r="N40" i="4"/>
  <c r="H18" i="1"/>
  <c r="K13" i="1"/>
  <c r="B46" i="1"/>
  <c r="C40" i="1" s="1"/>
  <c r="K20" i="1"/>
  <c r="O35" i="1"/>
  <c r="O40" i="1" s="1"/>
  <c r="P36" i="1" s="1"/>
  <c r="H20" i="1"/>
  <c r="J25" i="7"/>
  <c r="K14" i="7" s="1"/>
  <c r="D46" i="1"/>
  <c r="B40" i="7"/>
  <c r="H19" i="1"/>
  <c r="E46" i="1"/>
  <c r="N25" i="7"/>
  <c r="N36" i="7" s="1"/>
  <c r="M25" i="1"/>
  <c r="N40" i="6"/>
  <c r="L40" i="6"/>
  <c r="M35" i="6" s="1"/>
  <c r="M34" i="6"/>
  <c r="E46" i="6"/>
  <c r="F41" i="6" s="1"/>
  <c r="F46" i="6" s="1"/>
  <c r="P34" i="6"/>
  <c r="B46" i="6"/>
  <c r="C41" i="6" s="1"/>
  <c r="C46" i="6" s="1"/>
  <c r="L40" i="5"/>
  <c r="M35" i="5" s="1"/>
  <c r="P34" i="5"/>
  <c r="O40" i="5"/>
  <c r="P35" i="5" s="1"/>
  <c r="L25" i="7"/>
  <c r="M18" i="7" s="1"/>
  <c r="F46" i="5"/>
  <c r="M38" i="4"/>
  <c r="R25" i="7"/>
  <c r="G25" i="7"/>
  <c r="AB25" i="7"/>
  <c r="D42" i="7"/>
  <c r="AE25" i="7"/>
  <c r="C25" i="7"/>
  <c r="F25" i="7"/>
  <c r="U25" i="7"/>
  <c r="M34" i="7"/>
  <c r="L40" i="1"/>
  <c r="M35" i="1" s="1"/>
  <c r="W25" i="7"/>
  <c r="Z25" i="7"/>
  <c r="B42" i="7"/>
  <c r="Y25" i="7"/>
  <c r="O39" i="7" s="1"/>
  <c r="P39" i="7" s="1"/>
  <c r="O25" i="7"/>
  <c r="I25" i="7"/>
  <c r="N35" i="7" s="1"/>
  <c r="E42" i="7"/>
  <c r="V25" i="7"/>
  <c r="L39" i="7" s="1"/>
  <c r="M39" i="7" s="1"/>
  <c r="C39" i="1" l="1"/>
  <c r="C41" i="1"/>
  <c r="H25" i="4"/>
  <c r="K15" i="7"/>
  <c r="F34" i="4"/>
  <c r="F36" i="4"/>
  <c r="L35" i="7"/>
  <c r="H15" i="7"/>
  <c r="C36" i="4"/>
  <c r="C34" i="4"/>
  <c r="F40" i="4"/>
  <c r="F41" i="4"/>
  <c r="F35" i="4"/>
  <c r="K25" i="4"/>
  <c r="P40" i="6"/>
  <c r="M36" i="6"/>
  <c r="M40" i="6" s="1"/>
  <c r="M36" i="5"/>
  <c r="M40" i="5" s="1"/>
  <c r="D46" i="7"/>
  <c r="P40" i="5"/>
  <c r="C40" i="4"/>
  <c r="L40" i="4"/>
  <c r="M35" i="4" s="1"/>
  <c r="N40" i="7"/>
  <c r="O36" i="7"/>
  <c r="P18" i="7"/>
  <c r="M36" i="4"/>
  <c r="P35" i="4"/>
  <c r="P40" i="4" s="1"/>
  <c r="K13" i="7"/>
  <c r="K18" i="7"/>
  <c r="F34" i="1"/>
  <c r="F39" i="1"/>
  <c r="C34" i="1"/>
  <c r="H18" i="7"/>
  <c r="K25" i="1"/>
  <c r="H25" i="1"/>
  <c r="H13" i="7"/>
  <c r="P35" i="1"/>
  <c r="P40" i="1" s="1"/>
  <c r="O35" i="7"/>
  <c r="K19" i="7"/>
  <c r="K20" i="7"/>
  <c r="F41" i="1"/>
  <c r="F40" i="1"/>
  <c r="H19" i="7"/>
  <c r="P20" i="7"/>
  <c r="M36" i="1"/>
  <c r="M40" i="1" s="1"/>
  <c r="L36" i="7"/>
  <c r="M20" i="7"/>
  <c r="M25" i="7" s="1"/>
  <c r="H20" i="7"/>
  <c r="F42" i="7"/>
  <c r="E46" i="7"/>
  <c r="C42" i="7"/>
  <c r="B46" i="7"/>
  <c r="C46" i="1" l="1"/>
  <c r="F35" i="7"/>
  <c r="F36" i="7"/>
  <c r="L40" i="7"/>
  <c r="M35" i="7" s="1"/>
  <c r="C46" i="4"/>
  <c r="C39" i="7"/>
  <c r="C36" i="7"/>
  <c r="F46" i="4"/>
  <c r="O40" i="7"/>
  <c r="P35" i="7" s="1"/>
  <c r="P25" i="7"/>
  <c r="M40" i="4"/>
  <c r="F34" i="7"/>
  <c r="F39" i="7"/>
  <c r="C40" i="7"/>
  <c r="C41" i="7"/>
  <c r="C34" i="7"/>
  <c r="K25" i="7"/>
  <c r="F41" i="7"/>
  <c r="F40" i="7"/>
  <c r="F46" i="1"/>
  <c r="H25" i="7"/>
  <c r="M36" i="7" l="1"/>
  <c r="M40" i="7" s="1"/>
  <c r="P36" i="7"/>
  <c r="P40" i="7" s="1"/>
  <c r="C46" i="7"/>
  <c r="F46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<sst xmlns="http://schemas.openxmlformats.org/spreadsheetml/2006/main" count="457" uniqueCount="62">
  <si>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</si>
  <si>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</si>
  <si>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</si>
  <si>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</si>
  <si>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</si>
  <si>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</si>
  <si>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</si>
  <si>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</si>
  <si>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</si>
  <si>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</si>
  <si>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</si>
  <si>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</si>
  <si>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</si>
  <si>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</si>
  <si>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</si>
  <si>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</si>
  <si>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</si>
  <si>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</si>
  <si>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</si>
  <si>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</si>
  <si>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</si>
  <si>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</si>
  <si>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</si>
  <si>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</si>
  <si>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</si>
  <si>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</si>
  <si>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</si>
  <si>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</si>
  <si>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</si>
  <si>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</si>
  <si>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</si>
  <si>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</si>
  <si>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</si>
  <si>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</si>
  <si>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</si>
  <si>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</si>
  <si>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</si>
  <si>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</si>
  <si>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</si>
  <si>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</si>
  <si>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</si>
  <si>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</si>
  <si>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</si>
  <si>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</si>
  <si>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</si>
  <si>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</si>
  <si>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</si>
  <si>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</si>
  <si>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</si>
  <si>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</si>
  <si>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</si>
  <si>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</si>
  <si>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</si>
  <si>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2023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</si>
  <si>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t>
  </si>
  <si>
    <t>https://bcnroc.ajuntament.barcelona.cat/jspui/bitstream/11703/128073/5/GM_pressupost-general_2023.pdf#page=269</t>
  </si>
  <si>
    <t>1 d'abril a 30 de juny de 2023</t>
  </si>
  <si>
    <t>1 de juliol a 30 de setembre de 2023</t>
  </si>
  <si>
    <t>1 d'octubre a 31 de desembre de 2023</t>
  </si>
  <si>
    <t>1 de gener a 31 de desembre de 2023</t>
  </si>
  <si>
    <t>Fundació Barcelona Institute of technology for the habitat</t>
  </si>
  <si>
    <t>ANY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</si>
</sst>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'2023 -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ANUAL'!$A$34:$A$45</c:f>
              <c:strCache>
                <c:ptCount val="11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Concurs de Projectes</c:v>
                </c:pt>
                <c:pt idx="9">
                  <c:v>Designació de Formadors
     (art. 310 LCSP)</c:v>
                </c:pt>
                <c:pt idx="10">
                  <c:v>Tramitació d'Emergència
     (art. 120 LCSP)</c:v>
                </c:pt>
              </c:strCache>
            </c:strRef>
          </c:cat>
          <c:val>
            <c:numRef>
              <c:f>'2023 - CONTRACTACIÓ ANUAL'!$B$34:$B$45</c:f>
              <c:numCache>
                <c:formatCode>#,##0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46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'2023 -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ANUAL'!$A$34:$A$45</c:f>
              <c:strCache>
                <c:ptCount val="11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Concurs de Projectes</c:v>
                </c:pt>
                <c:pt idx="9">
                  <c:v>Designació de Formadors
     (art. 310 LCSP)</c:v>
                </c:pt>
                <c:pt idx="10">
                  <c:v>Tramitació d'Emergència
     (art. 120 LCSP)</c:v>
                </c:pt>
              </c:strCache>
            </c:strRef>
          </c:cat>
          <c:val>
            <c:numRef>
              <c:f>'2023 - CONTRACTACIÓ ANUAL'!$E$34:$E$45</c:f>
              <c:numCache>
                <c:formatCode>#,##0.00\ "€"</c:formatCode>
                <c:ptCount val="11"/>
                <c:pt idx="0">
                  <c:v>410597.35200000001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18025.37</c:v>
                </c:pt>
                <c:pt idx="7">
                  <c:v>143321.66560000001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'2023 -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'2023 -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45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'2023 -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'2023 -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'2023 -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556504.70290000003</c:v>
                </c:pt>
                <c:pt idx="2">
                  <c:v>15439.684700000002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90" zoomScaleNormal="90" workbookViewId="0">
      <selection activeCell="I20" sqref="I20:J20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5429687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453125" style="27" customWidth="1"/>
    <col min="8" max="8" width="10.81640625" style="62" customWidth="1"/>
    <col min="9" max="9" width="17.453125" style="27" customWidth="1"/>
    <col min="10" max="10" width="20" style="27" customWidth="1"/>
    <col min="11" max="12" width="11.453125" style="27" customWidth="1"/>
    <col min="13" max="13" width="10.54296875" style="27" customWidth="1"/>
    <col min="14" max="14" width="18.81640625" style="62" customWidth="1"/>
    <col min="15" max="15" width="19.5429687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453125" style="27" customWidth="1"/>
    <col min="26" max="26" width="9.5429687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5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45098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60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4" si="2">IF(G13,G13/$G$25,"")</f>
        <v>6.25E-2</v>
      </c>
      <c r="I13" s="4">
        <v>337291.2</v>
      </c>
      <c r="J13" s="5">
        <v>408122.35200000001</v>
      </c>
      <c r="K13" s="21">
        <f t="shared" ref="K13:K24" si="3">IF(J13,J13/$J$25,"")</f>
        <v>0.88524180870874236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15</v>
      </c>
      <c r="H20" s="66">
        <f t="shared" si="2"/>
        <v>0.9375</v>
      </c>
      <c r="I20" s="69">
        <v>43923.29</v>
      </c>
      <c r="J20" s="70">
        <v>52906.880900000011</v>
      </c>
      <c r="K20" s="67">
        <f t="shared" si="3"/>
        <v>0.11475819129125772</v>
      </c>
      <c r="L20" s="68">
        <v>1</v>
      </c>
      <c r="M20" s="66">
        <f t="shared" si="4"/>
        <v>1</v>
      </c>
      <c r="N20" s="69">
        <v>1000</v>
      </c>
      <c r="O20" s="70">
        <v>1210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hidden="1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16</v>
      </c>
      <c r="H25" s="17">
        <f t="shared" si="12"/>
        <v>1</v>
      </c>
      <c r="I25" s="18">
        <f t="shared" si="12"/>
        <v>381214.49</v>
      </c>
      <c r="J25" s="18">
        <f t="shared" si="12"/>
        <v>461029.2329</v>
      </c>
      <c r="K25" s="19">
        <f t="shared" si="12"/>
        <v>1</v>
      </c>
      <c r="L25" s="16">
        <f t="shared" si="12"/>
        <v>1</v>
      </c>
      <c r="M25" s="17">
        <f t="shared" si="12"/>
        <v>1</v>
      </c>
      <c r="N25" s="18">
        <f t="shared" si="12"/>
        <v>1000</v>
      </c>
      <c r="O25" s="18">
        <f t="shared" si="12"/>
        <v>1210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4" hidden="1" customHeight="1" x14ac:dyDescent="0.3">
      <c r="A27" s="149" t="s">
        <v>54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hidden="1" customHeight="1" x14ac:dyDescent="0.3">
      <c r="A28" s="150" t="s">
        <v>55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13">B13+G13+L13+Q13+AA13+V13</f>
        <v>1</v>
      </c>
      <c r="C34" s="8">
        <f t="shared" ref="C34:C43" si="14">IF(B34,B34/$B$46,"")</f>
        <v>5.8823529411764705E-2</v>
      </c>
      <c r="D34" s="10">
        <f t="shared" ref="D34:D45" si="15">D13+I13+N13+S13+AC13+X13</f>
        <v>337291.2</v>
      </c>
      <c r="E34" s="11">
        <f t="shared" ref="E34:E45" si="16">E13+J13+O13+T13+AD13+Y13</f>
        <v>408122.35200000001</v>
      </c>
      <c r="F34" s="21">
        <f t="shared" ref="F34:F43" si="17">IF(E34,E34/$E$46,"")</f>
        <v>0.88292451819703599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16</v>
      </c>
      <c r="M35" s="8">
        <f t="shared" si="18"/>
        <v>0.94117647058823528</v>
      </c>
      <c r="N35" s="61">
        <f>I25</f>
        <v>381214.49</v>
      </c>
      <c r="O35" s="61">
        <f>J25</f>
        <v>461029.2329</v>
      </c>
      <c r="P35" s="59">
        <f t="shared" si="19"/>
        <v>0.99738230787462867</v>
      </c>
    </row>
    <row r="36" spans="1:33" ht="30" customHeight="1" x14ac:dyDescent="0.3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1</v>
      </c>
      <c r="M36" s="8">
        <f t="shared" si="18"/>
        <v>5.8823529411764705E-2</v>
      </c>
      <c r="N36" s="61">
        <f>N25</f>
        <v>1000</v>
      </c>
      <c r="O36" s="61">
        <f>O25</f>
        <v>1210</v>
      </c>
      <c r="P36" s="59">
        <f t="shared" si="19"/>
        <v>2.6176921253712993E-3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04" t="s">
        <v>0</v>
      </c>
      <c r="K40" s="105"/>
      <c r="L40" s="83">
        <f>SUM(L34:L39)</f>
        <v>17</v>
      </c>
      <c r="M40" s="17">
        <f>SUM(M34:M39)</f>
        <v>1</v>
      </c>
      <c r="N40" s="84">
        <f>SUM(N34:N39)</f>
        <v>382214.49</v>
      </c>
      <c r="O40" s="85">
        <f>SUM(O34:O39)</f>
        <v>462239.2329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16</v>
      </c>
      <c r="C41" s="8">
        <f t="shared" si="14"/>
        <v>0.94117647058823528</v>
      </c>
      <c r="D41" s="13">
        <f t="shared" si="15"/>
        <v>44923.29</v>
      </c>
      <c r="E41" s="23">
        <f t="shared" si="16"/>
        <v>54116.880900000011</v>
      </c>
      <c r="F41" s="21">
        <f t="shared" si="17"/>
        <v>0.11707548180296405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17</v>
      </c>
      <c r="C46" s="17">
        <f>SUM(C34:C45)</f>
        <v>1</v>
      </c>
      <c r="D46" s="18">
        <f>SUM(D34:D45)</f>
        <v>382214.49</v>
      </c>
      <c r="E46" s="18">
        <f>SUM(E34:E45)</f>
        <v>462239.2329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60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35" zoomScale="80" zoomScaleNormal="80" workbookViewId="0">
      <pane xSplit="1" topLeftCell="B1" activePane="topRight" state="frozen"/>
      <selection activeCell="A8" sqref="A8"/>
      <selection pane="topRight" activeCell="I30" sqref="I30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5429687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453125" style="27" customWidth="1"/>
    <col min="8" max="8" width="10.81640625" style="62" customWidth="1"/>
    <col min="9" max="9" width="17.453125" style="27" customWidth="1"/>
    <col min="10" max="10" width="20" style="27" customWidth="1"/>
    <col min="11" max="12" width="11.453125" style="27" customWidth="1"/>
    <col min="13" max="13" width="10.54296875" style="27" customWidth="1"/>
    <col min="14" max="14" width="18.81640625" style="62" customWidth="1"/>
    <col min="15" max="15" width="19.5429687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453125" style="27" customWidth="1"/>
    <col min="26" max="26" width="9.5429687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9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>
        <v>45400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Fundació Barcelona Institute of technology for the habitat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1" si="2">IF(G13,G13/$G$25,"")</f>
        <v>0.14285714285714285</v>
      </c>
      <c r="I13" s="4">
        <v>2475</v>
      </c>
      <c r="J13" s="5">
        <v>2475</v>
      </c>
      <c r="K13" s="21">
        <f t="shared" ref="K13:K21" si="3">IF(J13,J13/$J$25,"")</f>
        <v>5.2209208945051232E-2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0.21428571428571427</v>
      </c>
      <c r="I19" s="7">
        <v>12197</v>
      </c>
      <c r="J19" s="7">
        <v>14758.369999999999</v>
      </c>
      <c r="K19" s="21">
        <f t="shared" si="3"/>
        <v>0.31132235273469727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9</v>
      </c>
      <c r="H20" s="66">
        <f t="shared" si="2"/>
        <v>0.6428571428571429</v>
      </c>
      <c r="I20" s="69">
        <v>25859.371570247935</v>
      </c>
      <c r="J20" s="70">
        <v>30172.06</v>
      </c>
      <c r="K20" s="21">
        <f t="shared" si="3"/>
        <v>0.63646843832025157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14</v>
      </c>
      <c r="H25" s="17">
        <f t="shared" si="32"/>
        <v>1</v>
      </c>
      <c r="I25" s="18">
        <f t="shared" si="32"/>
        <v>40531.371570247939</v>
      </c>
      <c r="J25" s="18">
        <f t="shared" si="32"/>
        <v>47405.43</v>
      </c>
      <c r="K25" s="19">
        <f t="shared" si="32"/>
        <v>1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5">
      <c r="B26" s="26"/>
      <c r="H26" s="26"/>
      <c r="N26" s="26"/>
    </row>
    <row r="27" spans="1:31" s="49" customFormat="1" ht="34.4" hidden="1" customHeight="1" x14ac:dyDescent="0.3">
      <c r="A27" s="149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hidden="1" customHeight="1" x14ac:dyDescent="0.3">
      <c r="A28" s="151" t="str">
        <f>'CONTRACTACIO 1r TR 2023'!A28:Q28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33">B13+G13+L13+Q13+AA13+V13</f>
        <v>2</v>
      </c>
      <c r="C34" s="8">
        <f t="shared" ref="C34:C45" si="34">IF(B34,B34/$B$46,"")</f>
        <v>0.14285714285714285</v>
      </c>
      <c r="D34" s="10">
        <f t="shared" ref="D34:D45" si="35">D13+I13+N13+S13+AC13+X13</f>
        <v>2475</v>
      </c>
      <c r="E34" s="11">
        <f t="shared" ref="E34:E45" si="36">E13+J13+O13+T13+AD13+Y13</f>
        <v>2475</v>
      </c>
      <c r="F34" s="21">
        <f t="shared" ref="F34:F42" si="37">IF(E34,E34/$E$46,"")</f>
        <v>5.2209208945051232E-2</v>
      </c>
      <c r="J34" s="106" t="s">
        <v>3</v>
      </c>
      <c r="K34" s="107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5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2" t="s">
        <v>1</v>
      </c>
      <c r="K35" s="103"/>
      <c r="L35" s="60">
        <f>G25</f>
        <v>14</v>
      </c>
      <c r="M35" s="8">
        <f t="shared" si="38"/>
        <v>1</v>
      </c>
      <c r="N35" s="61">
        <f>I25</f>
        <v>40531.371570247939</v>
      </c>
      <c r="O35" s="61">
        <f>J25</f>
        <v>47405.43</v>
      </c>
      <c r="P35" s="59">
        <f t="shared" si="39"/>
        <v>1</v>
      </c>
    </row>
    <row r="36" spans="1:33" ht="30" customHeight="1" x14ac:dyDescent="0.3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0</v>
      </c>
      <c r="M36" s="8" t="str">
        <f t="shared" si="38"/>
        <v/>
      </c>
      <c r="N36" s="61">
        <f>N25</f>
        <v>0</v>
      </c>
      <c r="O36" s="61">
        <f>O25</f>
        <v>0</v>
      </c>
      <c r="P36" s="59" t="str">
        <f t="shared" si="3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3"/>
        <v>3</v>
      </c>
      <c r="C40" s="8">
        <f t="shared" si="34"/>
        <v>0.21428571428571427</v>
      </c>
      <c r="D40" s="13">
        <f t="shared" si="35"/>
        <v>12197</v>
      </c>
      <c r="E40" s="23">
        <f t="shared" si="36"/>
        <v>14758.369999999999</v>
      </c>
      <c r="F40" s="21">
        <f t="shared" si="37"/>
        <v>0.31132235273469727</v>
      </c>
      <c r="G40" s="25"/>
      <c r="J40" s="104" t="s">
        <v>0</v>
      </c>
      <c r="K40" s="105"/>
      <c r="L40" s="83">
        <f>SUM(L34:L39)</f>
        <v>14</v>
      </c>
      <c r="M40" s="17">
        <f>SUM(M34:M39)</f>
        <v>1</v>
      </c>
      <c r="N40" s="84">
        <f>SUM(N34:N39)</f>
        <v>40531.371570247939</v>
      </c>
      <c r="O40" s="85">
        <f>SUM(O34:O39)</f>
        <v>47405.43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3"/>
        <v>9</v>
      </c>
      <c r="C41" s="8">
        <f t="shared" si="34"/>
        <v>0.6428571428571429</v>
      </c>
      <c r="D41" s="13">
        <f t="shared" si="35"/>
        <v>25859.371570247935</v>
      </c>
      <c r="E41" s="23">
        <f t="shared" si="36"/>
        <v>30172.06</v>
      </c>
      <c r="F41" s="21">
        <f t="shared" si="37"/>
        <v>0.63646843832025157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14</v>
      </c>
      <c r="C46" s="17">
        <f>SUM(C34:C45)</f>
        <v>1</v>
      </c>
      <c r="D46" s="18">
        <f>SUM(D34:D45)</f>
        <v>40531.371570247939</v>
      </c>
      <c r="E46" s="18">
        <f>SUM(E34:E45)</f>
        <v>47405.43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60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35" zoomScale="80" zoomScaleNormal="80" workbookViewId="0">
      <selection activeCell="J7" sqref="J7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5429687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453125" style="27" customWidth="1"/>
    <col min="8" max="8" width="10.81640625" style="62" customWidth="1"/>
    <col min="9" max="9" width="17.453125" style="27" customWidth="1"/>
    <col min="10" max="10" width="20" style="27" customWidth="1"/>
    <col min="11" max="12" width="11.453125" style="27" customWidth="1"/>
    <col min="13" max="13" width="10.54296875" style="27" customWidth="1"/>
    <col min="14" max="14" width="18.81640625" style="62" customWidth="1"/>
    <col min="15" max="15" width="19.5429687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453125" style="27" customWidth="1"/>
    <col min="26" max="26" width="9.5429687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9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>
        <v>45400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Fundació Barcelona Institute of technology for the habitat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0.14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0.14285714285714285</v>
      </c>
      <c r="I19" s="6">
        <v>2700</v>
      </c>
      <c r="J19" s="7">
        <v>3267</v>
      </c>
      <c r="K19" s="21">
        <f t="shared" si="3"/>
        <v>0.21853105923683366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6</v>
      </c>
      <c r="H20" s="66">
        <f t="shared" si="2"/>
        <v>0.8571428571428571</v>
      </c>
      <c r="I20" s="69">
        <v>9742</v>
      </c>
      <c r="J20" s="70">
        <v>11682.819999999998</v>
      </c>
      <c r="K20" s="67">
        <f t="shared" si="3"/>
        <v>0.78146894076316631</v>
      </c>
      <c r="L20" s="68">
        <v>1</v>
      </c>
      <c r="M20" s="66">
        <f t="shared" si="4"/>
        <v>1</v>
      </c>
      <c r="N20" s="69">
        <v>1000</v>
      </c>
      <c r="O20" s="70">
        <v>1210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hidden="1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7</v>
      </c>
      <c r="H25" s="17">
        <f t="shared" si="22"/>
        <v>1</v>
      </c>
      <c r="I25" s="18">
        <f t="shared" si="22"/>
        <v>12442</v>
      </c>
      <c r="J25" s="18">
        <f t="shared" si="22"/>
        <v>14949.819999999998</v>
      </c>
      <c r="K25" s="19">
        <f t="shared" si="22"/>
        <v>1</v>
      </c>
      <c r="L25" s="16">
        <f t="shared" si="22"/>
        <v>1</v>
      </c>
      <c r="M25" s="17">
        <f t="shared" si="22"/>
        <v>1</v>
      </c>
      <c r="N25" s="18">
        <f t="shared" si="22"/>
        <v>1000</v>
      </c>
      <c r="O25" s="18">
        <f t="shared" si="22"/>
        <v>1210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25">
      <c r="B26" s="26"/>
      <c r="H26" s="26"/>
      <c r="N26" s="26"/>
    </row>
    <row r="27" spans="1:31" s="49" customFormat="1" ht="34.4" hidden="1" customHeight="1" x14ac:dyDescent="0.3">
      <c r="A27" s="149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hidden="1" customHeight="1" x14ac:dyDescent="0.3">
      <c r="A28" s="151" t="str">
        <f>'CONTRACTACIO 1r TR 2023'!A28:Q28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7</v>
      </c>
      <c r="M35" s="8">
        <f>IF(L35,L35/$L$40,"")</f>
        <v>0.875</v>
      </c>
      <c r="N35" s="61">
        <f>I25</f>
        <v>12442</v>
      </c>
      <c r="O35" s="61">
        <f>J25</f>
        <v>14949.819999999998</v>
      </c>
      <c r="P35" s="59">
        <f>IF(O35,O35/$O$40,"")</f>
        <v>0.92512292834944942</v>
      </c>
    </row>
    <row r="36" spans="1:33" ht="30" customHeight="1" x14ac:dyDescent="0.3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1</v>
      </c>
      <c r="M36" s="8">
        <f>IF(L36,L36/$L$40,"")</f>
        <v>0.125</v>
      </c>
      <c r="N36" s="61">
        <f>N25</f>
        <v>1000</v>
      </c>
      <c r="O36" s="61">
        <f>O25</f>
        <v>1210</v>
      </c>
      <c r="P36" s="59">
        <f>IF(O36,O36/$O$40,"")</f>
        <v>7.4877071650550575E-2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23"/>
        <v>1</v>
      </c>
      <c r="C40" s="8">
        <f t="shared" si="24"/>
        <v>0.125</v>
      </c>
      <c r="D40" s="13">
        <f t="shared" si="25"/>
        <v>2700</v>
      </c>
      <c r="E40" s="23">
        <f t="shared" si="26"/>
        <v>3267</v>
      </c>
      <c r="F40" s="21">
        <f t="shared" si="27"/>
        <v>0.20216809345648654</v>
      </c>
      <c r="G40" s="25"/>
      <c r="J40" s="104" t="s">
        <v>0</v>
      </c>
      <c r="K40" s="105"/>
      <c r="L40" s="83">
        <f>SUM(L34:L39)</f>
        <v>8</v>
      </c>
      <c r="M40" s="17">
        <f>SUM(M34:M39)</f>
        <v>1</v>
      </c>
      <c r="N40" s="84">
        <f>SUM(N34:N39)</f>
        <v>13442</v>
      </c>
      <c r="O40" s="85">
        <f>SUM(O34:O39)</f>
        <v>16159.819999999998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23"/>
        <v>7</v>
      </c>
      <c r="C41" s="8">
        <f t="shared" si="24"/>
        <v>0.875</v>
      </c>
      <c r="D41" s="13">
        <f t="shared" si="25"/>
        <v>10742</v>
      </c>
      <c r="E41" s="23">
        <f t="shared" si="26"/>
        <v>12892.819999999998</v>
      </c>
      <c r="F41" s="21">
        <f t="shared" si="27"/>
        <v>0.79783190654351344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8</v>
      </c>
      <c r="C46" s="17">
        <f>SUM(C34:C45)</f>
        <v>1</v>
      </c>
      <c r="D46" s="18">
        <f>SUM(D34:D45)</f>
        <v>13442</v>
      </c>
      <c r="E46" s="18">
        <f>SUM(E34:E45)</f>
        <v>16159.819999999998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60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35" zoomScale="80" zoomScaleNormal="80" workbookViewId="0">
      <selection activeCell="T33" sqref="T33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5429687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453125" style="27" customWidth="1"/>
    <col min="8" max="8" width="10.81640625" style="62" customWidth="1"/>
    <col min="9" max="9" width="17.453125" style="27" customWidth="1"/>
    <col min="10" max="10" width="20" style="27" customWidth="1"/>
    <col min="11" max="12" width="11.453125" style="27" customWidth="1"/>
    <col min="13" max="13" width="10.54296875" style="27" customWidth="1"/>
    <col min="14" max="14" width="18.81640625" style="62" customWidth="1"/>
    <col min="15" max="15" width="19.5429687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453125" style="27" customWidth="1"/>
    <col min="26" max="26" width="9.5429687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9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>
        <v>45400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Fundació Barcelona Institute of technology for the habitat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8</v>
      </c>
      <c r="H20" s="66">
        <f t="shared" si="2"/>
        <v>1</v>
      </c>
      <c r="I20" s="69">
        <v>27372.082644628099</v>
      </c>
      <c r="J20" s="70">
        <v>33120.22</v>
      </c>
      <c r="K20" s="67">
        <f t="shared" si="3"/>
        <v>1</v>
      </c>
      <c r="L20" s="68">
        <v>6</v>
      </c>
      <c r="M20" s="66">
        <f>IF(L20,L20/$L$25,"")</f>
        <v>1</v>
      </c>
      <c r="N20" s="69">
        <v>10760.07</v>
      </c>
      <c r="O20" s="70">
        <v>13019.684700000002</v>
      </c>
      <c r="P20" s="67">
        <f>IF(O20,O20/$O$25,"")</f>
        <v>1</v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40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8</v>
      </c>
      <c r="H25" s="17">
        <f t="shared" si="30"/>
        <v>1</v>
      </c>
      <c r="I25" s="18">
        <f t="shared" si="30"/>
        <v>27372.082644628099</v>
      </c>
      <c r="J25" s="18">
        <f t="shared" si="30"/>
        <v>33120.22</v>
      </c>
      <c r="K25" s="19">
        <f t="shared" si="30"/>
        <v>1</v>
      </c>
      <c r="L25" s="16">
        <f t="shared" si="30"/>
        <v>6</v>
      </c>
      <c r="M25" s="17">
        <f t="shared" si="30"/>
        <v>1</v>
      </c>
      <c r="N25" s="18">
        <f t="shared" si="30"/>
        <v>10760.07</v>
      </c>
      <c r="O25" s="18">
        <f t="shared" si="30"/>
        <v>13019.684700000002</v>
      </c>
      <c r="P25" s="19">
        <f t="shared" si="30"/>
        <v>1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4" hidden="1" customHeight="1" x14ac:dyDescent="0.3">
      <c r="A27" s="149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hidden="1" customHeight="1" x14ac:dyDescent="0.3">
      <c r="A28" s="151" t="str">
        <f>'CONTRACTACIO 1r TR 2023'!A28:Q28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8</v>
      </c>
      <c r="M35" s="8">
        <f t="shared" si="36"/>
        <v>0.5714285714285714</v>
      </c>
      <c r="N35" s="61">
        <f>I25</f>
        <v>27372.082644628099</v>
      </c>
      <c r="O35" s="61">
        <f>J25</f>
        <v>33120.22</v>
      </c>
      <c r="P35" s="59">
        <f t="shared" si="37"/>
        <v>0.71782159532722234</v>
      </c>
    </row>
    <row r="36" spans="1:33" ht="30" customHeight="1" x14ac:dyDescent="0.3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6</v>
      </c>
      <c r="M36" s="8">
        <f t="shared" si="36"/>
        <v>0.42857142857142855</v>
      </c>
      <c r="N36" s="61">
        <f>N25</f>
        <v>10760.07</v>
      </c>
      <c r="O36" s="61">
        <f>O25</f>
        <v>13019.684700000002</v>
      </c>
      <c r="P36" s="59">
        <f t="shared" si="37"/>
        <v>0.28217840467277777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14</v>
      </c>
      <c r="M40" s="17">
        <f>SUM(M34:M39)</f>
        <v>1</v>
      </c>
      <c r="N40" s="84">
        <f>SUM(N34:N39)</f>
        <v>38132.152644628099</v>
      </c>
      <c r="O40" s="85">
        <f>SUM(O34:O39)</f>
        <v>46139.904699999999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1"/>
        <v>14</v>
      </c>
      <c r="C41" s="8">
        <f t="shared" si="32"/>
        <v>1</v>
      </c>
      <c r="D41" s="13">
        <f t="shared" si="33"/>
        <v>38132.152644628099</v>
      </c>
      <c r="E41" s="23">
        <f t="shared" si="34"/>
        <v>46139.904699999999</v>
      </c>
      <c r="F41" s="21">
        <f t="shared" si="35"/>
        <v>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14</v>
      </c>
      <c r="C46" s="17">
        <f>SUM(C34:C45)</f>
        <v>1</v>
      </c>
      <c r="D46" s="18">
        <f>SUM(D34:D45)</f>
        <v>38132.152644628099</v>
      </c>
      <c r="E46" s="18">
        <f>SUM(E34:E45)</f>
        <v>46139.904699999999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60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Q13" sqref="Q13"/>
    </sheetView>
  </sheetViews>
  <sheetFormatPr defaultColWidth="9.1796875" defaultRowHeight="14.5" x14ac:dyDescent="0.35"/>
  <cols>
    <col min="1" max="1" width="30.453125" style="27" customWidth="1"/>
    <col min="2" max="2" width="11.1796875" style="62" customWidth="1"/>
    <col min="3" max="3" width="10.54296875" style="27" customWidth="1"/>
    <col min="4" max="4" width="19.1796875" style="27" customWidth="1"/>
    <col min="5" max="5" width="19.54296875" style="27" customWidth="1"/>
    <col min="6" max="6" width="11.453125" style="27" customWidth="1"/>
    <col min="7" max="7" width="9.453125" style="27" customWidth="1"/>
    <col min="8" max="8" width="10.81640625" style="62" customWidth="1"/>
    <col min="9" max="9" width="17.453125" style="27" customWidth="1"/>
    <col min="10" max="10" width="20" style="27" customWidth="1"/>
    <col min="11" max="11" width="11.453125" style="27" customWidth="1"/>
    <col min="12" max="12" width="11.54296875" style="27" customWidth="1"/>
    <col min="13" max="13" width="10.54296875" style="27" customWidth="1"/>
    <col min="14" max="14" width="20.1796875" style="62" customWidth="1"/>
    <col min="15" max="15" width="19.5429687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5.453125" style="27" customWidth="1"/>
    <col min="26" max="26" width="9.5429687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x14ac:dyDescent="0.3">
      <c r="B4" s="26"/>
      <c r="H4" s="26"/>
      <c r="N4" s="26"/>
    </row>
    <row r="5" spans="1:31" s="25" customFormat="1" ht="30.75" customHeight="1" x14ac:dyDescent="0.3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61</v>
      </c>
      <c r="B7" s="31" t="s">
        <v>59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2023'!B8</f>
        <v>Fundació Barcelona Institute of technology for the habitat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4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4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2023'!B13+'CONTRACTACIO 2n TR 2023'!B13+'CONTRACTACIO 3r TR 2023'!B13+'CONTRACTACIO 4t TR 2023'!B13</f>
        <v>0</v>
      </c>
      <c r="C13" s="20" t="str">
        <f t="shared" ref="C13:C24" si="0">IF(B13,B13/$B$25,"")</f>
        <v/>
      </c>
      <c r="D13" s="10">
        <f>'CONTRACTACIO 1r TR 2023'!D13+'CONTRACTACIO 2n TR 2023'!D13+'CONTRACTACIO 3r TR 2023'!D13+'CONTRACTACIO 4t TR 2023'!D13</f>
        <v>0</v>
      </c>
      <c r="E13" s="10">
        <f>'CONTRACTACIO 1r TR 2023'!E13+'CONTRACTACIO 2n TR 2023'!E13+'CONTRACTACIO 3r TR 2023'!E13+'CONTRACTACIO 4t TR 2023'!E13</f>
        <v>0</v>
      </c>
      <c r="F13" s="21" t="str">
        <f t="shared" ref="F13:F24" si="1">IF(E13,E13/$E$25,"")</f>
        <v/>
      </c>
      <c r="G13" s="9">
        <f>'CONTRACTACIO 1r TR 2023'!G13+'CONTRACTACIO 2n TR 2023'!G13+'CONTRACTACIO 3r TR 2023'!G13+'CONTRACTACIO 4t TR 2023'!G13</f>
        <v>3</v>
      </c>
      <c r="H13" s="20">
        <f t="shared" ref="H13:H24" si="2">IF(G13,G13/$G$25,"")</f>
        <v>6.6666666666666666E-2</v>
      </c>
      <c r="I13" s="10">
        <f>'CONTRACTACIO 1r TR 2023'!I13+'CONTRACTACIO 2n TR 2023'!I13+'CONTRACTACIO 3r TR 2023'!I13+'CONTRACTACIO 4t TR 2023'!I13</f>
        <v>339766.2</v>
      </c>
      <c r="J13" s="10">
        <f>'CONTRACTACIO 1r TR 2023'!J13+'CONTRACTACIO 2n TR 2023'!J13+'CONTRACTACIO 3r TR 2023'!J13+'CONTRACTACIO 4t TR 2023'!J13</f>
        <v>410597.35200000001</v>
      </c>
      <c r="K13" s="21">
        <f t="shared" ref="K13:K24" si="3">IF(J13,J13/$J$25,"")</f>
        <v>0.73781470284139083</v>
      </c>
      <c r="L13" s="9">
        <f>'CONTRACTACIO 1r TR 2023'!L13+'CONTRACTACIO 2n TR 2023'!L13+'CONTRACTACIO 3r TR 2023'!L13+'CONTRACTACIO 4t TR 2023'!L13</f>
        <v>0</v>
      </c>
      <c r="M13" s="20" t="str">
        <f t="shared" ref="M13:M24" si="4">IF(L13,L13/$L$25,"")</f>
        <v/>
      </c>
      <c r="N13" s="10">
        <f>'CONTRACTACIO 1r TR 2023'!N13+'CONTRACTACIO 2n TR 2023'!N13+'CONTRACTACIO 3r TR 2023'!N13+'CONTRACTACIO 4t TR 2023'!N13</f>
        <v>0</v>
      </c>
      <c r="O13" s="10">
        <f>'CONTRACTACIO 1r TR 2023'!O13+'CONTRACTACIO 2n TR 2023'!O13+'CONTRACTACIO 3r TR 2023'!O13+'CONTRACTACIO 4t TR 2023'!O13</f>
        <v>0</v>
      </c>
      <c r="P13" s="21" t="str">
        <f t="shared" ref="P13:P24" si="5">IF(O13,O13/$O$25,"")</f>
        <v/>
      </c>
      <c r="Q13" s="9">
        <f>'CONTRACTACIO 1r TR 2023'!Q13+'CONTRACTACIO 2n TR 2023'!Q13+'CONTRACTACIO 3r TR 2023'!Q13+'CONTRACTACIO 4t TR 2023'!Q13</f>
        <v>0</v>
      </c>
      <c r="R13" s="20" t="str">
        <f t="shared" ref="R13:R24" si="6">IF(Q13,Q13/$Q$25,"")</f>
        <v/>
      </c>
      <c r="S13" s="10">
        <f>'CONTRACTACIO 1r TR 2023'!S13+'CONTRACTACIO 2n TR 2023'!S13+'CONTRACTACIO 3r TR 2023'!S13+'CONTRACTACIO 4t TR 2023'!S13</f>
        <v>0</v>
      </c>
      <c r="T13" s="10">
        <f>'CONTRACTACIO 1r TR 2023'!T13+'CONTRACTACIO 2n TR 2023'!T13+'CONTRACTACIO 3r TR 2023'!T13+'CONTRACTACIO 4t TR 2023'!T13</f>
        <v>0</v>
      </c>
      <c r="U13" s="21" t="str">
        <f t="shared" ref="U13:U24" si="7">IF(T13,T13/$T$25,"")</f>
        <v/>
      </c>
      <c r="V13" s="9">
        <f>'CONTRACTACIO 1r TR 2023'!AA13+'CONTRACTACIO 2n TR 2023'!AA13+'CONTRACTACIO 3r TR 2023'!AA13+'CONTRACTACIO 4t TR 2023'!AA13</f>
        <v>0</v>
      </c>
      <c r="W13" s="20" t="str">
        <f t="shared" ref="W13:W24" si="8">IF(V13,V13/$V$25,"")</f>
        <v/>
      </c>
      <c r="X13" s="10">
        <f>'CONTRACTACIO 1r TR 2023'!AC13+'CONTRACTACIO 2n TR 2023'!AC13+'CONTRACTACIO 3r TR 2023'!AC13+'CONTRACTACIO 4t TR 2023'!AC13</f>
        <v>0</v>
      </c>
      <c r="Y13" s="10">
        <f>'CONTRACTACIO 1r TR 2023'!AD13+'CONTRACTACIO 2n TR 2023'!AD13+'CONTRACTACIO 3r TR 2023'!AD13+'CONTRACTACIO 4t TR 2023'!AD13</f>
        <v>0</v>
      </c>
      <c r="Z13" s="21" t="str">
        <f t="shared" ref="Z13:Z24" si="9">IF(Y13,Y13/$Y$25,"")</f>
        <v/>
      </c>
      <c r="AA13" s="9">
        <f>'CONTRACTACIO 1r TR 2023'!V13+'CONTRACTACIO 2n TR 2023'!V13+'CONTRACTACIO 3r TR 2023'!V13+'CONTRACTACIO 4t TR 2023'!V13</f>
        <v>0</v>
      </c>
      <c r="AB13" s="20" t="str">
        <f t="shared" ref="AB13:AB24" si="10">IF(AA13,AA13/$AA$25,"")</f>
        <v/>
      </c>
      <c r="AC13" s="10">
        <f>'CONTRACTACIO 1r TR 2023'!X13+'CONTRACTACIO 2n TR 2023'!X13+'CONTRACTACIO 3r TR 2023'!X13+'CONTRACTACIO 4t TR 2023'!X13</f>
        <v>0</v>
      </c>
      <c r="AD13" s="10">
        <f>'CONTRACTACIO 1r TR 2023'!Y13+'CONTRACTACIO 2n TR 2023'!Y13+'CONTRACTACIO 3r TR 2023'!Y13+'CONTRACTACIO 4t TR 2023'!Y13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2023'!B14+'CONTRACTACIO 2n TR 2023'!B14+'CONTRACTACIO 3r TR 2023'!B14+'CONTRACTACIO 4t TR 2023'!B14</f>
        <v>0</v>
      </c>
      <c r="C14" s="20" t="str">
        <f t="shared" si="0"/>
        <v/>
      </c>
      <c r="D14" s="13">
        <f>'CONTRACTACIO 1r TR 2023'!D14+'CONTRACTACIO 2n TR 2023'!D14+'CONTRACTACIO 3r TR 2023'!D14+'CONTRACTACIO 4t TR 2023'!D14</f>
        <v>0</v>
      </c>
      <c r="E14" s="13">
        <f>'CONTRACTACIO 1r TR 2023'!E14+'CONTRACTACIO 2n TR 2023'!E14+'CONTRACTACIO 3r TR 2023'!E14+'CONTRACTACIO 4t TR 2023'!E14</f>
        <v>0</v>
      </c>
      <c r="F14" s="21" t="str">
        <f t="shared" si="1"/>
        <v/>
      </c>
      <c r="G14" s="9">
        <f>'CONTRACTACIO 1r TR 2023'!G14+'CONTRACTACIO 2n TR 2023'!G14+'CONTRACTACIO 3r TR 2023'!G14+'CONTRACTACIO 4t TR 2023'!G14</f>
        <v>0</v>
      </c>
      <c r="H14" s="20" t="str">
        <f t="shared" si="2"/>
        <v/>
      </c>
      <c r="I14" s="13">
        <f>'CONTRACTACIO 1r TR 2023'!I14+'CONTRACTACIO 2n TR 2023'!I14+'CONTRACTACIO 3r TR 2023'!I14+'CONTRACTACIO 4t TR 2023'!I14</f>
        <v>0</v>
      </c>
      <c r="J14" s="13">
        <f>'CONTRACTACIO 1r TR 2023'!J14+'CONTRACTACIO 2n TR 2023'!J14+'CONTRACTACIO 3r TR 2023'!J14+'CONTRACTACIO 4t TR 2023'!J14</f>
        <v>0</v>
      </c>
      <c r="K14" s="21" t="str">
        <f t="shared" si="3"/>
        <v/>
      </c>
      <c r="L14" s="9">
        <f>'CONTRACTACIO 1r TR 2023'!L14+'CONTRACTACIO 2n TR 2023'!L14+'CONTRACTACIO 3r TR 2023'!L14+'CONTRACTACIO 4t TR 2023'!L14</f>
        <v>0</v>
      </c>
      <c r="M14" s="20" t="str">
        <f t="shared" si="4"/>
        <v/>
      </c>
      <c r="N14" s="13">
        <f>'CONTRACTACIO 1r TR 2023'!N14+'CONTRACTACIO 2n TR 2023'!N14+'CONTRACTACIO 3r TR 2023'!N14+'CONTRACTACIO 4t TR 2023'!N14</f>
        <v>0</v>
      </c>
      <c r="O14" s="13">
        <f>'CONTRACTACIO 1r TR 2023'!O14+'CONTRACTACIO 2n TR 2023'!O14+'CONTRACTACIO 3r TR 2023'!O14+'CONTRACTACIO 4t TR 2023'!O14</f>
        <v>0</v>
      </c>
      <c r="P14" s="21" t="str">
        <f t="shared" si="5"/>
        <v/>
      </c>
      <c r="Q14" s="9">
        <f>'CONTRACTACIO 1r TR 2023'!Q14+'CONTRACTACIO 2n TR 2023'!Q14+'CONTRACTACIO 3r TR 2023'!Q14+'CONTRACTACIO 4t TR 2023'!Q14</f>
        <v>0</v>
      </c>
      <c r="R14" s="20" t="str">
        <f t="shared" si="6"/>
        <v/>
      </c>
      <c r="S14" s="13">
        <f>'CONTRACTACIO 1r TR 2023'!S14+'CONTRACTACIO 2n TR 2023'!S14+'CONTRACTACIO 3r TR 2023'!S14+'CONTRACTACIO 4t TR 2023'!S14</f>
        <v>0</v>
      </c>
      <c r="T14" s="13">
        <f>'CONTRACTACIO 1r TR 2023'!T14+'CONTRACTACIO 2n TR 2023'!T14+'CONTRACTACIO 3r TR 2023'!T14+'CONTRACTACIO 4t TR 2023'!T14</f>
        <v>0</v>
      </c>
      <c r="U14" s="21" t="str">
        <f t="shared" si="7"/>
        <v/>
      </c>
      <c r="V14" s="9">
        <f>'CONTRACTACIO 1r TR 2023'!AA14+'CONTRACTACIO 2n TR 2023'!AA14+'CONTRACTACIO 3r TR 2023'!AA14+'CONTRACTACIO 4t TR 2023'!AA14</f>
        <v>0</v>
      </c>
      <c r="W14" s="20" t="str">
        <f t="shared" si="8"/>
        <v/>
      </c>
      <c r="X14" s="13">
        <f>'CONTRACTACIO 1r TR 2023'!AC14+'CONTRACTACIO 2n TR 2023'!AC14+'CONTRACTACIO 3r TR 2023'!AC14+'CONTRACTACIO 4t TR 2023'!AC14</f>
        <v>0</v>
      </c>
      <c r="Y14" s="13">
        <f>'CONTRACTACIO 1r TR 2023'!AD14+'CONTRACTACIO 2n TR 2023'!AD14+'CONTRACTACIO 3r TR 2023'!AD14+'CONTRACTACIO 4t TR 2023'!AD14</f>
        <v>0</v>
      </c>
      <c r="Z14" s="21" t="str">
        <f t="shared" si="9"/>
        <v/>
      </c>
      <c r="AA14" s="9">
        <f>'CONTRACTACIO 1r TR 2023'!V14+'CONTRACTACIO 2n TR 2023'!V14+'CONTRACTACIO 3r TR 2023'!V14+'CONTRACTACIO 4t TR 2023'!V14</f>
        <v>0</v>
      </c>
      <c r="AB14" s="20" t="str">
        <f t="shared" si="10"/>
        <v/>
      </c>
      <c r="AC14" s="13">
        <f>'CONTRACTACIO 1r TR 2023'!X14+'CONTRACTACIO 2n TR 2023'!X14+'CONTRACTACIO 3r TR 2023'!X14+'CONTRACTACIO 4t TR 2023'!X14</f>
        <v>0</v>
      </c>
      <c r="AD14" s="13">
        <f>'CONTRACTACIO 1r TR 2023'!Y14+'CONTRACTACIO 2n TR 2023'!Y14+'CONTRACTACIO 3r TR 2023'!Y14+'CONTRACTACIO 4t TR 2023'!Y14</f>
        <v>0</v>
      </c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9">
        <f>'CONTRACTACIO 1r TR 2023'!B15+'CONTRACTACIO 2n TR 2023'!B15+'CONTRACTACIO 3r TR 2023'!B15+'CONTRACTACIO 4t TR 2023'!B15</f>
        <v>0</v>
      </c>
      <c r="C15" s="20" t="str">
        <f t="shared" si="0"/>
        <v/>
      </c>
      <c r="D15" s="13">
        <f>'CONTRACTACIO 1r TR 2023'!D15+'CONTRACTACIO 2n TR 2023'!D15+'CONTRACTACIO 3r TR 2023'!D15+'CONTRACTACIO 4t TR 2023'!D15</f>
        <v>0</v>
      </c>
      <c r="E15" s="13">
        <f>'CONTRACTACIO 1r TR 2023'!E15+'CONTRACTACIO 2n TR 2023'!E15+'CONTRACTACIO 3r TR 2023'!E15+'CONTRACTACIO 4t TR 2023'!E15</f>
        <v>0</v>
      </c>
      <c r="F15" s="21" t="str">
        <f t="shared" si="1"/>
        <v/>
      </c>
      <c r="G15" s="9">
        <f>'CONTRACTACIO 1r TR 2023'!G15+'CONTRACTACIO 2n TR 2023'!G15+'CONTRACTACIO 3r TR 2023'!G15+'CONTRACTACIO 4t TR 2023'!G15</f>
        <v>0</v>
      </c>
      <c r="H15" s="20" t="str">
        <f t="shared" si="2"/>
        <v/>
      </c>
      <c r="I15" s="13">
        <f>'CONTRACTACIO 1r TR 2023'!I15+'CONTRACTACIO 2n TR 2023'!I15+'CONTRACTACIO 3r TR 2023'!I15+'CONTRACTACIO 4t TR 2023'!I15</f>
        <v>0</v>
      </c>
      <c r="J15" s="13">
        <f>'CONTRACTACIO 1r TR 2023'!J15+'CONTRACTACIO 2n TR 2023'!J15+'CONTRACTACIO 3r TR 2023'!J15+'CONTRACTACIO 4t TR 2023'!J15</f>
        <v>0</v>
      </c>
      <c r="K15" s="21" t="str">
        <f t="shared" si="3"/>
        <v/>
      </c>
      <c r="L15" s="9">
        <f>'CONTRACTACIO 1r TR 2023'!L15+'CONTRACTACIO 2n TR 2023'!L15+'CONTRACTACIO 3r TR 2023'!L15+'CONTRACTACIO 4t TR 2023'!L15</f>
        <v>0</v>
      </c>
      <c r="M15" s="20" t="str">
        <f t="shared" si="4"/>
        <v/>
      </c>
      <c r="N15" s="13">
        <f>'CONTRACTACIO 1r TR 2023'!N15+'CONTRACTACIO 2n TR 2023'!N15+'CONTRACTACIO 3r TR 2023'!N15+'CONTRACTACIO 4t TR 2023'!N15</f>
        <v>0</v>
      </c>
      <c r="O15" s="13">
        <f>'CONTRACTACIO 1r TR 2023'!O15+'CONTRACTACIO 2n TR 2023'!O15+'CONTRACTACIO 3r TR 2023'!O15+'CONTRACTACIO 4t TR 2023'!O15</f>
        <v>0</v>
      </c>
      <c r="P15" s="21" t="str">
        <f t="shared" si="5"/>
        <v/>
      </c>
      <c r="Q15" s="9">
        <f>'CONTRACTACIO 1r TR 2023'!Q15+'CONTRACTACIO 2n TR 2023'!Q15+'CONTRACTACIO 3r TR 2023'!Q15+'CONTRACTACIO 4t TR 2023'!Q15</f>
        <v>0</v>
      </c>
      <c r="R15" s="20" t="str">
        <f t="shared" si="6"/>
        <v/>
      </c>
      <c r="S15" s="13">
        <f>'CONTRACTACIO 1r TR 2023'!S15+'CONTRACTACIO 2n TR 2023'!S15+'CONTRACTACIO 3r TR 2023'!S15+'CONTRACTACIO 4t TR 2023'!S15</f>
        <v>0</v>
      </c>
      <c r="T15" s="13">
        <f>'CONTRACTACIO 1r TR 2023'!T15+'CONTRACTACIO 2n TR 2023'!T15+'CONTRACTACIO 3r TR 2023'!T15+'CONTRACTACIO 4t TR 2023'!T15</f>
        <v>0</v>
      </c>
      <c r="U15" s="21" t="str">
        <f t="shared" si="7"/>
        <v/>
      </c>
      <c r="V15" s="9">
        <f>'CONTRACTACIO 1r TR 2023'!AA15+'CONTRACTACIO 2n TR 2023'!AA15+'CONTRACTACIO 3r TR 2023'!AA15+'CONTRACTACIO 4t TR 2023'!AA15</f>
        <v>0</v>
      </c>
      <c r="W15" s="20" t="str">
        <f t="shared" si="8"/>
        <v/>
      </c>
      <c r="X15" s="13">
        <f>'CONTRACTACIO 1r TR 2023'!AC15+'CONTRACTACIO 2n TR 2023'!AC15+'CONTRACTACIO 3r TR 2023'!AC15+'CONTRACTACIO 4t TR 2023'!AC15</f>
        <v>0</v>
      </c>
      <c r="Y15" s="13">
        <f>'CONTRACTACIO 1r TR 2023'!AD15+'CONTRACTACIO 2n TR 2023'!AD15+'CONTRACTACIO 3r TR 2023'!AD15+'CONTRACTACIO 4t TR 2023'!AD15</f>
        <v>0</v>
      </c>
      <c r="Z15" s="21" t="str">
        <f t="shared" si="9"/>
        <v/>
      </c>
      <c r="AA15" s="9">
        <f>'CONTRACTACIO 1r TR 2023'!V15+'CONTRACTACIO 2n TR 2023'!V15+'CONTRACTACIO 3r TR 2023'!V15+'CONTRACTACIO 4t TR 2023'!V15</f>
        <v>0</v>
      </c>
      <c r="AB15" s="20" t="str">
        <f t="shared" si="10"/>
        <v/>
      </c>
      <c r="AC15" s="13">
        <f>'CONTRACTACIO 1r TR 2023'!X15+'CONTRACTACIO 2n TR 2023'!X15+'CONTRACTACIO 3r TR 2023'!X15+'CONTRACTACIO 4t TR 2023'!X15</f>
        <v>0</v>
      </c>
      <c r="AD15" s="13">
        <f>'CONTRACTACIO 1r TR 2023'!Y15+'CONTRACTACIO 2n TR 2023'!Y15+'CONTRACTACIO 3r TR 2023'!Y15+'CONTRACTACIO 4t TR 2023'!Y15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'CONTRACTACIO 1r TR 2023'!B16+'CONTRACTACIO 2n TR 2023'!B16+'CONTRACTACIO 3r TR 2023'!B16+'CONTRACTACIO 4t TR 2023'!B16</f>
        <v>0</v>
      </c>
      <c r="C16" s="20" t="str">
        <f t="shared" si="0"/>
        <v/>
      </c>
      <c r="D16" s="13">
        <f>'CONTRACTACIO 1r TR 2023'!D16+'CONTRACTACIO 2n TR 2023'!D16+'CONTRACTACIO 3r TR 2023'!D16+'CONTRACTACIO 4t TR 2023'!D16</f>
        <v>0</v>
      </c>
      <c r="E16" s="13">
        <f>'CONTRACTACIO 1r TR 2023'!E16+'CONTRACTACIO 2n TR 2023'!E16+'CONTRACTACIO 3r TR 2023'!E16+'CONTRACTACIO 4t TR 2023'!E16</f>
        <v>0</v>
      </c>
      <c r="F16" s="21" t="str">
        <f t="shared" si="1"/>
        <v/>
      </c>
      <c r="G16" s="9">
        <f>'CONTRACTACIO 1r TR 2023'!G16+'CONTRACTACIO 2n TR 2023'!G16+'CONTRACTACIO 3r TR 2023'!G16+'CONTRACTACIO 4t TR 2023'!G16</f>
        <v>0</v>
      </c>
      <c r="H16" s="20" t="str">
        <f t="shared" si="2"/>
        <v/>
      </c>
      <c r="I16" s="13">
        <f>'CONTRACTACIO 1r TR 2023'!I16+'CONTRACTACIO 2n TR 2023'!I16+'CONTRACTACIO 3r TR 2023'!I16+'CONTRACTACIO 4t TR 2023'!I16</f>
        <v>0</v>
      </c>
      <c r="J16" s="13">
        <f>'CONTRACTACIO 1r TR 2023'!J16+'CONTRACTACIO 2n TR 2023'!J16+'CONTRACTACIO 3r TR 2023'!J16+'CONTRACTACIO 4t TR 2023'!J16</f>
        <v>0</v>
      </c>
      <c r="K16" s="21" t="str">
        <f t="shared" si="3"/>
        <v/>
      </c>
      <c r="L16" s="9">
        <f>'CONTRACTACIO 1r TR 2023'!L16+'CONTRACTACIO 2n TR 2023'!L16+'CONTRACTACIO 3r TR 2023'!L16+'CONTRACTACIO 4t TR 2023'!L16</f>
        <v>0</v>
      </c>
      <c r="M16" s="20" t="str">
        <f t="shared" si="4"/>
        <v/>
      </c>
      <c r="N16" s="13">
        <f>'CONTRACTACIO 1r TR 2023'!N16+'CONTRACTACIO 2n TR 2023'!N16+'CONTRACTACIO 3r TR 2023'!N16+'CONTRACTACIO 4t TR 2023'!N16</f>
        <v>0</v>
      </c>
      <c r="O16" s="13">
        <f>'CONTRACTACIO 1r TR 2023'!O16+'CONTRACTACIO 2n TR 2023'!O16+'CONTRACTACIO 3r TR 2023'!O16+'CONTRACTACIO 4t TR 2023'!O16</f>
        <v>0</v>
      </c>
      <c r="P16" s="21" t="str">
        <f t="shared" si="5"/>
        <v/>
      </c>
      <c r="Q16" s="9">
        <f>'CONTRACTACIO 1r TR 2023'!Q16+'CONTRACTACIO 2n TR 2023'!Q16+'CONTRACTACIO 3r TR 2023'!Q16+'CONTRACTACIO 4t TR 2023'!Q16</f>
        <v>0</v>
      </c>
      <c r="R16" s="20" t="str">
        <f t="shared" si="6"/>
        <v/>
      </c>
      <c r="S16" s="13">
        <f>'CONTRACTACIO 1r TR 2023'!S16+'CONTRACTACIO 2n TR 2023'!S16+'CONTRACTACIO 3r TR 2023'!S16+'CONTRACTACIO 4t TR 2023'!S16</f>
        <v>0</v>
      </c>
      <c r="T16" s="13">
        <f>'CONTRACTACIO 1r TR 2023'!T16+'CONTRACTACIO 2n TR 2023'!T16+'CONTRACTACIO 3r TR 2023'!T16+'CONTRACTACIO 4t TR 2023'!T16</f>
        <v>0</v>
      </c>
      <c r="U16" s="21" t="str">
        <f t="shared" si="7"/>
        <v/>
      </c>
      <c r="V16" s="9">
        <f>'CONTRACTACIO 1r TR 2023'!AA16+'CONTRACTACIO 2n TR 2023'!AA16+'CONTRACTACIO 3r TR 2023'!AA16+'CONTRACTACIO 4t TR 2023'!AA16</f>
        <v>0</v>
      </c>
      <c r="W16" s="20" t="str">
        <f t="shared" si="8"/>
        <v/>
      </c>
      <c r="X16" s="13">
        <f>'CONTRACTACIO 1r TR 2023'!AC16+'CONTRACTACIO 2n TR 2023'!AC16+'CONTRACTACIO 3r TR 2023'!AC16+'CONTRACTACIO 4t TR 2023'!AC16</f>
        <v>0</v>
      </c>
      <c r="Y16" s="13">
        <f>'CONTRACTACIO 1r TR 2023'!AD16+'CONTRACTACIO 2n TR 2023'!AD16+'CONTRACTACIO 3r TR 2023'!AD16+'CONTRACTACIO 4t TR 2023'!AD16</f>
        <v>0</v>
      </c>
      <c r="Z16" s="21" t="str">
        <f t="shared" si="9"/>
        <v/>
      </c>
      <c r="AA16" s="9">
        <f>'CONTRACTACIO 1r TR 2023'!V16+'CONTRACTACIO 2n TR 2023'!V16+'CONTRACTACIO 3r TR 2023'!V16+'CONTRACTACIO 4t TR 2023'!V16</f>
        <v>0</v>
      </c>
      <c r="AB16" s="20" t="str">
        <f t="shared" si="10"/>
        <v/>
      </c>
      <c r="AC16" s="13">
        <f>'CONTRACTACIO 1r TR 2023'!X16+'CONTRACTACIO 2n TR 2023'!X16+'CONTRACTACIO 3r TR 2023'!X16+'CONTRACTACIO 4t TR 2023'!X16</f>
        <v>0</v>
      </c>
      <c r="AD16" s="13">
        <f>'CONTRACTACIO 1r TR 2023'!Y16+'CONTRACTACIO 2n TR 2023'!Y16+'CONTRACTACIO 3r TR 2023'!Y16+'CONTRACTACIO 4t TR 2023'!Y16</f>
        <v>0</v>
      </c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9">
        <f>'CONTRACTACIO 1r TR 2023'!B17+'CONTRACTACIO 2n TR 2023'!B17+'CONTRACTACIO 3r TR 2023'!B17+'CONTRACTACIO 4t TR 2023'!B17</f>
        <v>0</v>
      </c>
      <c r="C17" s="20" t="str">
        <f t="shared" si="0"/>
        <v/>
      </c>
      <c r="D17" s="13">
        <f>'CONTRACTACIO 1r TR 2023'!D17+'CONTRACTACIO 2n TR 2023'!D17+'CONTRACTACIO 3r TR 2023'!D17+'CONTRACTACIO 4t TR 2023'!D17</f>
        <v>0</v>
      </c>
      <c r="E17" s="13">
        <f>'CONTRACTACIO 1r TR 2023'!E17+'CONTRACTACIO 2n TR 2023'!E17+'CONTRACTACIO 3r TR 2023'!E17+'CONTRACTACIO 4t TR 2023'!E17</f>
        <v>0</v>
      </c>
      <c r="F17" s="21" t="str">
        <f t="shared" si="1"/>
        <v/>
      </c>
      <c r="G17" s="9">
        <f>'CONTRACTACIO 1r TR 2023'!G17+'CONTRACTACIO 2n TR 2023'!G17+'CONTRACTACIO 3r TR 2023'!G17+'CONTRACTACIO 4t TR 2023'!G17</f>
        <v>0</v>
      </c>
      <c r="H17" s="20" t="str">
        <f t="shared" si="2"/>
        <v/>
      </c>
      <c r="I17" s="13">
        <f>'CONTRACTACIO 1r TR 2023'!I17+'CONTRACTACIO 2n TR 2023'!I17+'CONTRACTACIO 3r TR 2023'!I17+'CONTRACTACIO 4t TR 2023'!I17</f>
        <v>0</v>
      </c>
      <c r="J17" s="13">
        <f>'CONTRACTACIO 1r TR 2023'!J17+'CONTRACTACIO 2n TR 2023'!J17+'CONTRACTACIO 3r TR 2023'!J17+'CONTRACTACIO 4t TR 2023'!J17</f>
        <v>0</v>
      </c>
      <c r="K17" s="21" t="str">
        <f t="shared" si="3"/>
        <v/>
      </c>
      <c r="L17" s="9">
        <f>'CONTRACTACIO 1r TR 2023'!L17+'CONTRACTACIO 2n TR 2023'!L17+'CONTRACTACIO 3r TR 2023'!L17+'CONTRACTACIO 4t TR 2023'!L17</f>
        <v>0</v>
      </c>
      <c r="M17" s="20" t="str">
        <f t="shared" si="4"/>
        <v/>
      </c>
      <c r="N17" s="13">
        <f>'CONTRACTACIO 1r TR 2023'!N17+'CONTRACTACIO 2n TR 2023'!N17+'CONTRACTACIO 3r TR 2023'!N17+'CONTRACTACIO 4t TR 2023'!N17</f>
        <v>0</v>
      </c>
      <c r="O17" s="13">
        <f>'CONTRACTACIO 1r TR 2023'!O17+'CONTRACTACIO 2n TR 2023'!O17+'CONTRACTACIO 3r TR 2023'!O17+'CONTRACTACIO 4t TR 2023'!O17</f>
        <v>0</v>
      </c>
      <c r="P17" s="21" t="str">
        <f t="shared" si="5"/>
        <v/>
      </c>
      <c r="Q17" s="9">
        <f>'CONTRACTACIO 1r TR 2023'!Q17+'CONTRACTACIO 2n TR 2023'!Q17+'CONTRACTACIO 3r TR 2023'!Q17+'CONTRACTACIO 4t TR 2023'!Q17</f>
        <v>0</v>
      </c>
      <c r="R17" s="20" t="str">
        <f t="shared" si="6"/>
        <v/>
      </c>
      <c r="S17" s="13">
        <f>'CONTRACTACIO 1r TR 2023'!S17+'CONTRACTACIO 2n TR 2023'!S17+'CONTRACTACIO 3r TR 2023'!S17+'CONTRACTACIO 4t TR 2023'!S17</f>
        <v>0</v>
      </c>
      <c r="T17" s="13">
        <f>'CONTRACTACIO 1r TR 2023'!T17+'CONTRACTACIO 2n TR 2023'!T17+'CONTRACTACIO 3r TR 2023'!T17+'CONTRACTACIO 4t TR 2023'!T17</f>
        <v>0</v>
      </c>
      <c r="U17" s="21" t="str">
        <f t="shared" si="7"/>
        <v/>
      </c>
      <c r="V17" s="9">
        <f>'CONTRACTACIO 1r TR 2023'!AA17+'CONTRACTACIO 2n TR 2023'!AA17+'CONTRACTACIO 3r TR 2023'!AA17+'CONTRACTACIO 4t TR 2023'!AA17</f>
        <v>0</v>
      </c>
      <c r="W17" s="20" t="str">
        <f t="shared" si="8"/>
        <v/>
      </c>
      <c r="X17" s="13">
        <f>'CONTRACTACIO 1r TR 2023'!AC17+'CONTRACTACIO 2n TR 2023'!AC17+'CONTRACTACIO 3r TR 2023'!AC17+'CONTRACTACIO 4t TR 2023'!AC17</f>
        <v>0</v>
      </c>
      <c r="Y17" s="13">
        <f>'CONTRACTACIO 1r TR 2023'!AD17+'CONTRACTACIO 2n TR 2023'!AD17+'CONTRACTACIO 3r TR 2023'!AD17+'CONTRACTACIO 4t TR 2023'!AD17</f>
        <v>0</v>
      </c>
      <c r="Z17" s="21" t="str">
        <f t="shared" si="9"/>
        <v/>
      </c>
      <c r="AA17" s="9">
        <f>'CONTRACTACIO 1r TR 2023'!V17+'CONTRACTACIO 2n TR 2023'!V17+'CONTRACTACIO 3r TR 2023'!V17+'CONTRACTACIO 4t TR 2023'!V17</f>
        <v>0</v>
      </c>
      <c r="AB17" s="20" t="str">
        <f t="shared" si="10"/>
        <v/>
      </c>
      <c r="AC17" s="13">
        <f>'CONTRACTACIO 1r TR 2023'!X17+'CONTRACTACIO 2n TR 2023'!X17+'CONTRACTACIO 3r TR 2023'!X17+'CONTRACTACIO 4t TR 2023'!X17</f>
        <v>0</v>
      </c>
      <c r="AD17" s="13">
        <f>'CONTRACTACIO 1r TR 2023'!Y17+'CONTRACTACIO 2n TR 2023'!Y17+'CONTRACTACIO 3r TR 2023'!Y17+'CONTRACTACIO 4t TR 2023'!Y17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'CONTRACTACIO 1r TR 2023'!B18+'CONTRACTACIO 2n TR 2023'!B18+'CONTRACTACIO 3r TR 2023'!B18+'CONTRACTACIO 4t TR 2023'!B18</f>
        <v>0</v>
      </c>
      <c r="C18" s="20" t="str">
        <f t="shared" si="0"/>
        <v/>
      </c>
      <c r="D18" s="13">
        <f>'CONTRACTACIO 1r TR 2023'!D18+'CONTRACTACIO 2n TR 2023'!D18+'CONTRACTACIO 3r TR 2023'!D18+'CONTRACTACIO 4t TR 2023'!D18</f>
        <v>0</v>
      </c>
      <c r="E18" s="13">
        <f>'CONTRACTACIO 1r TR 2023'!E18+'CONTRACTACIO 2n TR 2023'!E18+'CONTRACTACIO 3r TR 2023'!E18+'CONTRACTACIO 4t TR 2023'!E18</f>
        <v>0</v>
      </c>
      <c r="F18" s="21" t="str">
        <f t="shared" si="1"/>
        <v/>
      </c>
      <c r="G18" s="9">
        <f>'CONTRACTACIO 1r TR 2023'!G18+'CONTRACTACIO 2n TR 2023'!G18+'CONTRACTACIO 3r TR 2023'!G18+'CONTRACTACIO 4t TR 2023'!G18</f>
        <v>0</v>
      </c>
      <c r="H18" s="20" t="str">
        <f t="shared" si="2"/>
        <v/>
      </c>
      <c r="I18" s="13">
        <f>'CONTRACTACIO 1r TR 2023'!I18+'CONTRACTACIO 2n TR 2023'!I18+'CONTRACTACIO 3r TR 2023'!I18+'CONTRACTACIO 4t TR 2023'!I18</f>
        <v>0</v>
      </c>
      <c r="J18" s="13">
        <f>'CONTRACTACIO 1r TR 2023'!J18+'CONTRACTACIO 2n TR 2023'!J18+'CONTRACTACIO 3r TR 2023'!J18+'CONTRACTACIO 4t TR 2023'!J18</f>
        <v>0</v>
      </c>
      <c r="K18" s="21" t="str">
        <f t="shared" si="3"/>
        <v/>
      </c>
      <c r="L18" s="9">
        <f>'CONTRACTACIO 1r TR 2023'!L18+'CONTRACTACIO 2n TR 2023'!L18+'CONTRACTACIO 3r TR 2023'!L18+'CONTRACTACIO 4t TR 2023'!L18</f>
        <v>0</v>
      </c>
      <c r="M18" s="20" t="str">
        <f t="shared" si="4"/>
        <v/>
      </c>
      <c r="N18" s="13">
        <f>'CONTRACTACIO 1r TR 2023'!N18+'CONTRACTACIO 2n TR 2023'!N18+'CONTRACTACIO 3r TR 2023'!N18+'CONTRACTACIO 4t TR 2023'!N18</f>
        <v>0</v>
      </c>
      <c r="O18" s="13">
        <f>'CONTRACTACIO 1r TR 2023'!O18+'CONTRACTACIO 2n TR 2023'!O18+'CONTRACTACIO 3r TR 2023'!O18+'CONTRACTACIO 4t TR 2023'!O18</f>
        <v>0</v>
      </c>
      <c r="P18" s="21" t="str">
        <f t="shared" si="5"/>
        <v/>
      </c>
      <c r="Q18" s="9">
        <f>'CONTRACTACIO 1r TR 2023'!Q18+'CONTRACTACIO 2n TR 2023'!Q18+'CONTRACTACIO 3r TR 2023'!Q18+'CONTRACTACIO 4t TR 2023'!Q18</f>
        <v>0</v>
      </c>
      <c r="R18" s="20" t="str">
        <f t="shared" si="6"/>
        <v/>
      </c>
      <c r="S18" s="13">
        <f>'CONTRACTACIO 1r TR 2023'!S18+'CONTRACTACIO 2n TR 2023'!S18+'CONTRACTACIO 3r TR 2023'!S18+'CONTRACTACIO 4t TR 2023'!S18</f>
        <v>0</v>
      </c>
      <c r="T18" s="13">
        <f>'CONTRACTACIO 1r TR 2023'!T18+'CONTRACTACIO 2n TR 2023'!T18+'CONTRACTACIO 3r TR 2023'!T18+'CONTRACTACIO 4t TR 2023'!T18</f>
        <v>0</v>
      </c>
      <c r="U18" s="21" t="str">
        <f t="shared" si="7"/>
        <v/>
      </c>
      <c r="V18" s="9">
        <f>'CONTRACTACIO 1r TR 2023'!AA18+'CONTRACTACIO 2n TR 2023'!AA18+'CONTRACTACIO 3r TR 2023'!AA18+'CONTRACTACIO 4t TR 2023'!AA18</f>
        <v>0</v>
      </c>
      <c r="W18" s="20" t="str">
        <f t="shared" si="8"/>
        <v/>
      </c>
      <c r="X18" s="13">
        <f>'CONTRACTACIO 1r TR 2023'!AC18+'CONTRACTACIO 2n TR 2023'!AC18+'CONTRACTACIO 3r TR 2023'!AC18+'CONTRACTACIO 4t TR 2023'!AC18</f>
        <v>0</v>
      </c>
      <c r="Y18" s="13">
        <f>'CONTRACTACIO 1r TR 2023'!AD18+'CONTRACTACIO 2n TR 2023'!AD18+'CONTRACTACIO 3r TR 2023'!AD18+'CONTRACTACIO 4t TR 2023'!AD18</f>
        <v>0</v>
      </c>
      <c r="Z18" s="21" t="str">
        <f t="shared" si="9"/>
        <v/>
      </c>
      <c r="AA18" s="9">
        <f>'CONTRACTACIO 1r TR 2023'!V18+'CONTRACTACIO 2n TR 2023'!V18+'CONTRACTACIO 3r TR 2023'!V18+'CONTRACTACIO 4t TR 2023'!V18</f>
        <v>0</v>
      </c>
      <c r="AB18" s="20" t="str">
        <f t="shared" si="10"/>
        <v/>
      </c>
      <c r="AC18" s="13">
        <f>'CONTRACTACIO 1r TR 2023'!X18+'CONTRACTACIO 2n TR 2023'!X18+'CONTRACTACIO 3r TR 2023'!X18+'CONTRACTACIO 4t TR 2023'!X18</f>
        <v>0</v>
      </c>
      <c r="AD18" s="13">
        <f>'CONTRACTACIO 1r TR 2023'!Y18+'CONTRACTACIO 2n TR 2023'!Y18+'CONTRACTACIO 3r TR 2023'!Y18+'CONTRACTACIO 4t TR 2023'!Y18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'CONTRACTACIO 1r TR 2023'!B19+'CONTRACTACIO 2n TR 2023'!B19+'CONTRACTACIO 3r TR 2023'!B19+'CONTRACTACIO 4t TR 2023'!B19</f>
        <v>0</v>
      </c>
      <c r="C19" s="20" t="str">
        <f t="shared" si="0"/>
        <v/>
      </c>
      <c r="D19" s="13">
        <f>'CONTRACTACIO 1r TR 2023'!D19+'CONTRACTACIO 2n TR 2023'!D19+'CONTRACTACIO 3r TR 2023'!D19+'CONTRACTACIO 4t TR 2023'!D19</f>
        <v>0</v>
      </c>
      <c r="E19" s="13">
        <f>'CONTRACTACIO 1r TR 2023'!E19+'CONTRACTACIO 2n TR 2023'!E19+'CONTRACTACIO 3r TR 2023'!E19+'CONTRACTACIO 4t TR 2023'!E19</f>
        <v>0</v>
      </c>
      <c r="F19" s="21" t="str">
        <f t="shared" si="1"/>
        <v/>
      </c>
      <c r="G19" s="9">
        <f>'CONTRACTACIO 1r TR 2023'!G19+'CONTRACTACIO 2n TR 2023'!G19+'CONTRACTACIO 3r TR 2023'!G19+'CONTRACTACIO 4t TR 2023'!G19</f>
        <v>4</v>
      </c>
      <c r="H19" s="20">
        <f t="shared" si="2"/>
        <v>8.8888888888888892E-2</v>
      </c>
      <c r="I19" s="13">
        <f>'CONTRACTACIO 1r TR 2023'!I19+'CONTRACTACIO 2n TR 2023'!I19+'CONTRACTACIO 3r TR 2023'!I19+'CONTRACTACIO 4t TR 2023'!I19</f>
        <v>14897</v>
      </c>
      <c r="J19" s="13">
        <f>'CONTRACTACIO 1r TR 2023'!J19+'CONTRACTACIO 2n TR 2023'!J19+'CONTRACTACIO 3r TR 2023'!J19+'CONTRACTACIO 4t TR 2023'!J19</f>
        <v>18025.37</v>
      </c>
      <c r="K19" s="21">
        <f t="shared" si="3"/>
        <v>3.2390328250719261E-2</v>
      </c>
      <c r="L19" s="9">
        <f>'CONTRACTACIO 1r TR 2023'!L19+'CONTRACTACIO 2n TR 2023'!L19+'CONTRACTACIO 3r TR 2023'!L19+'CONTRACTACIO 4t TR 2023'!L19</f>
        <v>0</v>
      </c>
      <c r="M19" s="20" t="str">
        <f t="shared" si="4"/>
        <v/>
      </c>
      <c r="N19" s="13">
        <f>'CONTRACTACIO 1r TR 2023'!N19+'CONTRACTACIO 2n TR 2023'!N19+'CONTRACTACIO 3r TR 2023'!N19+'CONTRACTACIO 4t TR 2023'!N19</f>
        <v>0</v>
      </c>
      <c r="O19" s="13">
        <f>'CONTRACTACIO 1r TR 2023'!O19+'CONTRACTACIO 2n TR 2023'!O19+'CONTRACTACIO 3r TR 2023'!O19+'CONTRACTACIO 4t TR 2023'!O19</f>
        <v>0</v>
      </c>
      <c r="P19" s="21" t="str">
        <f t="shared" si="5"/>
        <v/>
      </c>
      <c r="Q19" s="9">
        <f>'CONTRACTACIO 1r TR 2023'!Q19+'CONTRACTACIO 2n TR 2023'!Q19+'CONTRACTACIO 3r TR 2023'!Q19+'CONTRACTACIO 4t TR 2023'!Q19</f>
        <v>0</v>
      </c>
      <c r="R19" s="20" t="str">
        <f t="shared" si="6"/>
        <v/>
      </c>
      <c r="S19" s="13">
        <f>'CONTRACTACIO 1r TR 2023'!S19+'CONTRACTACIO 2n TR 2023'!S19+'CONTRACTACIO 3r TR 2023'!S19+'CONTRACTACIO 4t TR 2023'!S19</f>
        <v>0</v>
      </c>
      <c r="T19" s="13">
        <f>'CONTRACTACIO 1r TR 2023'!T19+'CONTRACTACIO 2n TR 2023'!T19+'CONTRACTACIO 3r TR 2023'!T19+'CONTRACTACIO 4t TR 2023'!T19</f>
        <v>0</v>
      </c>
      <c r="U19" s="21" t="str">
        <f t="shared" si="7"/>
        <v/>
      </c>
      <c r="V19" s="9">
        <f>'CONTRACTACIO 1r TR 2023'!AA19+'CONTRACTACIO 2n TR 2023'!AA19+'CONTRACTACIO 3r TR 2023'!AA19+'CONTRACTACIO 4t TR 2023'!AA19</f>
        <v>0</v>
      </c>
      <c r="W19" s="20" t="str">
        <f t="shared" si="8"/>
        <v/>
      </c>
      <c r="X19" s="13">
        <f>'CONTRACTACIO 1r TR 2023'!AC19+'CONTRACTACIO 2n TR 2023'!AC19+'CONTRACTACIO 3r TR 2023'!AC19+'CONTRACTACIO 4t TR 2023'!AC19</f>
        <v>0</v>
      </c>
      <c r="Y19" s="13">
        <f>'CONTRACTACIO 1r TR 2023'!AD19+'CONTRACTACIO 2n TR 2023'!AD19+'CONTRACTACIO 3r TR 2023'!AD19+'CONTRACTACIO 4t TR 2023'!AD19</f>
        <v>0</v>
      </c>
      <c r="Z19" s="21" t="str">
        <f t="shared" si="9"/>
        <v/>
      </c>
      <c r="AA19" s="9">
        <f>'CONTRACTACIO 1r TR 2023'!V19+'CONTRACTACIO 2n TR 2023'!V19+'CONTRACTACIO 3r TR 2023'!V19+'CONTRACTACIO 4t TR 2023'!V19</f>
        <v>0</v>
      </c>
      <c r="AB19" s="20" t="str">
        <f t="shared" si="10"/>
        <v/>
      </c>
      <c r="AC19" s="13">
        <f>'CONTRACTACIO 1r TR 2023'!X19+'CONTRACTACIO 2n TR 2023'!X19+'CONTRACTACIO 3r TR 2023'!X19+'CONTRACTACIO 4t TR 2023'!X19</f>
        <v>0</v>
      </c>
      <c r="AD19" s="13">
        <f>'CONTRACTACIO 1r TR 2023'!Y19+'CONTRACTACIO 2n TR 2023'!Y19+'CONTRACTACIO 3r TR 2023'!Y19+'CONTRACTACIO 4t TR 2023'!Y19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'CONTRACTACIO 1r TR 2023'!B20+'CONTRACTACIO 2n TR 2023'!B20+'CONTRACTACIO 3r TR 2023'!B20+'CONTRACTACIO 4t TR 2023'!B20</f>
        <v>0</v>
      </c>
      <c r="C20" s="20" t="str">
        <f t="shared" si="0"/>
        <v/>
      </c>
      <c r="D20" s="13">
        <f>'CONTRACTACIO 1r TR 2023'!D20+'CONTRACTACIO 2n TR 2023'!D20+'CONTRACTACIO 3r TR 2023'!D20+'CONTRACTACIO 4t TR 2023'!D20</f>
        <v>0</v>
      </c>
      <c r="E20" s="13">
        <f>'CONTRACTACIO 1r TR 2023'!E20+'CONTRACTACIO 2n TR 2023'!E20+'CONTRACTACIO 3r TR 2023'!E20+'CONTRACTACIO 4t TR 2023'!E20</f>
        <v>0</v>
      </c>
      <c r="F20" s="21" t="str">
        <f t="shared" si="1"/>
        <v/>
      </c>
      <c r="G20" s="9">
        <f>'CONTRACTACIO 1r TR 2023'!G20+'CONTRACTACIO 2n TR 2023'!G20+'CONTRACTACIO 3r TR 2023'!G20+'CONTRACTACIO 4t TR 2023'!G20</f>
        <v>38</v>
      </c>
      <c r="H20" s="20">
        <f t="shared" si="2"/>
        <v>0.84444444444444444</v>
      </c>
      <c r="I20" s="13">
        <f>'CONTRACTACIO 1r TR 2023'!I20+'CONTRACTACIO 2n TR 2023'!I20+'CONTRACTACIO 3r TR 2023'!I20+'CONTRACTACIO 4t TR 2023'!I20</f>
        <v>106896.74421487603</v>
      </c>
      <c r="J20" s="13">
        <f>'CONTRACTACIO 1r TR 2023'!J20+'CONTRACTACIO 2n TR 2023'!J20+'CONTRACTACIO 3r TR 2023'!J20+'CONTRACTACIO 4t TR 2023'!J20</f>
        <v>127881.98090000001</v>
      </c>
      <c r="K20" s="21">
        <f t="shared" si="3"/>
        <v>0.22979496890788989</v>
      </c>
      <c r="L20" s="9">
        <f>'CONTRACTACIO 1r TR 2023'!L20+'CONTRACTACIO 2n TR 2023'!L20+'CONTRACTACIO 3r TR 2023'!L20+'CONTRACTACIO 4t TR 2023'!L20</f>
        <v>8</v>
      </c>
      <c r="M20" s="20">
        <f t="shared" si="4"/>
        <v>1</v>
      </c>
      <c r="N20" s="13">
        <f>'CONTRACTACIO 1r TR 2023'!N20+'CONTRACTACIO 2n TR 2023'!N20+'CONTRACTACIO 3r TR 2023'!N20+'CONTRACTACIO 4t TR 2023'!N20</f>
        <v>12760.07</v>
      </c>
      <c r="O20" s="13">
        <f>'CONTRACTACIO 1r TR 2023'!O20+'CONTRACTACIO 2n TR 2023'!O20+'CONTRACTACIO 3r TR 2023'!O20+'CONTRACTACIO 4t TR 2023'!O20</f>
        <v>15439.684700000002</v>
      </c>
      <c r="P20" s="21">
        <f t="shared" si="5"/>
        <v>1</v>
      </c>
      <c r="Q20" s="9">
        <f>'CONTRACTACIO 1r TR 2023'!Q20+'CONTRACTACIO 2n TR 2023'!Q20+'CONTRACTACIO 3r TR 2023'!Q20+'CONTRACTACIO 4t TR 2023'!Q20</f>
        <v>0</v>
      </c>
      <c r="R20" s="20" t="str">
        <f t="shared" si="6"/>
        <v/>
      </c>
      <c r="S20" s="13">
        <f>'CONTRACTACIO 1r TR 2023'!S20+'CONTRACTACIO 2n TR 2023'!S20+'CONTRACTACIO 3r TR 2023'!S20+'CONTRACTACIO 4t TR 2023'!S20</f>
        <v>0</v>
      </c>
      <c r="T20" s="13">
        <f>'CONTRACTACIO 1r TR 2023'!T20+'CONTRACTACIO 2n TR 2023'!T20+'CONTRACTACIO 3r TR 2023'!T20+'CONTRACTACIO 4t TR 2023'!T20</f>
        <v>0</v>
      </c>
      <c r="U20" s="21" t="str">
        <f t="shared" si="7"/>
        <v/>
      </c>
      <c r="V20" s="9">
        <f>'CONTRACTACIO 1r TR 2023'!AA20+'CONTRACTACIO 2n TR 2023'!AA20+'CONTRACTACIO 3r TR 2023'!AA20+'CONTRACTACIO 4t TR 2023'!AA20</f>
        <v>0</v>
      </c>
      <c r="W20" s="20" t="str">
        <f t="shared" si="8"/>
        <v/>
      </c>
      <c r="X20" s="13">
        <f>'CONTRACTACIO 1r TR 2023'!AC20+'CONTRACTACIO 2n TR 2023'!AC20+'CONTRACTACIO 3r TR 2023'!AC20+'CONTRACTACIO 4t TR 2023'!AC20</f>
        <v>0</v>
      </c>
      <c r="Y20" s="13">
        <f>'CONTRACTACIO 1r TR 2023'!AD20+'CONTRACTACIO 2n TR 2023'!AD20+'CONTRACTACIO 3r TR 2023'!AD20+'CONTRACTACIO 4t TR 2023'!AD20</f>
        <v>0</v>
      </c>
      <c r="Z20" s="21" t="str">
        <f t="shared" si="9"/>
        <v/>
      </c>
      <c r="AA20" s="9">
        <f>'CONTRACTACIO 1r TR 2023'!V20+'CONTRACTACIO 2n TR 2023'!V20+'CONTRACTACIO 3r TR 2023'!V20+'CONTRACTACIO 4t TR 2023'!V20</f>
        <v>0</v>
      </c>
      <c r="AB20" s="20" t="str">
        <f t="shared" si="10"/>
        <v/>
      </c>
      <c r="AC20" s="13">
        <f>'CONTRACTACIO 1r TR 2023'!X20+'CONTRACTACIO 2n TR 2023'!X20+'CONTRACTACIO 3r TR 2023'!X20+'CONTRACTACIO 4t TR 2023'!X20</f>
        <v>0</v>
      </c>
      <c r="AD20" s="13">
        <f>'CONTRACTACIO 1r TR 2023'!Y20+'CONTRACTACIO 2n TR 2023'!Y20+'CONTRACTACIO 3r TR 2023'!Y20+'CONTRACTACIO 4t TR 2023'!Y20</f>
        <v>0</v>
      </c>
      <c r="AE20" s="21" t="str">
        <f t="shared" si="11"/>
        <v/>
      </c>
    </row>
    <row r="21" spans="1:31" s="42" customFormat="1" ht="40" hidden="1" customHeight="1" x14ac:dyDescent="0.3">
      <c r="A21" s="46" t="s">
        <v>35</v>
      </c>
      <c r="B21" s="9">
        <f>'CONTRACTACIO 1r TR 2023'!B21+'CONTRACTACIO 2n TR 2023'!B21+'CONTRACTACIO 3r TR 2023'!B21+'CONTRACTACIO 4t TR 2023'!B21</f>
        <v>0</v>
      </c>
      <c r="C21" s="20" t="str">
        <f t="shared" si="0"/>
        <v/>
      </c>
      <c r="D21" s="13">
        <f>'CONTRACTACIO 1r TR 2023'!D21+'CONTRACTACIO 2n TR 2023'!D21+'CONTRACTACIO 3r TR 2023'!D21+'CONTRACTACIO 4t TR 2023'!D21</f>
        <v>0</v>
      </c>
      <c r="E21" s="13">
        <f>'CONTRACTACIO 1r TR 2023'!E21+'CONTRACTACIO 2n TR 2023'!E21+'CONTRACTACIO 3r TR 2023'!E21+'CONTRACTACIO 4t TR 2023'!E21</f>
        <v>0</v>
      </c>
      <c r="F21" s="21" t="str">
        <f t="shared" si="1"/>
        <v/>
      </c>
      <c r="G21" s="9">
        <f>'CONTRACTACIO 1r TR 2023'!G21+'CONTRACTACIO 2n TR 2023'!G21+'CONTRACTACIO 3r TR 2023'!G21+'CONTRACTACIO 4t TR 2023'!G21</f>
        <v>0</v>
      </c>
      <c r="H21" s="20" t="str">
        <f t="shared" si="2"/>
        <v/>
      </c>
      <c r="I21" s="13">
        <f>'CONTRACTACIO 1r TR 2023'!I21+'CONTRACTACIO 2n TR 2023'!I21+'CONTRACTACIO 3r TR 2023'!I21+'CONTRACTACIO 4t TR 2023'!I21</f>
        <v>0</v>
      </c>
      <c r="J21" s="13">
        <f>'CONTRACTACIO 1r TR 2023'!J21+'CONTRACTACIO 2n TR 2023'!J21+'CONTRACTACIO 3r TR 2023'!J21+'CONTRACTACIO 4t TR 2023'!J21</f>
        <v>0</v>
      </c>
      <c r="K21" s="21" t="str">
        <f t="shared" si="3"/>
        <v/>
      </c>
      <c r="L21" s="9">
        <f>'CONTRACTACIO 1r TR 2023'!L21+'CONTRACTACIO 2n TR 2023'!L21+'CONTRACTACIO 3r TR 2023'!L21+'CONTRACTACIO 4t TR 2023'!L21</f>
        <v>0</v>
      </c>
      <c r="M21" s="20" t="str">
        <f t="shared" si="4"/>
        <v/>
      </c>
      <c r="N21" s="13">
        <f>'CONTRACTACIO 1r TR 2023'!N21+'CONTRACTACIO 2n TR 2023'!N21+'CONTRACTACIO 3r TR 2023'!N21+'CONTRACTACIO 4t TR 2023'!N21</f>
        <v>0</v>
      </c>
      <c r="O21" s="13">
        <f>'CONTRACTACIO 1r TR 2023'!O21+'CONTRACTACIO 2n TR 2023'!O21+'CONTRACTACIO 3r TR 2023'!O21+'CONTRACTACIO 4t TR 2023'!O21</f>
        <v>0</v>
      </c>
      <c r="P21" s="21" t="str">
        <f t="shared" si="5"/>
        <v/>
      </c>
      <c r="Q21" s="9">
        <f>'CONTRACTACIO 1r TR 2023'!Q21+'CONTRACTACIO 2n TR 2023'!Q21+'CONTRACTACIO 3r TR 2023'!Q21+'CONTRACTACIO 4t TR 2023'!Q21</f>
        <v>0</v>
      </c>
      <c r="R21" s="20" t="str">
        <f t="shared" si="6"/>
        <v/>
      </c>
      <c r="S21" s="13">
        <f>'CONTRACTACIO 1r TR 2023'!S21+'CONTRACTACIO 2n TR 2023'!S21+'CONTRACTACIO 3r TR 2023'!S21+'CONTRACTACIO 4t TR 2023'!S21</f>
        <v>0</v>
      </c>
      <c r="T21" s="13">
        <f>'CONTRACTACIO 1r TR 2023'!T21+'CONTRACTACIO 2n TR 2023'!T21+'CONTRACTACIO 3r TR 2023'!T21+'CONTRACTACIO 4t TR 2023'!T21</f>
        <v>0</v>
      </c>
      <c r="U21" s="21" t="str">
        <f t="shared" si="7"/>
        <v/>
      </c>
      <c r="V21" s="9">
        <f>'CONTRACTACIO 1r TR 2023'!AA21+'CONTRACTACIO 2n TR 2023'!AA21+'CONTRACTACIO 3r TR 2023'!AA21+'CONTRACTACIO 4t TR 2023'!AA21</f>
        <v>0</v>
      </c>
      <c r="W21" s="20" t="str">
        <f t="shared" si="8"/>
        <v/>
      </c>
      <c r="X21" s="13">
        <f>'CONTRACTACIO 1r TR 2023'!AC21+'CONTRACTACIO 2n TR 2023'!AC21+'CONTRACTACIO 3r TR 2023'!AC21+'CONTRACTACIO 4t TR 2023'!AC21</f>
        <v>0</v>
      </c>
      <c r="Y21" s="13">
        <f>'CONTRACTACIO 1r TR 2023'!AD21+'CONTRACTACIO 2n TR 2023'!AD21+'CONTRACTACIO 3r TR 2023'!AD21+'CONTRACTACIO 4t TR 2023'!AD21</f>
        <v>0</v>
      </c>
      <c r="Z21" s="21" t="str">
        <f t="shared" si="9"/>
        <v/>
      </c>
      <c r="AA21" s="9">
        <f>'CONTRACTACIO 1r TR 2023'!V21+'CONTRACTACIO 2n TR 2023'!V21+'CONTRACTACIO 3r TR 2023'!V21+'CONTRACTACIO 4t TR 2023'!V21</f>
        <v>0</v>
      </c>
      <c r="AB21" s="20" t="str">
        <f t="shared" si="10"/>
        <v/>
      </c>
      <c r="AC21" s="13">
        <f>'CONTRACTACIO 1r TR 2023'!X21+'CONTRACTACIO 2n TR 2023'!X21+'CONTRACTACIO 3r TR 2023'!X21+'CONTRACTACIO 4t TR 2023'!X21</f>
        <v>0</v>
      </c>
      <c r="AD21" s="13">
        <f>'CONTRACTACIO 1r TR 2023'!Y21+'CONTRACTACIO 2n TR 2023'!Y21+'CONTRACTACIO 3r TR 2023'!Y21+'CONTRACTACIO 4t TR 2023'!Y21</f>
        <v>0</v>
      </c>
      <c r="AE21" s="21" t="str">
        <f t="shared" si="11"/>
        <v/>
      </c>
    </row>
    <row r="22" spans="1:31" s="42" customFormat="1" ht="40" customHeight="1" x14ac:dyDescent="0.35">
      <c r="A22" s="92" t="s">
        <v>45</v>
      </c>
      <c r="B22" s="9">
        <f>'CONTRACTACIO 1r TR 2023'!B22+'CONTRACTACIO 2n TR 2023'!B22+'CONTRACTACIO 3r TR 2023'!B22+'CONTRACTACIO 4t TR 2023'!B22</f>
        <v>0</v>
      </c>
      <c r="C22" s="20" t="str">
        <f t="shared" si="0"/>
        <v/>
      </c>
      <c r="D22" s="13">
        <f>'CONTRACTACIO 1r TR 2023'!D22+'CONTRACTACIO 2n TR 2023'!D22+'CONTRACTACIO 3r TR 2023'!D22+'CONTRACTACIO 4t TR 2023'!D22</f>
        <v>0</v>
      </c>
      <c r="E22" s="23">
        <f>'CONTRACTACIO 1r TR 2023'!E22+'CONTRACTACIO 2n TR 2023'!E22+'CONTRACTACIO 3r TR 2023'!E22+'CONTRACTACIO 4t TR 2023'!E22</f>
        <v>0</v>
      </c>
      <c r="F22" s="21" t="str">
        <f t="shared" si="1"/>
        <v/>
      </c>
      <c r="G22" s="9">
        <f>'CONTRACTACIO 1r TR 2023'!G22+'CONTRACTACIO 2n TR 2023'!G22+'CONTRACTACIO 3r TR 2023'!G22+'CONTRACTACIO 4t TR 2023'!G22</f>
        <v>0</v>
      </c>
      <c r="H22" s="20" t="str">
        <f t="shared" si="2"/>
        <v/>
      </c>
      <c r="I22" s="13">
        <f>'CONTRACTACIO 1r TR 2023'!I22+'CONTRACTACIO 2n TR 2023'!I22+'CONTRACTACIO 3r TR 2023'!I22+'CONTRACTACIO 4t TR 2023'!I22</f>
        <v>0</v>
      </c>
      <c r="J22" s="23">
        <f>'CONTRACTACIO 1r TR 2023'!J22+'CONTRACTACIO 2n TR 2023'!J22+'CONTRACTACIO 3r TR 2023'!J22+'CONTRACTACIO 4t TR 2023'!J22</f>
        <v>0</v>
      </c>
      <c r="K22" s="21" t="str">
        <f t="shared" si="3"/>
        <v/>
      </c>
      <c r="L22" s="9">
        <f>'CONTRACTACIO 1r TR 2023'!L22+'CONTRACTACIO 2n TR 2023'!L22+'CONTRACTACIO 3r TR 2023'!L22+'CONTRACTACIO 4t TR 2023'!L22</f>
        <v>0</v>
      </c>
      <c r="M22" s="20" t="str">
        <f t="shared" si="4"/>
        <v/>
      </c>
      <c r="N22" s="13">
        <f>'CONTRACTACIO 1r TR 2023'!N22+'CONTRACTACIO 2n TR 2023'!N22+'CONTRACTACIO 3r TR 2023'!N22+'CONTRACTACIO 4t TR 2023'!N22</f>
        <v>0</v>
      </c>
      <c r="O22" s="23">
        <f>'CONTRACTACIO 1r TR 2023'!O22+'CONTRACTACIO 2n TR 2023'!O22+'CONTRACTACIO 3r TR 2023'!O22+'CONTRACTACIO 4t TR 2023'!O22</f>
        <v>0</v>
      </c>
      <c r="P22" s="21" t="str">
        <f t="shared" si="5"/>
        <v/>
      </c>
      <c r="Q22" s="9">
        <f>'CONTRACTACIO 1r TR 2023'!Q22+'CONTRACTACIO 2n TR 2023'!Q22+'CONTRACTACIO 3r TR 2023'!Q22+'CONTRACTACIO 4t TR 2023'!Q22</f>
        <v>0</v>
      </c>
      <c r="R22" s="20" t="str">
        <f t="shared" si="6"/>
        <v/>
      </c>
      <c r="S22" s="13">
        <f>'CONTRACTACIO 1r TR 2023'!S22+'CONTRACTACIO 2n TR 2023'!S22+'CONTRACTACIO 3r TR 2023'!S22+'CONTRACTACIO 4t TR 2023'!S22</f>
        <v>0</v>
      </c>
      <c r="T22" s="23">
        <f>'CONTRACTACIO 1r TR 2023'!T22+'CONTRACTACIO 2n TR 2023'!T22+'CONTRACTACIO 3r TR 2023'!T22+'CONTRACTACIO 4t TR 2023'!T22</f>
        <v>0</v>
      </c>
      <c r="U22" s="21" t="str">
        <f t="shared" si="7"/>
        <v/>
      </c>
      <c r="V22" s="9">
        <f>'CONTRACTACIO 1r TR 2023'!AA22+'CONTRACTACIO 2n TR 2023'!AA22+'CONTRACTACIO 3r TR 2023'!AA22+'CONTRACTACIO 4t TR 2023'!AA22</f>
        <v>0</v>
      </c>
      <c r="W22" s="20" t="str">
        <f t="shared" si="8"/>
        <v/>
      </c>
      <c r="X22" s="13">
        <f>'CONTRACTACIO 1r TR 2023'!AC22+'CONTRACTACIO 2n TR 2023'!AC22+'CONTRACTACIO 3r TR 2023'!AC22+'CONTRACTACIO 4t TR 2023'!AC22</f>
        <v>0</v>
      </c>
      <c r="Y22" s="23">
        <f>'CONTRACTACIO 1r TR 2023'!AD22+'CONTRACTACIO 2n TR 2023'!AD22+'CONTRACTACIO 3r TR 2023'!AD22+'CONTRACTACIO 4t TR 2023'!AD22</f>
        <v>0</v>
      </c>
      <c r="Z22" s="21" t="str">
        <f t="shared" si="9"/>
        <v/>
      </c>
      <c r="AA22" s="9">
        <f>'CONTRACTACIO 1r TR 2023'!V22+'CONTRACTACIO 2n TR 2023'!V22+'CONTRACTACIO 3r TR 2023'!V22+'CONTRACTACIO 4t TR 2023'!V22</f>
        <v>0</v>
      </c>
      <c r="AB22" s="20" t="str">
        <f t="shared" si="10"/>
        <v/>
      </c>
      <c r="AC22" s="13">
        <f>'CONTRACTACIO 1r TR 2023'!X22+'CONTRACTACIO 2n TR 2023'!X22+'CONTRACTACIO 3r TR 2023'!X22+'CONTRACTACIO 4t TR 2023'!X22</f>
        <v>0</v>
      </c>
      <c r="AD22" s="23">
        <f>'CONTRACTACIO 1r TR 2023'!Y22+'CONTRACTACIO 2n TR 2023'!Y22+'CONTRACTACIO 3r TR 2023'!Y22+'CONTRACTACIO 4t TR 2023'!Y22</f>
        <v>0</v>
      </c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81">
        <f>'CONTRACTACIO 1r TR 2023'!B23+'CONTRACTACIO 2n TR 2023'!B23+'CONTRACTACIO 3r TR 2023'!B23+'CONTRACTACIO 4t TR 2023'!B23</f>
        <v>0</v>
      </c>
      <c r="C23" s="66" t="str">
        <f t="shared" si="0"/>
        <v/>
      </c>
      <c r="D23" s="77">
        <f>'CONTRACTACIO 1r TR 2023'!D23+'CONTRACTACIO 2n TR 2023'!D23+'CONTRACTACIO 3r TR 2023'!D23+'CONTRACTACIO 4t TR 2023'!D23</f>
        <v>0</v>
      </c>
      <c r="E23" s="78">
        <f>'CONTRACTACIO 1r TR 2023'!E23+'CONTRACTACIO 2n TR 2023'!E23+'CONTRACTACIO 3r TR 2023'!E23+'CONTRACTACIO 4t TR 2023'!E23</f>
        <v>0</v>
      </c>
      <c r="F23" s="67" t="str">
        <f t="shared" si="1"/>
        <v/>
      </c>
      <c r="G23" s="81">
        <f>'CONTRACTACIO 1r TR 2023'!G23+'CONTRACTACIO 2n TR 2023'!G23+'CONTRACTACIO 3r TR 2023'!G23+'CONTRACTACIO 4t TR 2023'!G23</f>
        <v>0</v>
      </c>
      <c r="H23" s="66" t="str">
        <f t="shared" si="2"/>
        <v/>
      </c>
      <c r="I23" s="77">
        <f>'CONTRACTACIO 1r TR 2023'!I23+'CONTRACTACIO 2n TR 2023'!I23+'CONTRACTACIO 3r TR 2023'!I23+'CONTRACTACIO 4t TR 2023'!I23</f>
        <v>0</v>
      </c>
      <c r="J23" s="78">
        <f>'CONTRACTACIO 1r TR 2023'!J23+'CONTRACTACIO 2n TR 2023'!J23+'CONTRACTACIO 3r TR 2023'!J23+'CONTRACTACIO 4t TR 2023'!J23</f>
        <v>0</v>
      </c>
      <c r="K23" s="67" t="str">
        <f t="shared" si="3"/>
        <v/>
      </c>
      <c r="L23" s="81">
        <f>'CONTRACTACIO 1r TR 2023'!L23+'CONTRACTACIO 2n TR 2023'!L23+'CONTRACTACIO 3r TR 2023'!L23+'CONTRACTACIO 4t TR 2023'!L23</f>
        <v>0</v>
      </c>
      <c r="M23" s="66" t="str">
        <f t="shared" si="4"/>
        <v/>
      </c>
      <c r="N23" s="77">
        <f>'CONTRACTACIO 1r TR 2023'!N23+'CONTRACTACIO 2n TR 2023'!N23+'CONTRACTACIO 3r TR 2023'!N23+'CONTRACTACIO 4t TR 2023'!N23</f>
        <v>0</v>
      </c>
      <c r="O23" s="78">
        <f>'CONTRACTACIO 1r TR 2023'!O23+'CONTRACTACIO 2n TR 2023'!O23+'CONTRACTACIO 3r TR 2023'!O23+'CONTRACTACIO 4t TR 2023'!O23</f>
        <v>0</v>
      </c>
      <c r="P23" s="67" t="str">
        <f t="shared" si="5"/>
        <v/>
      </c>
      <c r="Q23" s="81">
        <f>'CONTRACTACIO 1r TR 2023'!Q23+'CONTRACTACIO 2n TR 2023'!Q23+'CONTRACTACIO 3r TR 2023'!Q23+'CONTRACTACIO 4t TR 2023'!Q23</f>
        <v>0</v>
      </c>
      <c r="R23" s="66" t="str">
        <f t="shared" si="6"/>
        <v/>
      </c>
      <c r="S23" s="77">
        <f>'CONTRACTACIO 1r TR 2023'!S23+'CONTRACTACIO 2n TR 2023'!S23+'CONTRACTACIO 3r TR 2023'!S23+'CONTRACTACIO 4t TR 2023'!S23</f>
        <v>0</v>
      </c>
      <c r="T23" s="78">
        <f>'CONTRACTACIO 1r TR 2023'!T23+'CONTRACTACIO 2n TR 2023'!T23+'CONTRACTACIO 3r TR 2023'!T23+'CONTRACTACIO 4t TR 2023'!T23</f>
        <v>0</v>
      </c>
      <c r="U23" s="67" t="str">
        <f t="shared" si="7"/>
        <v/>
      </c>
      <c r="V23" s="81">
        <f>'CONTRACTACIO 1r TR 2023'!AA23+'CONTRACTACIO 2n TR 2023'!AA23+'CONTRACTACIO 3r TR 2023'!AA23+'CONTRACTACIO 4t TR 2023'!AA23</f>
        <v>0</v>
      </c>
      <c r="W23" s="66" t="str">
        <f t="shared" si="8"/>
        <v/>
      </c>
      <c r="X23" s="77">
        <f>'CONTRACTACIO 1r TR 2023'!AC23+'CONTRACTACIO 2n TR 2023'!AC23+'CONTRACTACIO 3r TR 2023'!AC23+'CONTRACTACIO 4t TR 2023'!AC23</f>
        <v>0</v>
      </c>
      <c r="Y23" s="78">
        <f>'CONTRACTACIO 1r TR 2023'!AD23+'CONTRACTACIO 2n TR 2023'!AD23+'CONTRACTACIO 3r TR 2023'!AD23+'CONTRACTACIO 4t TR 2023'!AD23</f>
        <v>0</v>
      </c>
      <c r="Z23" s="67" t="str">
        <f t="shared" si="9"/>
        <v/>
      </c>
      <c r="AA23" s="81">
        <f>'CONTRACTACIO 1r TR 2023'!V23+'CONTRACTACIO 2n TR 2023'!V23+'CONTRACTACIO 3r TR 2023'!V23+'CONTRACTACIO 4t TR 2023'!V23</f>
        <v>0</v>
      </c>
      <c r="AB23" s="20" t="str">
        <f t="shared" si="10"/>
        <v/>
      </c>
      <c r="AC23" s="77">
        <f>'CONTRACTACIO 1r TR 2023'!X23+'CONTRACTACIO 2n TR 2023'!X23+'CONTRACTACIO 3r TR 2023'!X23+'CONTRACTACIO 4t TR 2023'!X23</f>
        <v>0</v>
      </c>
      <c r="AD23" s="78">
        <f>'CONTRACTACIO 1r TR 2023'!Y23+'CONTRACTACIO 2n TR 2023'!Y23+'CONTRACTACIO 3r TR 2023'!Y23+'CONTRACTACIO 4t TR 2023'!Y23</f>
        <v>0</v>
      </c>
      <c r="AE23" s="67" t="str">
        <f t="shared" si="11"/>
        <v/>
      </c>
    </row>
    <row r="24" spans="1:31" s="42" customFormat="1" ht="36" customHeight="1" x14ac:dyDescent="0.35">
      <c r="A24" s="97" t="s">
        <v>52</v>
      </c>
      <c r="B24" s="81">
        <f>'CONTRACTACIO 1r TR 2023'!B24+'CONTRACTACIO 2n TR 2023'!B24+'CONTRACTACIO 3r TR 2023'!B24+'CONTRACTACIO 4t TR 2023'!B24</f>
        <v>0</v>
      </c>
      <c r="C24" s="66" t="str">
        <f t="shared" si="0"/>
        <v/>
      </c>
      <c r="D24" s="77">
        <f>'CONTRACTACIO 1r TR 2023'!D24+'CONTRACTACIO 2n TR 2023'!D24+'CONTRACTACIO 3r TR 2023'!D24+'CONTRACTACIO 4t TR 2023'!D24</f>
        <v>0</v>
      </c>
      <c r="E24" s="78">
        <f>'CONTRACTACIO 1r TR 2023'!E24+'CONTRACTACIO 2n TR 2023'!E24+'CONTRACTACIO 3r TR 2023'!E24+'CONTRACTACIO 4t TR 2023'!E24</f>
        <v>0</v>
      </c>
      <c r="F24" s="67" t="str">
        <f t="shared" si="1"/>
        <v/>
      </c>
      <c r="G24" s="81">
        <f>'CONTRACTACIO 1r TR 2023'!G24+'CONTRACTACIO 2n TR 2023'!G24+'CONTRACTACIO 3r TR 2023'!G24+'CONTRACTACIO 4t TR 2023'!G24</f>
        <v>0</v>
      </c>
      <c r="H24" s="66" t="str">
        <f t="shared" si="2"/>
        <v/>
      </c>
      <c r="I24" s="77">
        <f>'CONTRACTACIO 1r TR 2023'!I24+'CONTRACTACIO 2n TR 2023'!I24+'CONTRACTACIO 3r TR 2023'!I24+'CONTRACTACIO 4t TR 2023'!I24</f>
        <v>0</v>
      </c>
      <c r="J24" s="78">
        <f>'CONTRACTACIO 1r TR 2023'!J24+'CONTRACTACIO 2n TR 2023'!J24+'CONTRACTACIO 3r TR 2023'!J24+'CONTRACTACIO 4t TR 2023'!J24</f>
        <v>0</v>
      </c>
      <c r="K24" s="67" t="str">
        <f t="shared" si="3"/>
        <v/>
      </c>
      <c r="L24" s="81">
        <f>'CONTRACTACIO 1r TR 2023'!L24+'CONTRACTACIO 2n TR 2023'!L24+'CONTRACTACIO 3r TR 2023'!L24+'CONTRACTACIO 4t TR 2023'!L24</f>
        <v>0</v>
      </c>
      <c r="M24" s="66" t="str">
        <f t="shared" si="4"/>
        <v/>
      </c>
      <c r="N24" s="77">
        <f>'CONTRACTACIO 1r TR 2023'!N24+'CONTRACTACIO 2n TR 2023'!N24+'CONTRACTACIO 3r TR 2023'!N24+'CONTRACTACIO 4t TR 2023'!N24</f>
        <v>0</v>
      </c>
      <c r="O24" s="78">
        <f>'CONTRACTACIO 1r TR 2023'!O24+'CONTRACTACIO 2n TR 2023'!O24+'CONTRACTACIO 3r TR 2023'!O24+'CONTRACTACIO 4t TR 2023'!O24</f>
        <v>0</v>
      </c>
      <c r="P24" s="67" t="str">
        <f t="shared" si="5"/>
        <v/>
      </c>
      <c r="Q24" s="81">
        <f>'CONTRACTACIO 1r TR 2023'!Q24+'CONTRACTACIO 2n TR 2023'!Q24+'CONTRACTACIO 3r TR 2023'!Q24+'CONTRACTACIO 4t TR 2023'!Q24</f>
        <v>0</v>
      </c>
      <c r="R24" s="66" t="str">
        <f t="shared" si="6"/>
        <v/>
      </c>
      <c r="S24" s="77">
        <f>'CONTRACTACIO 1r TR 2023'!S24+'CONTRACTACIO 2n TR 2023'!S24+'CONTRACTACIO 3r TR 2023'!S24+'CONTRACTACIO 4t TR 2023'!S24</f>
        <v>0</v>
      </c>
      <c r="T24" s="78">
        <f>'CONTRACTACIO 1r TR 2023'!T24+'CONTRACTACIO 2n TR 2023'!T24+'CONTRACTACIO 3r TR 2023'!T24+'CONTRACTACIO 4t TR 2023'!T24</f>
        <v>0</v>
      </c>
      <c r="U24" s="67" t="str">
        <f t="shared" si="7"/>
        <v/>
      </c>
      <c r="V24" s="81">
        <f>'CONTRACTACIO 1r TR 2023'!AA24+'CONTRACTACIO 2n TR 2023'!AA24+'CONTRACTACIO 3r TR 2023'!AA24+'CONTRACTACIO 4t TR 2023'!AA24</f>
        <v>0</v>
      </c>
      <c r="W24" s="66" t="str">
        <f t="shared" si="8"/>
        <v/>
      </c>
      <c r="X24" s="77">
        <f>'CONTRACTACIO 1r TR 2023'!AC24+'CONTRACTACIO 2n TR 2023'!AC24+'CONTRACTACIO 3r TR 2023'!AC24+'CONTRACTACIO 4t TR 2023'!AC24</f>
        <v>0</v>
      </c>
      <c r="Y24" s="78">
        <f>'CONTRACTACIO 1r TR 2023'!AD24+'CONTRACTACIO 2n TR 2023'!AD24+'CONTRACTACIO 3r TR 2023'!AD24+'CONTRACTACIO 4t TR 2023'!AD24</f>
        <v>0</v>
      </c>
      <c r="Z24" s="67" t="str">
        <f t="shared" si="9"/>
        <v/>
      </c>
      <c r="AA24" s="81">
        <f>'CONTRACTACIO 1r TR 2023'!V24+'CONTRACTACIO 2n TR 2023'!V24+'CONTRACTACIO 3r TR 2023'!V24+'CONTRACTACIO 4t TR 2023'!V24</f>
        <v>0</v>
      </c>
      <c r="AB24" s="20" t="str">
        <f t="shared" si="10"/>
        <v/>
      </c>
      <c r="AC24" s="77">
        <f>'CONTRACTACIO 1r TR 2023'!X24+'CONTRACTACIO 2n TR 2023'!X24+'CONTRACTACIO 3r TR 2023'!X24+'CONTRACTACIO 4t TR 2023'!X24</f>
        <v>0</v>
      </c>
      <c r="AD24" s="78">
        <f>'CONTRACTACIO 1r TR 2023'!Y24+'CONTRACTACIO 2n TR 2023'!Y24+'CONTRACTACIO 3r TR 2023'!Y24+'CONTRACTACIO 4t TR 2023'!Y24</f>
        <v>0</v>
      </c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45</v>
      </c>
      <c r="H25" s="17">
        <f t="shared" si="12"/>
        <v>1</v>
      </c>
      <c r="I25" s="18">
        <f t="shared" si="12"/>
        <v>461559.94421487604</v>
      </c>
      <c r="J25" s="18">
        <f t="shared" si="12"/>
        <v>556504.70290000003</v>
      </c>
      <c r="K25" s="19">
        <f t="shared" si="12"/>
        <v>1</v>
      </c>
      <c r="L25" s="16">
        <f t="shared" si="12"/>
        <v>8</v>
      </c>
      <c r="M25" s="17">
        <f t="shared" si="12"/>
        <v>1</v>
      </c>
      <c r="N25" s="18">
        <f t="shared" si="12"/>
        <v>12760.07</v>
      </c>
      <c r="O25" s="18">
        <f t="shared" si="12"/>
        <v>15439.684700000002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25">
      <c r="B26" s="26"/>
      <c r="H26" s="26"/>
      <c r="N26" s="26"/>
    </row>
    <row r="27" spans="1:31" s="49" customFormat="1" ht="34.4" hidden="1" customHeight="1" x14ac:dyDescent="0.3">
      <c r="A27" s="149" t="str">
        <f>'CONTRACTACIO 1r TR 2023'!A27:Q27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399999999999999" hidden="1" customHeight="1" x14ac:dyDescent="0.3">
      <c r="A28" s="151" t="str">
        <f>'CONTRACTACIO 1r TR 2023'!A28:Q28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4.15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5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5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4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4" customHeight="1" thickBot="1" x14ac:dyDescent="0.4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5" customHeight="1" x14ac:dyDescent="0.25">
      <c r="A34" s="41" t="s">
        <v>25</v>
      </c>
      <c r="B34" s="9">
        <f t="shared" ref="B34:B43" si="13">B13+G13+L13+Q13+V13+AA13</f>
        <v>3</v>
      </c>
      <c r="C34" s="8">
        <f t="shared" ref="C34:C40" si="14">IF(B34,B34/$B$46,"")</f>
        <v>5.6603773584905662E-2</v>
      </c>
      <c r="D34" s="10">
        <f t="shared" ref="D34:D43" si="15">D13+I13+N13+S13+X13+AC13</f>
        <v>339766.2</v>
      </c>
      <c r="E34" s="11">
        <f t="shared" ref="E34:E43" si="16">E13+J13+O13+T13+Y13+AD13</f>
        <v>410597.35200000001</v>
      </c>
      <c r="F34" s="21">
        <f t="shared" ref="F34:F40" si="17">IF(E34,E34/$E$46,"")</f>
        <v>0.7178973356534778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45</v>
      </c>
      <c r="M35" s="8">
        <f t="shared" si="18"/>
        <v>0.84905660377358494</v>
      </c>
      <c r="N35" s="61">
        <f>I25</f>
        <v>461559.94421487604</v>
      </c>
      <c r="O35" s="61">
        <f>J25</f>
        <v>556504.70290000003</v>
      </c>
      <c r="P35" s="59">
        <f t="shared" si="19"/>
        <v>0.97300491964824032</v>
      </c>
    </row>
    <row r="36" spans="1:33" s="25" customFormat="1" ht="30" customHeight="1" x14ac:dyDescent="0.3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8</v>
      </c>
      <c r="M36" s="8">
        <f t="shared" si="18"/>
        <v>0.15094339622641509</v>
      </c>
      <c r="N36" s="61">
        <f>N25</f>
        <v>12760.07</v>
      </c>
      <c r="O36" s="61">
        <f>O25</f>
        <v>15439.684700000002</v>
      </c>
      <c r="P36" s="59">
        <f t="shared" si="19"/>
        <v>2.6995080351759713E-2</v>
      </c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4</v>
      </c>
      <c r="C40" s="8">
        <f t="shared" si="14"/>
        <v>7.5471698113207544E-2</v>
      </c>
      <c r="D40" s="13">
        <f t="shared" si="15"/>
        <v>14897</v>
      </c>
      <c r="E40" s="23">
        <f t="shared" si="16"/>
        <v>18025.37</v>
      </c>
      <c r="F40" s="21">
        <f t="shared" si="17"/>
        <v>3.1515948736971222E-2</v>
      </c>
      <c r="G40" s="25"/>
      <c r="H40" s="25"/>
      <c r="I40" s="25"/>
      <c r="J40" s="104" t="s">
        <v>0</v>
      </c>
      <c r="K40" s="105"/>
      <c r="L40" s="83">
        <f>SUM(L34:L39)</f>
        <v>53</v>
      </c>
      <c r="M40" s="17">
        <f>SUM(M34:M39)</f>
        <v>1</v>
      </c>
      <c r="N40" s="84">
        <f>SUM(N34:N39)</f>
        <v>474320.01421487605</v>
      </c>
      <c r="O40" s="85">
        <f>SUM(O34:O39)</f>
        <v>571944.38760000002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46</v>
      </c>
      <c r="C41" s="8">
        <f>IF(B41,B41/$B$46,"")</f>
        <v>0.86792452830188682</v>
      </c>
      <c r="D41" s="13">
        <f t="shared" si="15"/>
        <v>119656.81421487604</v>
      </c>
      <c r="E41" s="23">
        <f t="shared" si="16"/>
        <v>143321.66560000001</v>
      </c>
      <c r="F41" s="21">
        <f>IF(E41,E41/$E$46,"")</f>
        <v>0.25058671560955098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hidden="1" customHeight="1" x14ac:dyDescent="0.3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5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4">
      <c r="A46" s="64" t="s">
        <v>0</v>
      </c>
      <c r="B46" s="16">
        <f>SUM(B34:B45)</f>
        <v>53</v>
      </c>
      <c r="C46" s="17">
        <f>SUM(C34:C45)</f>
        <v>1</v>
      </c>
      <c r="D46" s="18">
        <f>SUM(D34:D45)</f>
        <v>474320.01421487605</v>
      </c>
      <c r="E46" s="18">
        <f>SUM(E34:E45)</f>
        <v>571944.38760000002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5" customHeigh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1:21" s="25" customFormat="1" x14ac:dyDescent="0.35">
      <c r="B97" s="26"/>
      <c r="H97" s="26"/>
      <c r="N97" s="26"/>
    </row>
    <row r="98" spans="1:21" s="25" customFormat="1" x14ac:dyDescent="0.35">
      <c r="B98" s="26"/>
      <c r="H98" s="26"/>
      <c r="N98" s="26"/>
    </row>
    <row r="99" spans="1:21" s="25" customFormat="1" x14ac:dyDescent="0.35">
      <c r="B99" s="26"/>
      <c r="H99" s="26"/>
      <c r="N99" s="26"/>
    </row>
    <row r="100" spans="1:21" s="25" customFormat="1" x14ac:dyDescent="0.35">
      <c r="B100" s="26"/>
      <c r="H100" s="26"/>
      <c r="N100" s="26"/>
    </row>
    <row r="101" spans="1:21" s="25" customFormat="1" x14ac:dyDescent="0.35">
      <c r="B101" s="26"/>
      <c r="H101" s="26"/>
      <c r="N101" s="26"/>
    </row>
    <row r="102" spans="1:21" s="25" customFormat="1" x14ac:dyDescent="0.35">
      <c r="B102" s="26"/>
      <c r="H102" s="26"/>
      <c r="N102" s="26"/>
    </row>
    <row r="103" spans="1:21" s="25" customFormat="1" x14ac:dyDescent="0.35">
      <c r="B103" s="26"/>
      <c r="H103" s="26"/>
      <c r="N103" s="26"/>
    </row>
    <row r="104" spans="1:21" s="25" customFormat="1" x14ac:dyDescent="0.35">
      <c r="B104" s="26"/>
      <c r="H104" s="26"/>
      <c r="N104" s="26"/>
    </row>
    <row r="105" spans="1:21" s="25" customFormat="1" x14ac:dyDescent="0.35">
      <c r="B105" s="26"/>
      <c r="H105" s="26"/>
      <c r="N105" s="26"/>
    </row>
    <row r="106" spans="1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60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2023</vt:lpstr>
      <vt:lpstr>CONTRACTACIO 2n TR 2023</vt:lpstr>
      <vt:lpstr>CONTRACTACIO 3r TR 2023</vt:lpstr>
      <vt:lpstr>CONTRACTACIO 4t TR 2023</vt:lpstr>
      <vt:lpstr>2023 - CONTRACTACIÓ ANUAL</vt:lpstr>
      <vt:lpstr>'2023 - CONTRACTACIÓ ANUAL'!Àrea_d'impressió</vt:lpstr>
      <vt:lpstr>'CONTRACTACIO 1r TR 2023'!Àrea_d'impressió</vt:lpstr>
      <vt:lpstr>'CONTRACTACIO 2n TR 2023'!Àrea_d'impressió</vt:lpstr>
      <vt:lpstr>'CONTRACTACIO 3r TR 2023'!Àrea_d'impressió</vt:lpstr>
      <vt:lpstr>'CONTRACTACIO 4t TR 2023'!Àrea_d'impressió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2024-07-09T12:21:02Z</cp:lastPrinted>
  <dcterms:created xsi:type="dcterms:W3CDTF">2016-02-03T12:33:15Z</dcterms:created>
  <dcterms:modified xsi:type="dcterms:W3CDTF">2024-09-20T10:31:44Z</dcterms:modified>
</cp:coreProperties>
</file>