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J20" i="1" l="1"/>
  <c r="I20" i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N25" i="7" s="1"/>
  <c r="N36" i="7" s="1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B41" i="7" s="1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/>
  <c r="M38" i="6" s="1"/>
  <c r="Q25" i="6"/>
  <c r="L37" i="6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25" i="6" s="1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25" i="6" s="1"/>
  <c r="H17" i="6"/>
  <c r="H21" i="6"/>
  <c r="F15" i="6"/>
  <c r="F16" i="6"/>
  <c r="F25" i="6" s="1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N40" i="5" s="1"/>
  <c r="AA25" i="5"/>
  <c r="L39" i="5" s="1"/>
  <c r="M39" i="5" s="1"/>
  <c r="E25" i="5"/>
  <c r="O34" i="5" s="1"/>
  <c r="J25" i="5"/>
  <c r="O35" i="5" s="1"/>
  <c r="P35" i="5" s="1"/>
  <c r="O25" i="5"/>
  <c r="O36" i="5"/>
  <c r="T25" i="5"/>
  <c r="O37" i="5"/>
  <c r="P37" i="5" s="1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25" i="5" s="1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25" i="5" s="1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25" i="4" s="1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N40" i="4" s="1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22" i="1"/>
  <c r="L25" i="1"/>
  <c r="L36" i="1" s="1"/>
  <c r="M20" i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M25" i="1" s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E38" i="1"/>
  <c r="E39" i="1"/>
  <c r="E40" i="1"/>
  <c r="D45" i="1"/>
  <c r="D42" i="1"/>
  <c r="D46" i="1" s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AE25" i="1"/>
  <c r="O34" i="6"/>
  <c r="O40" i="6" s="1"/>
  <c r="F22" i="6"/>
  <c r="C22" i="6"/>
  <c r="W25" i="1"/>
  <c r="O35" i="1"/>
  <c r="E46" i="1"/>
  <c r="F41" i="1" s="1"/>
  <c r="F45" i="1"/>
  <c r="H20" i="6"/>
  <c r="H19" i="6"/>
  <c r="M18" i="6"/>
  <c r="M13" i="6"/>
  <c r="M25" i="6"/>
  <c r="P19" i="6"/>
  <c r="P14" i="6"/>
  <c r="Z21" i="6"/>
  <c r="L35" i="6"/>
  <c r="M35" i="6" s="1"/>
  <c r="M36" i="6"/>
  <c r="H22" i="6"/>
  <c r="O35" i="6"/>
  <c r="P35" i="6" s="1"/>
  <c r="K22" i="6"/>
  <c r="AB25" i="6"/>
  <c r="M13" i="5"/>
  <c r="M25" i="5" s="1"/>
  <c r="AB25" i="5"/>
  <c r="L35" i="5"/>
  <c r="H22" i="5"/>
  <c r="O38" i="5"/>
  <c r="K22" i="5"/>
  <c r="U25" i="5"/>
  <c r="M14" i="4"/>
  <c r="P21" i="4"/>
  <c r="H19" i="4"/>
  <c r="H22" i="4"/>
  <c r="K13" i="4"/>
  <c r="K22" i="4"/>
  <c r="Z21" i="4"/>
  <c r="U25" i="4"/>
  <c r="L34" i="1"/>
  <c r="F20" i="1"/>
  <c r="O34" i="1"/>
  <c r="F13" i="1"/>
  <c r="F25" i="1" s="1"/>
  <c r="C13" i="1"/>
  <c r="K21" i="1"/>
  <c r="H16" i="1"/>
  <c r="H20" i="1"/>
  <c r="H13" i="1"/>
  <c r="H14" i="1"/>
  <c r="H18" i="1"/>
  <c r="H24" i="1"/>
  <c r="L35" i="1"/>
  <c r="Z25" i="1"/>
  <c r="B46" i="1"/>
  <c r="C42" i="1"/>
  <c r="Z18" i="6"/>
  <c r="C20" i="6"/>
  <c r="C13" i="6"/>
  <c r="C25" i="6" s="1"/>
  <c r="F14" i="6"/>
  <c r="K15" i="6"/>
  <c r="R16" i="6"/>
  <c r="R25" i="6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25" i="5" s="1"/>
  <c r="P19" i="5"/>
  <c r="P14" i="5"/>
  <c r="H15" i="5"/>
  <c r="K13" i="5"/>
  <c r="W18" i="5"/>
  <c r="R16" i="5"/>
  <c r="H13" i="5"/>
  <c r="H25" i="5" s="1"/>
  <c r="H20" i="5"/>
  <c r="K19" i="5"/>
  <c r="K20" i="5"/>
  <c r="C14" i="5"/>
  <c r="C25" i="5" s="1"/>
  <c r="C13" i="5"/>
  <c r="E25" i="7"/>
  <c r="O34" i="7" s="1"/>
  <c r="P34" i="7" s="1"/>
  <c r="F23" i="7"/>
  <c r="B46" i="5"/>
  <c r="D46" i="5"/>
  <c r="E46" i="5"/>
  <c r="F43" i="5"/>
  <c r="AE21" i="5"/>
  <c r="AE20" i="5"/>
  <c r="C20" i="5"/>
  <c r="F21" i="5"/>
  <c r="F20" i="5"/>
  <c r="P21" i="5"/>
  <c r="C43" i="6"/>
  <c r="B36" i="7"/>
  <c r="S25" i="7"/>
  <c r="N37" i="7" s="1"/>
  <c r="D39" i="7"/>
  <c r="Z20" i="7"/>
  <c r="B34" i="7"/>
  <c r="P15" i="4"/>
  <c r="H15" i="4"/>
  <c r="H25" i="4" s="1"/>
  <c r="H18" i="4"/>
  <c r="H14" i="4"/>
  <c r="K15" i="4"/>
  <c r="K14" i="4"/>
  <c r="K25" i="4" s="1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5" i="4" s="1"/>
  <c r="F20" i="4"/>
  <c r="K21" i="4"/>
  <c r="AD25" i="7"/>
  <c r="O38" i="7" s="1"/>
  <c r="P38" i="7" s="1"/>
  <c r="H20" i="4"/>
  <c r="W17" i="4"/>
  <c r="O38" i="4"/>
  <c r="E38" i="7"/>
  <c r="Z17" i="4"/>
  <c r="C18" i="4"/>
  <c r="C20" i="4"/>
  <c r="O34" i="4"/>
  <c r="O40" i="4" s="1"/>
  <c r="H13" i="4"/>
  <c r="O35" i="4"/>
  <c r="M13" i="4"/>
  <c r="W20" i="4"/>
  <c r="M20" i="4"/>
  <c r="B46" i="4"/>
  <c r="P20" i="4"/>
  <c r="D46" i="4"/>
  <c r="L36" i="4"/>
  <c r="P18" i="7"/>
  <c r="L35" i="4"/>
  <c r="E46" i="4"/>
  <c r="F43" i="4"/>
  <c r="J25" i="7"/>
  <c r="O35" i="7" s="1"/>
  <c r="K22" i="7"/>
  <c r="Z14" i="7"/>
  <c r="B40" i="7"/>
  <c r="Q25" i="7"/>
  <c r="L37" i="7" s="1"/>
  <c r="M37" i="7" s="1"/>
  <c r="B25" i="7"/>
  <c r="L34" i="7" s="1"/>
  <c r="C24" i="7"/>
  <c r="B35" i="7"/>
  <c r="B37" i="7"/>
  <c r="AC25" i="7"/>
  <c r="N38" i="7" s="1"/>
  <c r="D34" i="7"/>
  <c r="E37" i="7"/>
  <c r="E34" i="7"/>
  <c r="B39" i="7"/>
  <c r="M15" i="7"/>
  <c r="D40" i="7"/>
  <c r="D38" i="7"/>
  <c r="E39" i="7"/>
  <c r="E35" i="7"/>
  <c r="E41" i="7"/>
  <c r="D41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P36" i="5"/>
  <c r="F43" i="1"/>
  <c r="F44" i="1"/>
  <c r="F24" i="7"/>
  <c r="C22" i="7"/>
  <c r="C23" i="7"/>
  <c r="C40" i="1"/>
  <c r="C44" i="1"/>
  <c r="Z25" i="6"/>
  <c r="Z25" i="4"/>
  <c r="F15" i="7"/>
  <c r="F22" i="7"/>
  <c r="F34" i="1"/>
  <c r="F42" i="1"/>
  <c r="F36" i="1"/>
  <c r="F35" i="1"/>
  <c r="F39" i="1"/>
  <c r="F40" i="1"/>
  <c r="C34" i="1"/>
  <c r="C36" i="6"/>
  <c r="C41" i="6"/>
  <c r="C39" i="5"/>
  <c r="C43" i="5"/>
  <c r="AE25" i="5"/>
  <c r="C36" i="4"/>
  <c r="C43" i="4"/>
  <c r="W25" i="4"/>
  <c r="C41" i="1"/>
  <c r="C45" i="1"/>
  <c r="C37" i="1"/>
  <c r="C39" i="1"/>
  <c r="C15" i="7"/>
  <c r="K24" i="7"/>
  <c r="F37" i="6"/>
  <c r="F41" i="6"/>
  <c r="C39" i="6"/>
  <c r="C37" i="6"/>
  <c r="F40" i="6"/>
  <c r="F36" i="6"/>
  <c r="C35" i="6"/>
  <c r="F35" i="6"/>
  <c r="K25" i="6"/>
  <c r="M37" i="6"/>
  <c r="P37" i="6"/>
  <c r="U13" i="7"/>
  <c r="U16" i="7"/>
  <c r="F45" i="6"/>
  <c r="C34" i="6"/>
  <c r="F34" i="6"/>
  <c r="P38" i="6"/>
  <c r="F39" i="6"/>
  <c r="AB18" i="7"/>
  <c r="AB19" i="7"/>
  <c r="P36" i="6"/>
  <c r="C40" i="6"/>
  <c r="C45" i="6"/>
  <c r="C45" i="5"/>
  <c r="F39" i="5"/>
  <c r="F45" i="5"/>
  <c r="K2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4" i="5"/>
  <c r="M35" i="5"/>
  <c r="W20" i="7"/>
  <c r="AE18" i="7"/>
  <c r="AE21" i="7"/>
  <c r="AE17" i="7"/>
  <c r="F35" i="4"/>
  <c r="F36" i="4"/>
  <c r="M25" i="4"/>
  <c r="K18" i="7"/>
  <c r="C38" i="4"/>
  <c r="C35" i="4"/>
  <c r="F38" i="4"/>
  <c r="F42" i="4"/>
  <c r="F45" i="4"/>
  <c r="C45" i="4"/>
  <c r="K15" i="7"/>
  <c r="K14" i="7"/>
  <c r="K16" i="7"/>
  <c r="K19" i="7"/>
  <c r="K20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C41" i="4"/>
  <c r="M13" i="7"/>
  <c r="F40" i="4"/>
  <c r="F41" i="4"/>
  <c r="P13" i="7"/>
  <c r="P15" i="7"/>
  <c r="P14" i="7"/>
  <c r="P20" i="7"/>
  <c r="P19" i="7"/>
  <c r="M14" i="7"/>
  <c r="H15" i="7"/>
  <c r="H19" i="7"/>
  <c r="H16" i="7"/>
  <c r="H13" i="7"/>
  <c r="H14" i="7"/>
  <c r="H18" i="7"/>
  <c r="H24" i="7"/>
  <c r="P34" i="1"/>
  <c r="M38" i="1"/>
  <c r="M34" i="1"/>
  <c r="F40" i="7"/>
  <c r="F43" i="7"/>
  <c r="C38" i="7"/>
  <c r="C43" i="7"/>
  <c r="P35" i="4"/>
  <c r="P37" i="4"/>
  <c r="P38" i="4"/>
  <c r="F38" i="7"/>
  <c r="M35" i="4"/>
  <c r="M37" i="4"/>
  <c r="M36" i="4"/>
  <c r="M34" i="4"/>
  <c r="F39" i="7"/>
  <c r="F35" i="7"/>
  <c r="F45" i="7"/>
  <c r="F37" i="7"/>
  <c r="F36" i="7"/>
  <c r="F34" i="7"/>
  <c r="C37" i="7"/>
  <c r="C40" i="7"/>
  <c r="C39" i="7"/>
  <c r="C34" i="7"/>
  <c r="C36" i="7"/>
  <c r="C35" i="7"/>
  <c r="C45" i="7"/>
  <c r="K25" i="1" l="1"/>
  <c r="N40" i="1"/>
  <c r="H25" i="1"/>
  <c r="F46" i="6"/>
  <c r="N40" i="6"/>
  <c r="L40" i="6"/>
  <c r="M34" i="6"/>
  <c r="M40" i="6" s="1"/>
  <c r="E46" i="6"/>
  <c r="C46" i="6"/>
  <c r="P34" i="6"/>
  <c r="P40" i="6" s="1"/>
  <c r="B46" i="6"/>
  <c r="M36" i="5"/>
  <c r="L40" i="5"/>
  <c r="P34" i="5"/>
  <c r="P40" i="5" s="1"/>
  <c r="O40" i="5"/>
  <c r="M40" i="5"/>
  <c r="M25" i="7"/>
  <c r="L25" i="7"/>
  <c r="L36" i="7" s="1"/>
  <c r="M36" i="7" s="1"/>
  <c r="C46" i="5"/>
  <c r="F46" i="5"/>
  <c r="M40" i="4"/>
  <c r="P40" i="4"/>
  <c r="M38" i="4"/>
  <c r="L40" i="4"/>
  <c r="R25" i="7"/>
  <c r="G25" i="7"/>
  <c r="L35" i="7" s="1"/>
  <c r="AB25" i="7"/>
  <c r="D42" i="7"/>
  <c r="D46" i="7" s="1"/>
  <c r="AE25" i="7"/>
  <c r="C46" i="4"/>
  <c r="C25" i="7"/>
  <c r="K25" i="7"/>
  <c r="F25" i="7"/>
  <c r="U25" i="7"/>
  <c r="P25" i="7"/>
  <c r="F46" i="4"/>
  <c r="N40" i="7"/>
  <c r="P36" i="1"/>
  <c r="P40" i="1" s="1"/>
  <c r="O40" i="1"/>
  <c r="P35" i="1" s="1"/>
  <c r="M34" i="7"/>
  <c r="L40" i="1"/>
  <c r="M35" i="1" s="1"/>
  <c r="M36" i="1"/>
  <c r="W25" i="7"/>
  <c r="Z25" i="7"/>
  <c r="F46" i="1"/>
  <c r="C46" i="1"/>
  <c r="B42" i="7"/>
  <c r="Y25" i="7"/>
  <c r="O39" i="7" s="1"/>
  <c r="P39" i="7" s="1"/>
  <c r="O25" i="7"/>
  <c r="O36" i="7" s="1"/>
  <c r="I25" i="7"/>
  <c r="N35" i="7" s="1"/>
  <c r="E42" i="7"/>
  <c r="V25" i="7"/>
  <c r="L39" i="7" s="1"/>
  <c r="M39" i="7" s="1"/>
  <c r="M40" i="1" l="1"/>
  <c r="H20" i="7"/>
  <c r="H25" i="7" s="1"/>
  <c r="M35" i="7"/>
  <c r="M40" i="7" s="1"/>
  <c r="L40" i="7"/>
  <c r="F42" i="7"/>
  <c r="E46" i="7"/>
  <c r="F41" i="7" s="1"/>
  <c r="C42" i="7"/>
  <c r="C46" i="7" s="1"/>
  <c r="B46" i="7"/>
  <c r="C41" i="7" s="1"/>
  <c r="O40" i="7"/>
  <c r="P35" i="7" s="1"/>
  <c r="P36" i="7"/>
  <c r="P40" i="7" s="1"/>
  <c r="F46" i="7" l="1"/>
</calcChain>
</file>

<file path=xl/sharedStrings.xml><?xml version="1.0" encoding="utf-8"?>
<sst xmlns="http://schemas.openxmlformats.org/spreadsheetml/2006/main" count="460" uniqueCount="67">
  <si>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</si>
  <si>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</si>
  <si>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</si>
  <si>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</si>
  <si>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</si>
  <si>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</si>
  <si>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</si>
  <si>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</si>
  <si>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</si>
  <si>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</si>
  <si>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</si>
  <si>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</si>
  <si>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</si>
  <si>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</si>
  <si>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</si>
  <si>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</si>
  <si>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</si>
  <si>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</si>
  <si>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</si>
  <si>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</si>
  <si>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</si>
  <si>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</si>
  <si>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</si>
  <si>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</si>
  <si>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</si>
  <si>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</si>
  <si>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</si>
  <si>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</si>
  <si>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</si>
  <si>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</si>
  <si>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</si>
  <si>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</si>
  <si>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</si>
  <si>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</si>
  <si>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</si>
  <si>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</si>
  <si>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</si>
  <si>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</si>
  <si>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</si>
  <si>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</si>
  <si>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</si>
  <si>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</si>
  <si>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</si>
  <si>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</si>
  <si>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</si>
  <si>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</si>
  <si>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</si>
  <si>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</si>
  <si>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</si>
  <si>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</si>
  <si>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</si>
  <si>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</si>
  <si>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</si>
  <si>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</si>
  <si>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</si>
  <si>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</si>
  <si>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</si>
  <si>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</si>
  <si>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</si>
  <si>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</si>
  <si>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</si>
  <si>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Fundació Barcelona Cultura (FBC)</t>
  </si>
  <si>
    <t>Nota:</t>
  </si>
  <si>
    <t>La Fundació Barcelona Cultura informa que durant el 2n Trimestre de 2023 no ha adjudicat cap contracte</t>
  </si>
  <si>
    <t>La Fundació Barcelona Cultura informa que durant el 3r Trimestre de 2023 no ha adjudicat cap contracte</t>
  </si>
  <si>
    <t>NOTA:</t>
  </si>
  <si>
    <t>La Fundació Barcelona Cultura informa que durant el 4rt Trimestre de 2023 no ha adjudicat cap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</si>
</sst>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4" fillId="2" borderId="2" xfId="0" applyFont="1" applyFill="1" applyBorder="1" applyAlignment="1" applyProtection="1">
      <alignment horizontal="right" vertical="center"/>
    </xf>
    <xf numFmtId="0" fontId="48" fillId="2" borderId="52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vertical="center"/>
    </xf>
    <xf numFmtId="0" fontId="0" fillId="2" borderId="52" xfId="0" applyFill="1" applyBorder="1" applyAlignment="1" applyProtection="1">
      <alignment vertical="center"/>
    </xf>
    <xf numFmtId="0" fontId="0" fillId="2" borderId="52" xfId="0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/>
    </xf>
    <xf numFmtId="14" fontId="49" fillId="2" borderId="3" xfId="0" applyNumberFormat="1" applyFont="1" applyFill="1" applyBorder="1" applyAlignment="1" applyProtection="1">
      <alignment vertical="center"/>
      <protection locked="0"/>
    </xf>
    <xf numFmtId="0" fontId="45" fillId="2" borderId="2" xfId="0" applyFont="1" applyFill="1" applyBorder="1" applyAlignment="1" applyProtection="1">
      <alignment horizontal="right" vertical="center"/>
    </xf>
    <xf numFmtId="0" fontId="45" fillId="2" borderId="2" xfId="0" applyFont="1" applyFill="1" applyBorder="1" applyAlignment="1" applyProtection="1">
      <alignment vertical="center"/>
    </xf>
    <xf numFmtId="0" fontId="50" fillId="2" borderId="52" xfId="0" applyFont="1" applyFill="1" applyBorder="1" applyAlignment="1" applyProtection="1">
      <alignment vertical="center"/>
    </xf>
    <xf numFmtId="0" fontId="40" fillId="2" borderId="52" xfId="0" applyFont="1" applyFill="1" applyBorder="1" applyAlignment="1" applyProtection="1">
      <alignment vertical="center"/>
    </xf>
    <xf numFmtId="0" fontId="40" fillId="2" borderId="52" xfId="0" applyFont="1" applyFill="1" applyBorder="1" applyAlignment="1" applyProtection="1">
      <alignment horizontal="center" vertical="center"/>
    </xf>
    <xf numFmtId="0" fontId="50" fillId="2" borderId="3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9670.32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9670.32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5" zoomScaleNormal="100" workbookViewId="0">
      <selection activeCell="J22" sqref="J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45098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">
      <c r="A11" s="132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8" t="s">
        <v>2</v>
      </c>
      <c r="M11" s="119"/>
      <c r="N11" s="119"/>
      <c r="O11" s="119"/>
      <c r="P11" s="119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">
      <c r="A12" s="13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1</v>
      </c>
      <c r="I20" s="69">
        <f>3000+4992</f>
        <v>7992</v>
      </c>
      <c r="J20" s="70">
        <f>3630+6040.32</f>
        <v>9670.32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7992</v>
      </c>
      <c r="J25" s="18">
        <f t="shared" si="12"/>
        <v>9670.32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38" t="s">
        <v>55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39" t="s">
        <v>56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34" t="s">
        <v>36</v>
      </c>
      <c r="B29" s="134"/>
      <c r="C29" s="134"/>
      <c r="D29" s="134"/>
      <c r="E29" s="134"/>
      <c r="F29" s="134"/>
      <c r="G29" s="134"/>
      <c r="H29" s="13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15" t="s">
        <v>10</v>
      </c>
      <c r="B31" s="120" t="s">
        <v>17</v>
      </c>
      <c r="C31" s="121"/>
      <c r="D31" s="121"/>
      <c r="E31" s="121"/>
      <c r="F31" s="122"/>
      <c r="G31" s="25"/>
      <c r="J31" s="126" t="s">
        <v>15</v>
      </c>
      <c r="K31" s="127"/>
      <c r="L31" s="120" t="s">
        <v>16</v>
      </c>
      <c r="M31" s="121"/>
      <c r="N31" s="121"/>
      <c r="O31" s="121"/>
      <c r="P31" s="12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16"/>
      <c r="B32" s="135"/>
      <c r="C32" s="136"/>
      <c r="D32" s="136"/>
      <c r="E32" s="136"/>
      <c r="F32" s="137"/>
      <c r="G32" s="25"/>
      <c r="J32" s="128"/>
      <c r="K32" s="129"/>
      <c r="L32" s="123"/>
      <c r="M32" s="124"/>
      <c r="N32" s="124"/>
      <c r="O32" s="124"/>
      <c r="P32" s="12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1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0"/>
      <c r="K33" s="13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63" t="s">
        <v>3</v>
      </c>
      <c r="K34" s="164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59" t="s">
        <v>1</v>
      </c>
      <c r="K35" s="160"/>
      <c r="L35" s="60">
        <f>G25</f>
        <v>2</v>
      </c>
      <c r="M35" s="8">
        <f t="shared" si="18"/>
        <v>1</v>
      </c>
      <c r="N35" s="61">
        <f>I25</f>
        <v>7992</v>
      </c>
      <c r="O35" s="61">
        <f>J25</f>
        <v>9670.32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59" t="s">
        <v>2</v>
      </c>
      <c r="K36" s="16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59" t="s">
        <v>34</v>
      </c>
      <c r="K37" s="16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59" t="s">
        <v>5</v>
      </c>
      <c r="K38" s="160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59" t="s">
        <v>4</v>
      </c>
      <c r="K39" s="160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61" t="s">
        <v>0</v>
      </c>
      <c r="K40" s="162"/>
      <c r="L40" s="83">
        <f>SUM(L34:L39)</f>
        <v>2</v>
      </c>
      <c r="M40" s="17">
        <f>SUM(M34:M39)</f>
        <v>1</v>
      </c>
      <c r="N40" s="84">
        <f>SUM(N34:N39)</f>
        <v>7992</v>
      </c>
      <c r="O40" s="85">
        <f>SUM(O34:O39)</f>
        <v>9670.32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</v>
      </c>
      <c r="C41" s="8">
        <f t="shared" si="14"/>
        <v>1</v>
      </c>
      <c r="D41" s="13">
        <f t="shared" si="15"/>
        <v>7992</v>
      </c>
      <c r="E41" s="23">
        <f t="shared" si="16"/>
        <v>9670.32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7992</v>
      </c>
      <c r="E46" s="18">
        <f>SUM(E34:E45)</f>
        <v>9670.32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ht="14.45" x14ac:dyDescent="0.35">
      <c r="B51" s="26"/>
      <c r="H51" s="26"/>
      <c r="N51" s="26"/>
    </row>
    <row r="52" spans="2:14" s="25" customFormat="1" ht="14.45" x14ac:dyDescent="0.35">
      <c r="B52" s="26"/>
      <c r="H52" s="26"/>
      <c r="N52" s="26"/>
    </row>
    <row r="53" spans="2:14" s="25" customFormat="1" ht="14.45" x14ac:dyDescent="0.35">
      <c r="B53" s="26"/>
      <c r="H53" s="26"/>
      <c r="N53" s="26"/>
    </row>
    <row r="54" spans="2:14" s="25" customFormat="1" ht="14.45" x14ac:dyDescent="0.35">
      <c r="B54" s="26"/>
      <c r="H54" s="26"/>
      <c r="N54" s="26"/>
    </row>
    <row r="55" spans="2:14" s="25" customFormat="1" ht="14.45" x14ac:dyDescent="0.35">
      <c r="B55" s="26"/>
      <c r="H55" s="26"/>
      <c r="N55" s="26"/>
    </row>
    <row r="56" spans="2:14" s="25" customFormat="1" ht="14.45" x14ac:dyDescent="0.3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B10" sqref="B10:AE1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103" t="s">
        <v>63</v>
      </c>
      <c r="K7" s="104"/>
      <c r="L7" s="104"/>
      <c r="M7" s="105"/>
      <c r="N7" s="106"/>
      <c r="O7" s="105"/>
      <c r="P7" s="104"/>
      <c r="Q7" s="107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Cultura (FBC)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">
      <c r="A11" s="132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8" t="s">
        <v>2</v>
      </c>
      <c r="M11" s="119"/>
      <c r="N11" s="119"/>
      <c r="O11" s="119"/>
      <c r="P11" s="119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">
      <c r="A12" s="133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3">
      <c r="A27" s="13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0" t="str">
        <f>'CONTRACTACIO 1r TR 2023'!A28:Q28</f>
        <v>https://bcnroc.ajuntament.barcelona.cat/jspui/bitstream/11703/128073/5/GM_pressupost-general_2023.pdf#page=269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34" t="s">
        <v>36</v>
      </c>
      <c r="B29" s="134"/>
      <c r="C29" s="134"/>
      <c r="D29" s="134"/>
      <c r="E29" s="134"/>
      <c r="F29" s="134"/>
      <c r="G29" s="134"/>
      <c r="H29" s="13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15" t="s">
        <v>10</v>
      </c>
      <c r="B31" s="120" t="s">
        <v>17</v>
      </c>
      <c r="C31" s="121"/>
      <c r="D31" s="121"/>
      <c r="E31" s="121"/>
      <c r="F31" s="122"/>
      <c r="G31" s="25"/>
      <c r="J31" s="126" t="s">
        <v>15</v>
      </c>
      <c r="K31" s="127"/>
      <c r="L31" s="120" t="s">
        <v>16</v>
      </c>
      <c r="M31" s="121"/>
      <c r="N31" s="121"/>
      <c r="O31" s="121"/>
      <c r="P31" s="12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16"/>
      <c r="B32" s="123"/>
      <c r="C32" s="124"/>
      <c r="D32" s="124"/>
      <c r="E32" s="124"/>
      <c r="F32" s="125"/>
      <c r="G32" s="25"/>
      <c r="J32" s="128"/>
      <c r="K32" s="129"/>
      <c r="L32" s="123"/>
      <c r="M32" s="124"/>
      <c r="N32" s="124"/>
      <c r="O32" s="124"/>
      <c r="P32" s="12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1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0"/>
      <c r="K33" s="13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63" t="s">
        <v>3</v>
      </c>
      <c r="K34" s="164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59" t="s">
        <v>1</v>
      </c>
      <c r="K35" s="160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59" t="s">
        <v>2</v>
      </c>
      <c r="K36" s="160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59" t="s">
        <v>34</v>
      </c>
      <c r="K37" s="160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59" t="s">
        <v>5</v>
      </c>
      <c r="K38" s="160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59" t="s">
        <v>4</v>
      </c>
      <c r="K39" s="160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61" t="s">
        <v>0</v>
      </c>
      <c r="K40" s="162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S5" sqref="S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109" t="s">
        <v>65</v>
      </c>
      <c r="J7" s="108" t="s">
        <v>64</v>
      </c>
      <c r="K7" s="104"/>
      <c r="L7" s="104"/>
      <c r="M7" s="105"/>
      <c r="N7" s="106"/>
      <c r="O7" s="105"/>
      <c r="P7" s="107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2023'!B8</f>
        <v>Fundació Barcelona Cultura (FBC)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">
      <c r="A11" s="132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8" t="s">
        <v>2</v>
      </c>
      <c r="M11" s="119"/>
      <c r="N11" s="119"/>
      <c r="O11" s="119"/>
      <c r="P11" s="119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">
      <c r="A12" s="133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3">
      <c r="A27" s="13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0" t="str">
        <f>'CONTRACTACIO 1r TR 2023'!A28:Q28</f>
        <v>https://bcnroc.ajuntament.barcelona.cat/jspui/bitstream/11703/128073/5/GM_pressupost-general_2023.pdf#page=269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34" t="s">
        <v>36</v>
      </c>
      <c r="B29" s="134"/>
      <c r="C29" s="134"/>
      <c r="D29" s="134"/>
      <c r="E29" s="134"/>
      <c r="F29" s="134"/>
      <c r="G29" s="134"/>
      <c r="H29" s="134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15" t="s">
        <v>10</v>
      </c>
      <c r="B31" s="120" t="s">
        <v>17</v>
      </c>
      <c r="C31" s="121"/>
      <c r="D31" s="121"/>
      <c r="E31" s="121"/>
      <c r="F31" s="122"/>
      <c r="G31" s="25"/>
      <c r="J31" s="126" t="s">
        <v>15</v>
      </c>
      <c r="K31" s="127"/>
      <c r="L31" s="120" t="s">
        <v>16</v>
      </c>
      <c r="M31" s="121"/>
      <c r="N31" s="121"/>
      <c r="O31" s="121"/>
      <c r="P31" s="12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16"/>
      <c r="B32" s="135"/>
      <c r="C32" s="136"/>
      <c r="D32" s="136"/>
      <c r="E32" s="136"/>
      <c r="F32" s="137"/>
      <c r="G32" s="25"/>
      <c r="J32" s="128"/>
      <c r="K32" s="129"/>
      <c r="L32" s="123"/>
      <c r="M32" s="124"/>
      <c r="N32" s="124"/>
      <c r="O32" s="124"/>
      <c r="P32" s="12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1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0"/>
      <c r="K33" s="13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63" t="s">
        <v>3</v>
      </c>
      <c r="K34" s="164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59" t="s">
        <v>1</v>
      </c>
      <c r="K35" s="160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59" t="s">
        <v>2</v>
      </c>
      <c r="K36" s="160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59" t="s">
        <v>34</v>
      </c>
      <c r="K37" s="160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59" t="s">
        <v>5</v>
      </c>
      <c r="K38" s="160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59" t="s">
        <v>4</v>
      </c>
      <c r="K39" s="160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61" t="s">
        <v>0</v>
      </c>
      <c r="K40" s="162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I14" sqref="I14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110" t="s">
        <v>46</v>
      </c>
      <c r="J7" s="108" t="s">
        <v>66</v>
      </c>
      <c r="K7" s="111"/>
      <c r="L7" s="111"/>
      <c r="M7" s="112"/>
      <c r="N7" s="113"/>
      <c r="O7" s="112"/>
      <c r="P7" s="114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2023'!B8</f>
        <v>Fundació Barcelona Cultura (FBC)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">
      <c r="A11" s="132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8" t="s">
        <v>2</v>
      </c>
      <c r="M11" s="119"/>
      <c r="N11" s="119"/>
      <c r="O11" s="119"/>
      <c r="P11" s="119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">
      <c r="A12" s="133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3">
      <c r="A27" s="13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0" t="str">
        <f>'CONTRACTACIO 1r TR 2023'!A28:Q28</f>
        <v>https://bcnroc.ajuntament.barcelona.cat/jspui/bitstream/11703/128073/5/GM_pressupost-general_2023.pdf#page=269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34" t="s">
        <v>36</v>
      </c>
      <c r="B29" s="134"/>
      <c r="C29" s="134"/>
      <c r="D29" s="134"/>
      <c r="E29" s="134"/>
      <c r="F29" s="134"/>
      <c r="G29" s="134"/>
      <c r="H29" s="134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15" t="s">
        <v>10</v>
      </c>
      <c r="B31" s="120" t="s">
        <v>17</v>
      </c>
      <c r="C31" s="121"/>
      <c r="D31" s="121"/>
      <c r="E31" s="121"/>
      <c r="F31" s="122"/>
      <c r="G31" s="25"/>
      <c r="J31" s="126" t="s">
        <v>15</v>
      </c>
      <c r="K31" s="127"/>
      <c r="L31" s="120" t="s">
        <v>16</v>
      </c>
      <c r="M31" s="121"/>
      <c r="N31" s="121"/>
      <c r="O31" s="121"/>
      <c r="P31" s="122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16"/>
      <c r="B32" s="135"/>
      <c r="C32" s="136"/>
      <c r="D32" s="136"/>
      <c r="E32" s="136"/>
      <c r="F32" s="137"/>
      <c r="G32" s="25"/>
      <c r="J32" s="128"/>
      <c r="K32" s="129"/>
      <c r="L32" s="123"/>
      <c r="M32" s="124"/>
      <c r="N32" s="124"/>
      <c r="O32" s="124"/>
      <c r="P32" s="12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17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0"/>
      <c r="K33" s="131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63" t="s">
        <v>3</v>
      </c>
      <c r="K34" s="164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59" t="s">
        <v>1</v>
      </c>
      <c r="K35" s="160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59" t="s">
        <v>2</v>
      </c>
      <c r="K36" s="160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59" t="s">
        <v>34</v>
      </c>
      <c r="K37" s="160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59" t="s">
        <v>5</v>
      </c>
      <c r="K38" s="160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59" t="s">
        <v>4</v>
      </c>
      <c r="K39" s="160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61" t="s">
        <v>0</v>
      </c>
      <c r="K40" s="162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Cultura (FBC)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83" t="s">
        <v>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5"/>
    </row>
    <row r="11" spans="1:31" ht="30" customHeight="1" thickBot="1" x14ac:dyDescent="0.3">
      <c r="A11" s="186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8" t="s">
        <v>2</v>
      </c>
      <c r="M11" s="119"/>
      <c r="N11" s="119"/>
      <c r="O11" s="119"/>
      <c r="P11" s="119"/>
      <c r="Q11" s="150" t="s">
        <v>34</v>
      </c>
      <c r="R11" s="151"/>
      <c r="S11" s="151"/>
      <c r="T11" s="151"/>
      <c r="U11" s="152"/>
      <c r="V11" s="153" t="s">
        <v>4</v>
      </c>
      <c r="W11" s="154"/>
      <c r="X11" s="154"/>
      <c r="Y11" s="154"/>
      <c r="Z11" s="155"/>
      <c r="AA11" s="156" t="s">
        <v>5</v>
      </c>
      <c r="AB11" s="157"/>
      <c r="AC11" s="157"/>
      <c r="AD11" s="157"/>
      <c r="AE11" s="158"/>
    </row>
    <row r="12" spans="1:31" ht="39" customHeight="1" thickBot="1" x14ac:dyDescent="0.3">
      <c r="A12" s="18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2</v>
      </c>
      <c r="H20" s="20">
        <f t="shared" si="2"/>
        <v>1</v>
      </c>
      <c r="I20" s="13">
        <f>'CONTRACTACIO 1r TR 2023'!I20+'CONTRACTACIO 2n TR 2023'!I20+'CONTRACTACIO 3r TR 2023'!I20+'CONTRACTACIO 4t TR 2023'!I20</f>
        <v>7992</v>
      </c>
      <c r="J20" s="13">
        <f>'CONTRACTACIO 1r TR 2023'!J20+'CONTRACTACIO 2n TR 2023'!J20+'CONTRACTACIO 3r TR 2023'!J20+'CONTRACTACIO 4t TR 2023'!J20</f>
        <v>9670.32</v>
      </c>
      <c r="K20" s="21">
        <f t="shared" si="3"/>
        <v>1</v>
      </c>
      <c r="L20" s="9">
        <f>'CONTRACTACIO 1r TR 2023'!L20+'CONTRACTACIO 2n TR 2023'!L20+'CONTRACTACIO 3r TR 2023'!L20+'CONTRACTACIO 4t TR 2023'!L20</f>
        <v>0</v>
      </c>
      <c r="M20" s="20" t="str">
        <f t="shared" si="4"/>
        <v/>
      </c>
      <c r="N20" s="13">
        <f>'CONTRACTACIO 1r TR 2023'!N20+'CONTRACTACIO 2n TR 2023'!N20+'CONTRACTACIO 3r TR 2023'!N20+'CONTRACTACIO 4t TR 2023'!N20</f>
        <v>0</v>
      </c>
      <c r="O20" s="13">
        <f>'CONTRACTACIO 1r TR 2023'!O20+'CONTRACTACIO 2n TR 2023'!O20+'CONTRACTACIO 3r TR 2023'!O20+'CONTRACTACIO 4t TR 2023'!O20</f>
        <v>0</v>
      </c>
      <c r="P20" s="21" t="str">
        <f t="shared" si="5"/>
        <v/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50000000000003" customHeight="1" x14ac:dyDescent="0.3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</v>
      </c>
      <c r="H25" s="17">
        <f t="shared" si="12"/>
        <v>1</v>
      </c>
      <c r="I25" s="18">
        <f t="shared" si="12"/>
        <v>7992</v>
      </c>
      <c r="J25" s="18">
        <f t="shared" si="12"/>
        <v>9670.32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3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40" t="str">
        <f>'CONTRACTACIO 1r TR 2023'!A28:Q28</f>
        <v>https://bcnroc.ajuntament.barcelona.cat/jspui/bitstream/11703/128073/5/GM_pressupost-general_2023.pdf#page=269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34" t="s">
        <v>36</v>
      </c>
      <c r="B29" s="134"/>
      <c r="C29" s="134"/>
      <c r="D29" s="134"/>
      <c r="E29" s="134"/>
      <c r="F29" s="134"/>
      <c r="G29" s="134"/>
      <c r="H29" s="134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65" t="s">
        <v>10</v>
      </c>
      <c r="B31" s="168" t="s">
        <v>17</v>
      </c>
      <c r="C31" s="169"/>
      <c r="D31" s="169"/>
      <c r="E31" s="169"/>
      <c r="F31" s="170"/>
      <c r="G31" s="25"/>
      <c r="H31" s="54"/>
      <c r="I31" s="54"/>
      <c r="J31" s="174" t="s">
        <v>15</v>
      </c>
      <c r="K31" s="175"/>
      <c r="L31" s="168" t="s">
        <v>16</v>
      </c>
      <c r="M31" s="169"/>
      <c r="N31" s="169"/>
      <c r="O31" s="169"/>
      <c r="P31" s="170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66"/>
      <c r="B32" s="171"/>
      <c r="C32" s="172"/>
      <c r="D32" s="172"/>
      <c r="E32" s="172"/>
      <c r="F32" s="173"/>
      <c r="G32" s="25"/>
      <c r="J32" s="176"/>
      <c r="K32" s="177"/>
      <c r="L32" s="180"/>
      <c r="M32" s="181"/>
      <c r="N32" s="181"/>
      <c r="O32" s="181"/>
      <c r="P32" s="18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67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8"/>
      <c r="K33" s="179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63" t="s">
        <v>3</v>
      </c>
      <c r="K34" s="164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59" t="s">
        <v>1</v>
      </c>
      <c r="K35" s="160"/>
      <c r="L35" s="60">
        <f>G25</f>
        <v>2</v>
      </c>
      <c r="M35" s="8">
        <f t="shared" si="18"/>
        <v>1</v>
      </c>
      <c r="N35" s="61">
        <f>I25</f>
        <v>7992</v>
      </c>
      <c r="O35" s="61">
        <f>J25</f>
        <v>9670.32</v>
      </c>
      <c r="P35" s="59">
        <f t="shared" si="19"/>
        <v>1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59" t="s">
        <v>2</v>
      </c>
      <c r="K36" s="160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59" t="s">
        <v>34</v>
      </c>
      <c r="K37" s="16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59" t="s">
        <v>5</v>
      </c>
      <c r="K38" s="160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59" t="s">
        <v>4</v>
      </c>
      <c r="K39" s="160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61" t="s">
        <v>0</v>
      </c>
      <c r="K40" s="162"/>
      <c r="L40" s="83">
        <f>SUM(L34:L39)</f>
        <v>2</v>
      </c>
      <c r="M40" s="17">
        <f>SUM(M34:M39)</f>
        <v>1</v>
      </c>
      <c r="N40" s="84">
        <f>SUM(N34:N39)</f>
        <v>7992</v>
      </c>
      <c r="O40" s="85">
        <f>SUM(O34:O39)</f>
        <v>9670.32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</v>
      </c>
      <c r="C41" s="8">
        <f>IF(B41,B41/$B$46,"")</f>
        <v>1</v>
      </c>
      <c r="D41" s="13">
        <f t="shared" si="15"/>
        <v>7992</v>
      </c>
      <c r="E41" s="23">
        <f t="shared" si="16"/>
        <v>9670.32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7992</v>
      </c>
      <c r="E46" s="18">
        <f>SUM(E34:E45)</f>
        <v>9670.32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2024-03-12T10:34:30Z</dcterms:modified>
</cp:coreProperties>
</file>