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K12" i="1" l="1"/>
  <c r="K26" i="1"/>
  <c r="H26" i="1"/>
  <c r="H12" i="1"/>
  <c r="N21" i="1"/>
  <c r="N11" i="1" l="1"/>
  <c r="N15" i="1"/>
  <c r="N14" i="1"/>
  <c r="N17" i="1"/>
  <c r="N16" i="1"/>
  <c r="N20" i="1"/>
  <c r="N22" i="1"/>
  <c r="N23" i="1"/>
  <c r="N24" i="1"/>
  <c r="N25" i="1"/>
  <c r="N26" i="1"/>
  <c r="N18" i="1"/>
  <c r="N12" i="1"/>
  <c r="N13" i="1"/>
  <c r="N19" i="1"/>
</calcChain>
</file>

<file path=xl/sharedStrings.xml><?xml version="1.0" encoding="utf-8"?>
<sst xmlns="http://schemas.openxmlformats.org/spreadsheetml/2006/main" count="116" uniqueCount="82">
  <si>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</si>
  <si>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</si>
  <si>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</si>
  <si>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</si>
  <si>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</si>
  <si>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</si>
  <si>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</si>
  <si>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</si>
  <si>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</si>
  <si>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</si>
  <si>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</si>
  <si>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</si>
  <si>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</si>
  <si>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</si>
  <si>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</si>
  <si>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</si>
  <si>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</si>
  <si>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</si>
  <si>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</si>
  <si>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F230000342</t>
  </si>
  <si>
    <t>Serveis</t>
  </si>
  <si>
    <t>Serveis de casals urbans d'estiu als barris  Lot 1 - Besòs Maresme i Verneda - La Pau</t>
  </si>
  <si>
    <t>X</t>
  </si>
  <si>
    <t>F220000506</t>
  </si>
  <si>
    <t>INCOOP, SCCL</t>
  </si>
  <si>
    <t>Serveis d'implementació d'un projecte de conciliació de la vida laboral, familiar i personal per a dones dels barris de Barcelona que formen part del PdB a través d'un servei de Canguratge a demnada ("Concilia")</t>
  </si>
  <si>
    <t>Serveis relatius al desplegament d'un equip de dinamització, acompanyament i suport a l'obtenció i tramitació d'ajudes a la rehabilitació finançats amb NNGG. Lot núm 2</t>
  </si>
  <si>
    <t>SM SISTEMAS MEDIOAMBIENTALES, SL</t>
  </si>
  <si>
    <t>SERVEIS RELATIUS AL DESPLEGAMENT D’UN EQUIP DE DINAMITZACIÓ, ACOMPANYAMENT I SUPORT A L’OBTENCIÓ I TRAMITACIÓ D’AJUDES A LA REHABILITACIÓ FINANÇATS AMB FONS DEL PLA DE RECUPERACIÓ, TRANSFORMACIÓ I RESILIÈNCIA DE CONFORMITAT AMB L’ESTABLERT AL REIAL DECRET LLEI 36/2020, DE 30 DE DESEMBRE, AMB MESURES D’EFICIÈNCIA SOCIAL. LOT NÚMERO 1,</t>
  </si>
  <si>
    <t>VINCLE-ASSOCIACIÓ PER A LA RECERCA I ACCIÓ SOCIAL</t>
  </si>
  <si>
    <t>G-63375786</t>
  </si>
  <si>
    <t>F220000540</t>
  </si>
  <si>
    <t>F220000338</t>
  </si>
  <si>
    <t>obres</t>
  </si>
  <si>
    <t>OBRES RELATIVES A LA REHABILITACIÓ DE L’EDIFICI D’HABITATGES MUNICIPALS SITUAT AL CARRER ROBADOR NÚMERO 33,</t>
  </si>
  <si>
    <t>CONSTRUCTORA DE CALAF, SAU</t>
  </si>
  <si>
    <t>A08153900</t>
  </si>
  <si>
    <t>F60137411</t>
  </si>
  <si>
    <t>ASSOCIACIÓ ACCIÓ BROT</t>
  </si>
  <si>
    <t>G67082198</t>
  </si>
  <si>
    <t>F200000281</t>
  </si>
  <si>
    <t>D’ASSISTÈNCIA TÈCNICA PER A L’IMPULS I SUPORT EN OBRES DE REHABILITACIÓ D’EDIFICIS D’HABITATGES EN EL MARC DEL PLA DE BARRIS, AXÍ COM EL FOMENT DE L’EFICIÈNCIA SOCIAL PER L’IMPACTE DELS FONS NEXT GENERATION. LOT NÚMERO 4</t>
  </si>
  <si>
    <t>F220000539</t>
  </si>
  <si>
    <t>Serveis de casals urbans d'estiu als barris  Lot 2 - El Carmel - Sant Genís dels Agudells</t>
  </si>
  <si>
    <t>F230000343</t>
  </si>
  <si>
    <t>Serveis de casals urbans d'estiu als barris LOT 3: : Baró de Viver – Bon Pastor (Districte de Sant Andreu)</t>
  </si>
  <si>
    <t>Serveis de casals urbans d'estiu als barris LOT 4:  Zona Nord – Roquetes - Verdum</t>
  </si>
  <si>
    <t>Serveis de casals urbans d'estiu als barris LOT 5:  Trinitat Nova (Districte de Sant Andreu) i Trinitat Vella (Districte de Nou Barris)</t>
  </si>
  <si>
    <t>F230000347</t>
  </si>
  <si>
    <t>F230000345</t>
  </si>
  <si>
    <t>SERVEIS DE CASALS D’ESTIU D’AGOST CENTRATS EN EL DESENVOLUPAMENT EMOCIONAL DELS INFANTS, ALS BARRIS DE LA MARINA, AL DISTRICTE DE SANTS-MONTJUIC i DEL RAVAL I EL GÒTIC</t>
  </si>
  <si>
    <t>DIVERSPORT SPORT MANAGEMENT, SL</t>
  </si>
  <si>
    <t>B17711474</t>
  </si>
  <si>
    <t>F230000346</t>
  </si>
  <si>
    <t>F230000344</t>
  </si>
  <si>
    <t>FUNDACIÓ PERE TARRÉS</t>
  </si>
  <si>
    <t>FUNDACIÓ CATALANA DE L'ESPLAI</t>
  </si>
  <si>
    <t>ASS. EDUCATIVA TROPEZANDO CON SUERTE</t>
  </si>
  <si>
    <t>REFLEXES SCCL</t>
  </si>
  <si>
    <t>F66351693</t>
  </si>
  <si>
    <t>R5800395E</t>
  </si>
  <si>
    <t>G61096368</t>
  </si>
  <si>
    <t>G66473158</t>
  </si>
  <si>
    <t>F22000040</t>
  </si>
  <si>
    <t>SERVEI D’ACOMPANYAMENT A LA UNIVERSITAT, EN ELS BARRIS TURÓ DE LA PEIRA-CAN PEGUERA, LA PROSPERITAT, CIUTAT MERIDIANA,TORRE BARÓ I VALLBONA (DISTRICTE DE NOU BARRIS) I DEL POBLE SEC (DISTRICTE DE SANTS-MONTJUÏC), LA VERNEDA i LA PAU I EL BESÒS I EL MARESME ( DISTRICTE DE SANT MARTÍ), EL RAVAL (DISTRICTE DE CIUTAT VELLA), EN EL MARC DEL PLA DE BARRIS DE BARCELONA, AIXÍ COM PER AL FOMENT DE L’EFICIÈNCIA SOCIAL. LOT 1.</t>
  </si>
  <si>
    <t>ASS. EDUCATIVA INTEGRAL DEL RAVAL</t>
  </si>
  <si>
    <t>G63173066</t>
  </si>
  <si>
    <t>SERVEI D’ACOMPANYAMENT A LA UNIVERSITAT, EN ELS BARRIS TURÓ DE LA PEIRA-CAN PEGUERA, LA PROSPERITAT, CIUTAT MERIDIANA,TORRE BARÓ I VALLBONA (DISTRICTE DE NOU BARRIS) I DEL POBLE SEC (DISTRICTE DE SANTS-MONTJUÏC), LA VERNEDA i LA PAU I EL BESÒS I EL MARESME ( DISTRICTE DE SANT MARTÍ), EL RAVAL (DISTRICTE DE CIUTAT VELLA), EN EL MARC DEL PLA DE BARRIS DE BARCELONA, AIXÍ COM PER AL FOMENT DE L’EFICIÈNCIA SOCIAL. LOT 3.</t>
  </si>
  <si>
    <t>F22000042</t>
  </si>
  <si>
    <t>Fondation Etudiante pour la
Ville-AFEV</t>
  </si>
  <si>
    <t>W001043B</t>
  </si>
  <si>
    <t>F220000321</t>
  </si>
  <si>
    <t>F220000320</t>
  </si>
  <si>
    <t>SERVEIS DEL PROGRAMA DE FORMACIÓ, CONTRACTACIÓ I REGULARITZACIÓ PER AL VEÏNAT EN SITUACIÓ ADMINISTRATIVA IRREGULAR DELS BARRIS DE PLA DE BARRIS DE BARCELONA, AIXÍ COM PER AL FOMENT DE L’EFICIÈNCIA SOCIAL. LOT 1: Zona Nord (Vallbona, Torre Baró i Ciutat Meridiana)/Trinitat Nova/ Roquetes i Verdum/La Prosperitat/Turó de la Peira i Can Peguera</t>
  </si>
  <si>
    <t>FUNDACIÓ PRIVADA FORMACIÓ I TREBALL</t>
  </si>
  <si>
    <t>G60229846</t>
  </si>
  <si>
    <t>G63375786</t>
  </si>
  <si>
    <t>B61461810</t>
  </si>
  <si>
    <t>SERVEIS DEL PROGRAMA DE FORMACIÓ, CONTRACTACIÓ I REGULARITZACIÓ PER AL VEÏNAT EN SITUACIÓ ADMINISTRATIVA IRREGULAR DELS BARRIS DE PLA DE BARRIS DE BARCELONA, AIXÍ COM PER AL FOMENT DE L’EFICIÈNCIA SOCIAL. LOT 2: El Besòs i el Maresme/Trinitat Vella/El Carmel i Can Baró/El Poble-Sec/El Raval</t>
  </si>
  <si>
    <t>INSERCOOP, SCCL</t>
  </si>
  <si>
    <t>F61380390</t>
  </si>
  <si>
    <t>FOMENT DE CIUTAT,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</si>
</sst>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  <pageSetUpPr fitToPage="1"/>
  </sheetPr>
  <dimension ref="A1:EF26"/>
  <sheetViews>
    <sheetView tabSelected="1" topLeftCell="A7" zoomScale="55" zoomScaleNormal="55" workbookViewId="0">
      <selection activeCell="C7" sqref="C7"/>
    </sheetView>
  </sheetViews>
  <sheetFormatPr defaultColWidth="8.88671875" defaultRowHeight="14.4" x14ac:dyDescent="0.3"/>
  <cols>
    <col min="1" max="1" width="14.6640625" style="14" customWidth="1"/>
    <col min="2" max="2" width="27.21875" style="15" customWidth="1"/>
    <col min="3" max="3" width="55.5546875" style="14" customWidth="1"/>
    <col min="4" max="4" width="46.6640625" style="14" customWidth="1"/>
    <col min="5" max="5" width="24.6640625" style="14" customWidth="1"/>
    <col min="6" max="6" width="16.5546875" style="14" customWidth="1"/>
    <col min="7" max="8" width="18.44140625" style="14" customWidth="1"/>
    <col min="9" max="10" width="18" style="14" customWidth="1"/>
    <col min="11" max="11" width="18.21875" style="14" customWidth="1"/>
    <col min="12" max="12" width="13.5546875" style="16" customWidth="1"/>
    <col min="13" max="13" width="14.6640625" style="16" customWidth="1"/>
    <col min="14" max="14" width="14.44140625" style="14" customWidth="1"/>
    <col min="15" max="16384" width="8.88671875" style="14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44" t="s">
        <v>18</v>
      </c>
      <c r="G3" s="45"/>
      <c r="H3" s="45"/>
      <c r="I3" s="45"/>
      <c r="J3" s="45"/>
      <c r="K3" s="45"/>
      <c r="L3" s="45"/>
      <c r="M3" s="46"/>
    </row>
    <row r="4" spans="1:14" ht="21" x14ac:dyDescent="0.4">
      <c r="A4" s="8" t="s">
        <v>17</v>
      </c>
      <c r="B4" s="4"/>
      <c r="C4" s="6"/>
      <c r="D4" s="6"/>
      <c r="E4" s="6"/>
      <c r="F4" s="47"/>
      <c r="G4" s="48"/>
      <c r="H4" s="48"/>
      <c r="I4" s="48"/>
      <c r="J4" s="48"/>
      <c r="K4" s="48"/>
      <c r="L4" s="48"/>
      <c r="M4" s="49"/>
    </row>
    <row r="5" spans="1:14" s="17" customFormat="1" ht="10.5" customHeight="1" x14ac:dyDescent="0.3">
      <c r="A5" s="7"/>
      <c r="B5" s="7"/>
      <c r="C5" s="7"/>
      <c r="D5" s="7"/>
      <c r="E5" s="7"/>
      <c r="F5" s="50"/>
      <c r="G5" s="51"/>
      <c r="H5" s="51"/>
      <c r="I5" s="51"/>
      <c r="J5" s="51"/>
      <c r="K5" s="51"/>
      <c r="L5" s="51"/>
      <c r="M5" s="52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3">
      <c r="A7" s="2" t="s">
        <v>16</v>
      </c>
      <c r="C7" s="32" t="s">
        <v>81</v>
      </c>
      <c r="D7" s="2"/>
      <c r="E7" s="3"/>
      <c r="F7" s="20"/>
      <c r="G7" s="21" t="s">
        <v>12</v>
      </c>
      <c r="H7" s="33">
        <v>45365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3">
      <c r="A9" s="53" t="s">
        <v>15</v>
      </c>
      <c r="B9" s="55" t="s">
        <v>0</v>
      </c>
      <c r="C9" s="56" t="s">
        <v>4</v>
      </c>
      <c r="D9" s="64" t="s">
        <v>13</v>
      </c>
      <c r="E9" s="53" t="s">
        <v>14</v>
      </c>
      <c r="F9" s="53" t="s">
        <v>8</v>
      </c>
      <c r="G9" s="53" t="s">
        <v>9</v>
      </c>
      <c r="H9" s="53" t="s">
        <v>2</v>
      </c>
      <c r="I9" s="60" t="s">
        <v>1</v>
      </c>
      <c r="J9" s="60" t="s">
        <v>10</v>
      </c>
      <c r="K9" s="60" t="s">
        <v>3</v>
      </c>
      <c r="L9" s="62" t="s">
        <v>7</v>
      </c>
      <c r="M9" s="63"/>
      <c r="N9" s="58" t="s">
        <v>11</v>
      </c>
    </row>
    <row r="10" spans="1:14" ht="30" customHeight="1" x14ac:dyDescent="0.3">
      <c r="A10" s="54"/>
      <c r="B10" s="55"/>
      <c r="C10" s="57"/>
      <c r="D10" s="65"/>
      <c r="E10" s="65"/>
      <c r="F10" s="54"/>
      <c r="G10" s="54"/>
      <c r="H10" s="54"/>
      <c r="I10" s="61"/>
      <c r="J10" s="61"/>
      <c r="K10" s="61"/>
      <c r="L10" s="13" t="s">
        <v>5</v>
      </c>
      <c r="M10" s="13" t="s">
        <v>6</v>
      </c>
      <c r="N10" s="59"/>
    </row>
    <row r="11" spans="1:14" s="23" customFormat="1" ht="62.55" customHeight="1" x14ac:dyDescent="0.3">
      <c r="A11" s="22" t="s">
        <v>40</v>
      </c>
      <c r="B11" s="22" t="s">
        <v>20</v>
      </c>
      <c r="C11" s="27" t="s">
        <v>41</v>
      </c>
      <c r="D11" s="24" t="s">
        <v>29</v>
      </c>
      <c r="E11" s="25" t="s">
        <v>30</v>
      </c>
      <c r="F11" s="28">
        <v>44153</v>
      </c>
      <c r="G11" s="26">
        <v>201102.9</v>
      </c>
      <c r="H11" s="26">
        <v>201102.9</v>
      </c>
      <c r="I11" s="28">
        <v>44986</v>
      </c>
      <c r="J11" s="30">
        <v>16081.91</v>
      </c>
      <c r="K11" s="30">
        <v>16081.91</v>
      </c>
      <c r="L11" s="29"/>
      <c r="M11" s="29" t="s">
        <v>22</v>
      </c>
      <c r="N11" s="31">
        <f t="shared" ref="N11:N19" si="0">+J11/G11</f>
        <v>7.996856335736581E-2</v>
      </c>
    </row>
    <row r="12" spans="1:14" s="23" customFormat="1" ht="123" customHeight="1" x14ac:dyDescent="0.3">
      <c r="A12" s="22" t="s">
        <v>42</v>
      </c>
      <c r="B12" s="22" t="s">
        <v>20</v>
      </c>
      <c r="C12" s="27" t="s">
        <v>28</v>
      </c>
      <c r="D12" s="24" t="s">
        <v>27</v>
      </c>
      <c r="E12" s="25" t="s">
        <v>77</v>
      </c>
      <c r="F12" s="28">
        <v>44827</v>
      </c>
      <c r="G12" s="26">
        <v>200743.78</v>
      </c>
      <c r="H12" s="26">
        <f>+G12*1.21</f>
        <v>242899.97379999998</v>
      </c>
      <c r="I12" s="28">
        <v>45076</v>
      </c>
      <c r="J12" s="30">
        <v>-475.85</v>
      </c>
      <c r="K12" s="30">
        <f>+J12*1.21</f>
        <v>-575.77850000000001</v>
      </c>
      <c r="L12" s="29" t="s">
        <v>22</v>
      </c>
      <c r="M12" s="29"/>
      <c r="N12" s="31">
        <f t="shared" si="0"/>
        <v>-2.3704345908002731E-3</v>
      </c>
    </row>
    <row r="13" spans="1:14" s="23" customFormat="1" ht="58.05" customHeight="1" x14ac:dyDescent="0.3">
      <c r="A13" s="22" t="s">
        <v>31</v>
      </c>
      <c r="B13" s="22" t="s">
        <v>20</v>
      </c>
      <c r="C13" s="27" t="s">
        <v>26</v>
      </c>
      <c r="D13" s="24" t="s">
        <v>29</v>
      </c>
      <c r="E13" s="25" t="s">
        <v>76</v>
      </c>
      <c r="F13" s="28">
        <v>44827</v>
      </c>
      <c r="G13" s="26">
        <v>221067.33</v>
      </c>
      <c r="H13" s="26">
        <v>221067.33</v>
      </c>
      <c r="I13" s="28">
        <v>45069</v>
      </c>
      <c r="J13" s="30">
        <v>-521.66</v>
      </c>
      <c r="K13" s="30">
        <v>-521.66</v>
      </c>
      <c r="L13" s="29" t="s">
        <v>22</v>
      </c>
      <c r="M13" s="29"/>
      <c r="N13" s="31">
        <f t="shared" si="0"/>
        <v>-2.3597335707632601E-3</v>
      </c>
    </row>
    <row r="14" spans="1:14" s="23" customFormat="1" ht="56.55" customHeight="1" x14ac:dyDescent="0.3">
      <c r="A14" s="22" t="s">
        <v>72</v>
      </c>
      <c r="B14" s="22" t="s">
        <v>20</v>
      </c>
      <c r="C14" s="27" t="s">
        <v>73</v>
      </c>
      <c r="D14" s="24" t="s">
        <v>74</v>
      </c>
      <c r="E14" s="25" t="s">
        <v>75</v>
      </c>
      <c r="F14" s="28">
        <v>44867</v>
      </c>
      <c r="G14" s="26">
        <v>370537.03</v>
      </c>
      <c r="H14" s="26">
        <v>370537.03</v>
      </c>
      <c r="I14" s="38">
        <v>45057</v>
      </c>
      <c r="J14" s="30">
        <v>14560</v>
      </c>
      <c r="K14" s="30">
        <v>14560</v>
      </c>
      <c r="L14" s="29"/>
      <c r="M14" s="29" t="s">
        <v>22</v>
      </c>
      <c r="N14" s="31">
        <f t="shared" si="0"/>
        <v>3.9294318303355537E-2</v>
      </c>
    </row>
    <row r="15" spans="1:14" s="23" customFormat="1" ht="86.55" customHeight="1" x14ac:dyDescent="0.3">
      <c r="A15" s="22" t="s">
        <v>71</v>
      </c>
      <c r="B15" s="22" t="s">
        <v>20</v>
      </c>
      <c r="C15" s="27" t="s">
        <v>78</v>
      </c>
      <c r="D15" s="24" t="s">
        <v>79</v>
      </c>
      <c r="E15" s="25" t="s">
        <v>80</v>
      </c>
      <c r="F15" s="28">
        <v>44867</v>
      </c>
      <c r="G15" s="26">
        <v>357702.26</v>
      </c>
      <c r="H15" s="26">
        <v>357702.26</v>
      </c>
      <c r="I15" s="38">
        <v>45057</v>
      </c>
      <c r="J15" s="30">
        <v>14560</v>
      </c>
      <c r="K15" s="30">
        <v>14560</v>
      </c>
      <c r="L15" s="29"/>
      <c r="M15" s="29" t="s">
        <v>22</v>
      </c>
      <c r="N15" s="31">
        <f t="shared" si="0"/>
        <v>4.0704243803212199E-2</v>
      </c>
    </row>
    <row r="16" spans="1:14" s="23" customFormat="1" ht="120.45" customHeight="1" x14ac:dyDescent="0.3">
      <c r="A16" s="22" t="s">
        <v>63</v>
      </c>
      <c r="B16" s="22" t="s">
        <v>20</v>
      </c>
      <c r="C16" s="35" t="s">
        <v>64</v>
      </c>
      <c r="D16" s="36" t="s">
        <v>69</v>
      </c>
      <c r="E16" s="37" t="s">
        <v>70</v>
      </c>
      <c r="F16" s="38">
        <v>44657</v>
      </c>
      <c r="G16" s="39">
        <v>169749.11</v>
      </c>
      <c r="H16" s="39">
        <v>169749.11</v>
      </c>
      <c r="I16" s="38">
        <v>45238</v>
      </c>
      <c r="J16" s="40">
        <v>5921.91</v>
      </c>
      <c r="K16" s="40">
        <v>5921.91</v>
      </c>
      <c r="L16" s="41" t="s">
        <v>22</v>
      </c>
      <c r="M16" s="41"/>
      <c r="N16" s="42">
        <f t="shared" si="0"/>
        <v>3.488625065545263E-2</v>
      </c>
    </row>
    <row r="17" spans="1:136" s="23" customFormat="1" ht="75.45" customHeight="1" x14ac:dyDescent="0.3">
      <c r="A17" s="22" t="s">
        <v>68</v>
      </c>
      <c r="B17" s="22" t="s">
        <v>20</v>
      </c>
      <c r="C17" s="35" t="s">
        <v>67</v>
      </c>
      <c r="D17" s="36" t="s">
        <v>65</v>
      </c>
      <c r="E17" s="37" t="s">
        <v>66</v>
      </c>
      <c r="F17" s="38">
        <v>44663</v>
      </c>
      <c r="G17" s="39">
        <v>142801.79</v>
      </c>
      <c r="H17" s="39">
        <v>142801.79</v>
      </c>
      <c r="I17" s="38">
        <v>45230</v>
      </c>
      <c r="J17" s="40">
        <v>7027.73</v>
      </c>
      <c r="K17" s="40">
        <v>7027.73</v>
      </c>
      <c r="L17" s="41" t="s">
        <v>22</v>
      </c>
      <c r="M17" s="41"/>
      <c r="N17" s="42">
        <f t="shared" si="0"/>
        <v>4.9213178630323887E-2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</row>
    <row r="18" spans="1:136" s="23" customFormat="1" ht="53.55" customHeight="1" x14ac:dyDescent="0.3">
      <c r="A18" s="22" t="s">
        <v>32</v>
      </c>
      <c r="B18" s="22" t="s">
        <v>33</v>
      </c>
      <c r="C18" s="34" t="s">
        <v>34</v>
      </c>
      <c r="D18" s="24" t="s">
        <v>35</v>
      </c>
      <c r="E18" s="25" t="s">
        <v>36</v>
      </c>
      <c r="F18" s="28">
        <v>44834</v>
      </c>
      <c r="G18" s="26">
        <v>2348669.0299999998</v>
      </c>
      <c r="H18" s="26">
        <v>2348669.0299999998</v>
      </c>
      <c r="I18" s="28">
        <v>45288</v>
      </c>
      <c r="J18" s="30">
        <v>469437.75</v>
      </c>
      <c r="K18" s="30">
        <v>469437.75</v>
      </c>
      <c r="L18" s="29" t="s">
        <v>22</v>
      </c>
      <c r="M18" s="29"/>
      <c r="N18" s="31">
        <f t="shared" si="0"/>
        <v>0.19987394733092728</v>
      </c>
    </row>
    <row r="19" spans="1:136" s="23" customFormat="1" ht="61.95" customHeight="1" x14ac:dyDescent="0.3">
      <c r="A19" s="22" t="s">
        <v>23</v>
      </c>
      <c r="B19" s="22" t="s">
        <v>20</v>
      </c>
      <c r="C19" s="27" t="s">
        <v>25</v>
      </c>
      <c r="D19" s="24" t="s">
        <v>24</v>
      </c>
      <c r="E19" s="25" t="s">
        <v>37</v>
      </c>
      <c r="F19" s="28">
        <v>44851</v>
      </c>
      <c r="G19" s="26">
        <v>275402.32</v>
      </c>
      <c r="H19" s="26">
        <v>275402.32</v>
      </c>
      <c r="I19" s="28">
        <v>45016</v>
      </c>
      <c r="J19" s="30">
        <v>5316.1</v>
      </c>
      <c r="K19" s="30">
        <v>5316.1</v>
      </c>
      <c r="L19" s="29"/>
      <c r="M19" s="29" t="s">
        <v>22</v>
      </c>
      <c r="N19" s="31">
        <f t="shared" si="0"/>
        <v>1.9303032741336386E-2</v>
      </c>
    </row>
    <row r="20" spans="1:136" s="23" customFormat="1" ht="66" customHeight="1" x14ac:dyDescent="0.3">
      <c r="A20" s="22" t="s">
        <v>19</v>
      </c>
      <c r="B20" s="22" t="s">
        <v>20</v>
      </c>
      <c r="C20" s="27" t="s">
        <v>21</v>
      </c>
      <c r="D20" s="24" t="s">
        <v>38</v>
      </c>
      <c r="E20" s="25" t="s">
        <v>39</v>
      </c>
      <c r="F20" s="28">
        <v>45118</v>
      </c>
      <c r="G20" s="26">
        <v>56394.92</v>
      </c>
      <c r="H20" s="26">
        <v>56394.92</v>
      </c>
      <c r="I20" s="28">
        <v>45131</v>
      </c>
      <c r="J20" s="30">
        <v>11049.92</v>
      </c>
      <c r="K20" s="30">
        <v>11049.92</v>
      </c>
      <c r="L20" s="29"/>
      <c r="M20" s="29" t="s">
        <v>22</v>
      </c>
      <c r="N20" s="31">
        <f t="shared" ref="N20:N26" si="1">+J20/G20</f>
        <v>0.19593821571162792</v>
      </c>
    </row>
    <row r="21" spans="1:136" s="23" customFormat="1" ht="66" customHeight="1" x14ac:dyDescent="0.3">
      <c r="A21" s="22" t="s">
        <v>19</v>
      </c>
      <c r="B21" s="22" t="s">
        <v>20</v>
      </c>
      <c r="C21" s="27" t="s">
        <v>21</v>
      </c>
      <c r="D21" s="24" t="s">
        <v>38</v>
      </c>
      <c r="E21" s="25" t="s">
        <v>39</v>
      </c>
      <c r="F21" s="28">
        <v>45118</v>
      </c>
      <c r="G21" s="26">
        <v>56394.92</v>
      </c>
      <c r="H21" s="26">
        <v>56394.92</v>
      </c>
      <c r="I21" s="28">
        <v>45138</v>
      </c>
      <c r="J21" s="30">
        <v>1075.78</v>
      </c>
      <c r="K21" s="30">
        <v>1075.78</v>
      </c>
      <c r="L21" s="29"/>
      <c r="M21" s="29" t="s">
        <v>22</v>
      </c>
      <c r="N21" s="31">
        <f t="shared" si="1"/>
        <v>1.907583165292193E-2</v>
      </c>
    </row>
    <row r="22" spans="1:136" s="23" customFormat="1" ht="30" customHeight="1" x14ac:dyDescent="0.3">
      <c r="A22" s="22" t="s">
        <v>44</v>
      </c>
      <c r="B22" s="22" t="s">
        <v>20</v>
      </c>
      <c r="C22" s="27" t="s">
        <v>43</v>
      </c>
      <c r="D22" s="24" t="s">
        <v>57</v>
      </c>
      <c r="E22" s="25" t="s">
        <v>62</v>
      </c>
      <c r="F22" s="28">
        <v>45117</v>
      </c>
      <c r="G22" s="26">
        <v>57099.21</v>
      </c>
      <c r="H22" s="26">
        <v>57099.21</v>
      </c>
      <c r="I22" s="28">
        <v>45131</v>
      </c>
      <c r="J22" s="30">
        <v>11629.92</v>
      </c>
      <c r="K22" s="30">
        <v>11629.92</v>
      </c>
      <c r="L22" s="29"/>
      <c r="M22" s="29" t="s">
        <v>22</v>
      </c>
      <c r="N22" s="31">
        <f t="shared" si="1"/>
        <v>0.2036791752460323</v>
      </c>
    </row>
    <row r="23" spans="1:136" s="23" customFormat="1" ht="30" customHeight="1" x14ac:dyDescent="0.3">
      <c r="A23" s="22" t="s">
        <v>54</v>
      </c>
      <c r="B23" s="22" t="s">
        <v>20</v>
      </c>
      <c r="C23" s="27" t="s">
        <v>45</v>
      </c>
      <c r="D23" s="24" t="s">
        <v>56</v>
      </c>
      <c r="E23" s="25" t="s">
        <v>61</v>
      </c>
      <c r="F23" s="28">
        <v>45113</v>
      </c>
      <c r="G23" s="26">
        <v>58032.72</v>
      </c>
      <c r="H23" s="26">
        <v>58032.72</v>
      </c>
      <c r="I23" s="28">
        <v>45131</v>
      </c>
      <c r="J23" s="30">
        <v>8811.1200000000008</v>
      </c>
      <c r="K23" s="30">
        <v>8811.1200000000008</v>
      </c>
      <c r="L23" s="29"/>
      <c r="M23" s="29" t="s">
        <v>22</v>
      </c>
      <c r="N23" s="31">
        <f t="shared" si="1"/>
        <v>0.15183020888905432</v>
      </c>
    </row>
    <row r="24" spans="1:136" s="23" customFormat="1" ht="30" customHeight="1" x14ac:dyDescent="0.3">
      <c r="A24" s="22" t="s">
        <v>49</v>
      </c>
      <c r="B24" s="22" t="s">
        <v>20</v>
      </c>
      <c r="C24" s="27" t="s">
        <v>46</v>
      </c>
      <c r="D24" s="24" t="s">
        <v>55</v>
      </c>
      <c r="E24" s="25" t="s">
        <v>60</v>
      </c>
      <c r="F24" s="28">
        <v>45113</v>
      </c>
      <c r="G24" s="26">
        <v>53861.06</v>
      </c>
      <c r="H24" s="26">
        <v>53861.06</v>
      </c>
      <c r="I24" s="28">
        <v>45131</v>
      </c>
      <c r="J24" s="30">
        <v>10863.64</v>
      </c>
      <c r="K24" s="30">
        <v>10863.64</v>
      </c>
      <c r="L24" s="29"/>
      <c r="M24" s="29" t="s">
        <v>22</v>
      </c>
      <c r="N24" s="31">
        <f t="shared" si="1"/>
        <v>0.20169747866083587</v>
      </c>
    </row>
    <row r="25" spans="1:136" s="23" customFormat="1" ht="54.45" customHeight="1" x14ac:dyDescent="0.3">
      <c r="A25" s="22" t="s">
        <v>53</v>
      </c>
      <c r="B25" s="22" t="s">
        <v>20</v>
      </c>
      <c r="C25" s="27" t="s">
        <v>47</v>
      </c>
      <c r="D25" s="24" t="s">
        <v>58</v>
      </c>
      <c r="E25" s="25" t="s">
        <v>59</v>
      </c>
      <c r="F25" s="28">
        <v>45117</v>
      </c>
      <c r="G25" s="26">
        <v>58118.58</v>
      </c>
      <c r="H25" s="26">
        <v>58118.58</v>
      </c>
      <c r="I25" s="28">
        <v>45131</v>
      </c>
      <c r="J25" s="30">
        <v>5780.4</v>
      </c>
      <c r="K25" s="30">
        <v>5780.4</v>
      </c>
      <c r="L25" s="29"/>
      <c r="M25" s="29" t="s">
        <v>22</v>
      </c>
      <c r="N25" s="31">
        <f t="shared" si="1"/>
        <v>9.9458727312332809E-2</v>
      </c>
    </row>
    <row r="26" spans="1:136" s="23" customFormat="1" ht="54.45" customHeight="1" x14ac:dyDescent="0.3">
      <c r="A26" s="22" t="s">
        <v>48</v>
      </c>
      <c r="B26" s="22" t="s">
        <v>20</v>
      </c>
      <c r="C26" s="27" t="s">
        <v>50</v>
      </c>
      <c r="D26" s="24" t="s">
        <v>51</v>
      </c>
      <c r="E26" s="25" t="s">
        <v>52</v>
      </c>
      <c r="F26" s="28">
        <v>45097</v>
      </c>
      <c r="G26" s="26">
        <v>68931.740000000005</v>
      </c>
      <c r="H26" s="26">
        <f>+G26*1.21</f>
        <v>83407.405400000003</v>
      </c>
      <c r="I26" s="28">
        <v>45131</v>
      </c>
      <c r="J26" s="30">
        <v>15946.74</v>
      </c>
      <c r="K26" s="30">
        <f>+J26*1.21</f>
        <v>19295.555399999997</v>
      </c>
      <c r="L26" s="29"/>
      <c r="M26" s="29" t="s">
        <v>22</v>
      </c>
      <c r="N26" s="31">
        <f t="shared" si="1"/>
        <v>0.23134103389817229</v>
      </c>
    </row>
  </sheetData>
  <sheetProtection password="C9C3" sheet="1" objects="1" scenarios="1" formatCells="0" formatColumns="0" formatRows="0" insertRows="0" deleteRows="0" sort="0" autoFilter="0" pivotTables="0"/>
  <sortState ref="A11:N36">
    <sortCondition ref="A11:A36"/>
  </sortState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8" scale="14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2024-04-15T16:04:23Z</cp:lastPrinted>
  <dcterms:created xsi:type="dcterms:W3CDTF">2015-11-27T08:05:33Z</dcterms:created>
  <dcterms:modified xsi:type="dcterms:W3CDTF">2024-06-10T12:50:53Z</dcterms:modified>
</cp:coreProperties>
</file>