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5805" yWindow="-60" windowWidth="13395" windowHeight="6585"/>
  </bookViews>
  <sheets>
    <sheet name="Ctes Modificacions 2023" sheetId="1" r:id="rId1"/>
  </sheets>
  <calcPr calcId="145621"/>
</workbook>
</file>

<file path=xl/calcChain.xml><?xml version="1.0" encoding="utf-8"?>
<calcChain xmlns="http://schemas.openxmlformats.org/spreadsheetml/2006/main">
  <c r="N12" i="1" l="1"/>
  <c r="N13" i="1"/>
  <c r="N18" i="1"/>
  <c r="N19" i="1"/>
  <c r="N20" i="1"/>
  <c r="N14" i="1"/>
  <c r="K20" i="1"/>
  <c r="H20" i="1"/>
  <c r="K19" i="1"/>
  <c r="G11" i="1"/>
  <c r="K18" i="1"/>
  <c r="H18" i="1"/>
  <c r="K13" i="1"/>
  <c r="H13" i="1"/>
  <c r="G16" i="1"/>
  <c r="N16" i="1" s="1"/>
  <c r="K12" i="1"/>
  <c r="H12" i="1"/>
  <c r="K14" i="1"/>
  <c r="H14" i="1"/>
  <c r="J16" i="1"/>
  <c r="J17" i="1"/>
  <c r="N17" i="1" s="1"/>
  <c r="J11" i="1"/>
  <c r="N11" i="1" s="1"/>
  <c r="J15" i="1"/>
  <c r="N15" i="1" s="1"/>
</calcChain>
</file>

<file path=xl/sharedStrings.xml><?xml version="1.0" encoding="utf-8"?>
<sst xmlns="http://schemas.openxmlformats.org/spreadsheetml/2006/main" count="81" uniqueCount="63">
  <si>
    <r>
      <t xml:space="preserve">Tipus de contracte   </t>
    </r>
    <r>
      <rPr>
        <b/>
        <sz val="9"/>
        <color theme="1"/>
        <rFont val="Calibri"/>
        <family val="2"/>
        <scheme val="minor"/>
      </rPr>
      <t>(Obres, serveis, subministraments...)</t>
    </r>
  </si>
  <si>
    <t>Data formalització modificació</t>
  </si>
  <si>
    <t>Preu contracte (IVA inclòs)</t>
  </si>
  <si>
    <t>Import modificació
(IVA inclòs)</t>
  </si>
  <si>
    <t>Objecte del contracte</t>
  </si>
  <si>
    <t>Prevista en el plec (art. 204 LCSP)</t>
  </si>
  <si>
    <t>No prevista al Plec (art. 205 LCSP)</t>
  </si>
  <si>
    <r>
      <t xml:space="preserve">Tipus modificació
</t>
    </r>
    <r>
      <rPr>
        <b/>
        <i/>
        <sz val="9"/>
        <color rgb="FF0070C0"/>
        <rFont val="Calibri"/>
        <family val="2"/>
        <scheme val="minor"/>
      </rPr>
      <t>(marqueu amb una "X")</t>
    </r>
  </si>
  <si>
    <t>Data formalització contracte</t>
  </si>
  <si>
    <t>Preu contracte (sense IVA)</t>
  </si>
  <si>
    <t>Import modificació
(sense IVA)</t>
  </si>
  <si>
    <t>% variació sobre el preu del contracte (sense IVA)</t>
  </si>
  <si>
    <t>Data Actualització de les dades:</t>
  </si>
  <si>
    <t>NOM ADJUDICATARI (RAÓ SOCIAL)</t>
  </si>
  <si>
    <r>
      <t xml:space="preserve">NIF ADJUDICATARI
</t>
    </r>
    <r>
      <rPr>
        <b/>
        <sz val="11"/>
        <color rgb="FFFF0000"/>
        <rFont val="Calibri"/>
        <family val="2"/>
        <scheme val="minor"/>
      </rPr>
      <t>(Persones Físiques anonimitzat)</t>
    </r>
  </si>
  <si>
    <t>Codi Contracte (núm. cte)</t>
  </si>
  <si>
    <t>GERÈNCIA / DISTRICTE / ENS GRUP:</t>
  </si>
  <si>
    <r>
      <t xml:space="preserve">CONTRACTES AMB MODIFICACIONS 2023  </t>
    </r>
    <r>
      <rPr>
        <b/>
        <u/>
        <sz val="12"/>
        <color theme="1"/>
        <rFont val="Calibri"/>
        <family val="2"/>
        <scheme val="minor"/>
      </rPr>
      <t>(1 de gener a 31 de desembre)</t>
    </r>
  </si>
  <si>
    <r>
      <rPr>
        <b/>
        <sz val="9.5"/>
        <color rgb="FFFF0000"/>
        <rFont val="Calibri"/>
        <family val="2"/>
        <scheme val="minor"/>
      </rPr>
      <t>Nota:</t>
    </r>
    <r>
      <rPr>
        <b/>
        <sz val="9.5"/>
        <rFont val="Calibri"/>
        <family val="2"/>
        <scheme val="minor"/>
      </rPr>
      <t xml:space="preserve"> </t>
    </r>
    <r>
      <rPr>
        <sz val="9.5"/>
        <rFont val="Calibri"/>
        <family val="2"/>
        <scheme val="minor"/>
      </rPr>
      <t xml:space="preserve">Només cal informar les modificacions dels contractes d'acord amb allò establert a l'art. 204 LCSP (previstes) i art. 205 LCSP (no previstes).
Respecte als contractes suspesos, amb resolució de reajustament dels terminis d’execució i/o contractes amb reajustament d’anualitats, on no s’incrementa/disminueix el preu del contracte, no es consideren modificacions en el sentit definit a l’art. 204 i 205 de la LCSP. Les indemnitzacions per suspensió d'un contracte no són modificacions del preu del contracte.
</t>
    </r>
  </si>
  <si>
    <t>B230000003</t>
  </si>
  <si>
    <t>B230000004</t>
  </si>
  <si>
    <t>B230000018</t>
  </si>
  <si>
    <t>B230000019</t>
  </si>
  <si>
    <t>B230000027</t>
  </si>
  <si>
    <t>B230000039</t>
  </si>
  <si>
    <t>B230000044</t>
  </si>
  <si>
    <t>B230000052</t>
  </si>
  <si>
    <t>B230000057</t>
  </si>
  <si>
    <t>B230000066</t>
  </si>
  <si>
    <t>SERVEI DE VIGILANCIA</t>
  </si>
  <si>
    <t>MANTENIMENT JARDI CA L'ALIER</t>
  </si>
  <si>
    <t>AMPLIACIÓ EXPEDIENT INVITA EVENTS</t>
  </si>
  <si>
    <t>MANTENIMENT WEB BIT HABITAT</t>
  </si>
  <si>
    <t>CLIMATITZACIÓ CA L'ALIER</t>
  </si>
  <si>
    <t>LICITACIÓ SEGURETAT INV VIGILANCIA - Ampliació</t>
  </si>
  <si>
    <t>ACLARAMENTS TÈCNICS LICITACIÓ MANTENIMENT</t>
  </si>
  <si>
    <t>L.28/2023 PLAGUES</t>
  </si>
  <si>
    <t>MANTENIMENT PROTECCIÓ CONTRA INCENDIS</t>
  </si>
  <si>
    <t>COORDINACIÓ I SUPORT SMART CITY WEEK</t>
  </si>
  <si>
    <t>Serveis</t>
  </si>
  <si>
    <t>ENERPRO, S.L.</t>
  </si>
  <si>
    <t>BALANZÓ JARDINS</t>
  </si>
  <si>
    <t>INVITA EVENTS MANAGEMENT, S.L.</t>
  </si>
  <si>
    <t>KINGS OF MAMBO, S.L.</t>
  </si>
  <si>
    <t>DISTRICLIMA SA</t>
  </si>
  <si>
    <t>NORVIK SECURITY SERVICES SLU</t>
  </si>
  <si>
    <t>AND ENERGY SOLUTIONS, S.L. INTEGRATED ENVIRONMENTAL</t>
  </si>
  <si>
    <t>RENTOKIL INITIAL ESPAÑA SA</t>
  </si>
  <si>
    <t>WEST POINT SOLUTIONS SL</t>
  </si>
  <si>
    <t>HOTARU SCP</t>
  </si>
  <si>
    <t>B63211569</t>
  </si>
  <si>
    <t>B64584949</t>
  </si>
  <si>
    <t>B97963219</t>
  </si>
  <si>
    <t>B66628702</t>
  </si>
  <si>
    <t>A63032601</t>
  </si>
  <si>
    <t>B82906058</t>
  </si>
  <si>
    <t>B62344692</t>
  </si>
  <si>
    <t>A28767671</t>
  </si>
  <si>
    <t>B64369556</t>
  </si>
  <si>
    <t>J67166959</t>
  </si>
  <si>
    <t>X</t>
  </si>
  <si>
    <t>14/2/23</t>
  </si>
  <si>
    <t>Fundació Barcelona Institute of technology for the habitat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</si>
</sst>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i/>
      <sz val="14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justify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vertical="justify"/>
    </xf>
    <xf numFmtId="0" fontId="3" fillId="3" borderId="0" xfId="0" applyFont="1" applyFill="1"/>
    <xf numFmtId="0" fontId="0" fillId="3" borderId="0" xfId="0" applyFill="1" applyBorder="1"/>
    <xf numFmtId="0" fontId="2" fillId="3" borderId="0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0" fillId="3" borderId="0" xfId="0" applyFont="1" applyFill="1" applyAlignment="1"/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justify"/>
      <protection locked="0"/>
    </xf>
    <xf numFmtId="0" fontId="0" fillId="3" borderId="0" xfId="0" applyFill="1" applyProtection="1">
      <protection locked="0"/>
    </xf>
    <xf numFmtId="0" fontId="0" fillId="3" borderId="0" xfId="0" applyFont="1" applyFill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3" borderId="4" xfId="0" applyFont="1" applyFill="1" applyBorder="1" applyAlignment="1">
      <alignment horizontal="left" vertical="center" indent="1"/>
    </xf>
    <xf numFmtId="0" fontId="1" fillId="3" borderId="14" xfId="0" applyFont="1" applyFill="1" applyBorder="1" applyAlignment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 applyProtection="1">
      <alignment horizontal="right" vertical="center" wrapText="1"/>
      <protection locked="0"/>
    </xf>
    <xf numFmtId="164" fontId="0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1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6" xfId="0" applyNumberFormat="1" applyFont="1" applyBorder="1" applyAlignment="1" applyProtection="1">
      <alignment horizontal="right" vertical="center" wrapText="1"/>
      <protection locked="0"/>
    </xf>
    <xf numFmtId="10" fontId="0" fillId="0" borderId="3" xfId="0" applyNumberFormat="1" applyFont="1" applyBorder="1" applyAlignment="1" applyProtection="1">
      <alignment horizontal="center" vertical="center" wrapText="1"/>
      <protection locked="0"/>
    </xf>
    <xf numFmtId="165" fontId="12" fillId="3" borderId="5" xfId="0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>
      <alignment vertical="top" wrapText="1"/>
    </xf>
    <xf numFmtId="0" fontId="7" fillId="5" borderId="9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0" fontId="7" fillId="5" borderId="0" xfId="0" applyFont="1" applyFill="1" applyBorder="1" applyAlignment="1">
      <alignment vertical="top" wrapText="1"/>
    </xf>
    <xf numFmtId="0" fontId="7" fillId="5" borderId="11" xfId="0" applyFont="1" applyFill="1" applyBorder="1" applyAlignment="1">
      <alignment vertical="top" wrapText="1"/>
    </xf>
    <xf numFmtId="0" fontId="7" fillId="5" borderId="12" xfId="0" applyFont="1" applyFill="1" applyBorder="1" applyAlignment="1">
      <alignment vertical="top" wrapText="1"/>
    </xf>
    <xf numFmtId="0" fontId="7" fillId="5" borderId="13" xfId="0" applyFont="1" applyFill="1" applyBorder="1" applyAlignment="1">
      <alignment vertical="top" wrapText="1"/>
    </xf>
    <xf numFmtId="0" fontId="7" fillId="5" borderId="6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85725</xdr:rowOff>
    </xdr:from>
    <xdr:to>
      <xdr:col>1</xdr:col>
      <xdr:colOff>561975</xdr:colOff>
      <xdr:row>2</xdr:row>
      <xdr:rowOff>177165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6199" y="85725"/>
          <a:ext cx="1499236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tabColor rgb="FF92D050"/>
  </sheetPr>
  <dimension ref="A1:N20"/>
  <sheetViews>
    <sheetView tabSelected="1" zoomScale="90" zoomScaleNormal="90" workbookViewId="0">
      <selection activeCell="M2" sqref="M2"/>
    </sheetView>
  </sheetViews>
  <sheetFormatPr defaultColWidth="8.85546875" defaultRowHeight="15" x14ac:dyDescent="0.25"/>
  <cols>
    <col min="1" max="1" width="14.5703125" style="14" customWidth="1"/>
    <col min="2" max="2" width="27.140625" style="15" customWidth="1"/>
    <col min="3" max="3" width="55.5703125" style="14" customWidth="1"/>
    <col min="4" max="4" width="46.5703125" style="14" customWidth="1"/>
    <col min="5" max="5" width="24.5703125" style="14" customWidth="1"/>
    <col min="6" max="6" width="16.5703125" style="14" customWidth="1"/>
    <col min="7" max="7" width="18.42578125" style="14" customWidth="1"/>
    <col min="8" max="8" width="15.42578125" style="14" customWidth="1"/>
    <col min="9" max="10" width="18" style="14" customWidth="1"/>
    <col min="11" max="11" width="18.140625" style="14" customWidth="1"/>
    <col min="12" max="12" width="13.5703125" style="16" customWidth="1"/>
    <col min="13" max="13" width="14.5703125" style="16" customWidth="1"/>
    <col min="14" max="14" width="14.42578125" style="14" customWidth="1"/>
    <col min="15" max="16384" width="8.85546875" style="14"/>
  </cols>
  <sheetData>
    <row r="1" spans="1:14" ht="14.45" x14ac:dyDescent="0.3">
      <c r="A1" s="7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/>
    </row>
    <row r="2" spans="1:14" ht="14.45" customHeight="1" x14ac:dyDescent="0.35">
      <c r="A2" s="7"/>
      <c r="B2" s="4"/>
      <c r="C2" s="4"/>
      <c r="D2" s="4"/>
      <c r="E2" s="4"/>
      <c r="F2" s="4"/>
      <c r="G2"/>
      <c r="H2"/>
      <c r="I2"/>
      <c r="J2"/>
      <c r="K2"/>
      <c r="L2" s="1"/>
      <c r="M2" s="1"/>
      <c r="N2"/>
    </row>
    <row r="3" spans="1:14" ht="26.25" customHeight="1" x14ac:dyDescent="0.25">
      <c r="A3" s="7"/>
      <c r="B3" s="4"/>
      <c r="C3" s="4"/>
      <c r="D3" s="4"/>
      <c r="E3" s="4"/>
      <c r="F3" s="34" t="s">
        <v>18</v>
      </c>
      <c r="G3" s="35"/>
      <c r="H3" s="35"/>
      <c r="I3" s="35"/>
      <c r="J3" s="35"/>
      <c r="K3" s="35"/>
      <c r="L3" s="35"/>
      <c r="M3" s="36"/>
    </row>
    <row r="4" spans="1:14" ht="21" x14ac:dyDescent="0.35">
      <c r="A4" s="8" t="s">
        <v>17</v>
      </c>
      <c r="B4" s="4"/>
      <c r="C4" s="6"/>
      <c r="D4" s="6"/>
      <c r="E4" s="6"/>
      <c r="F4" s="37"/>
      <c r="G4" s="38"/>
      <c r="H4" s="38"/>
      <c r="I4" s="38"/>
      <c r="J4" s="38"/>
      <c r="K4" s="38"/>
      <c r="L4" s="38"/>
      <c r="M4" s="39"/>
    </row>
    <row r="5" spans="1:14" s="17" customFormat="1" ht="10.5" customHeight="1" x14ac:dyDescent="0.25">
      <c r="A5" s="7"/>
      <c r="B5" s="7"/>
      <c r="C5" s="7"/>
      <c r="D5" s="7"/>
      <c r="E5" s="7"/>
      <c r="F5" s="40"/>
      <c r="G5" s="41"/>
      <c r="H5" s="41"/>
      <c r="I5" s="41"/>
      <c r="J5" s="41"/>
      <c r="K5" s="41"/>
      <c r="L5" s="41"/>
      <c r="M5" s="42"/>
    </row>
    <row r="6" spans="1:14" s="17" customFormat="1" ht="1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s="17" customFormat="1" ht="30" customHeight="1" x14ac:dyDescent="0.25">
      <c r="A7" s="2" t="s">
        <v>16</v>
      </c>
      <c r="C7" s="56" t="s">
        <v>62</v>
      </c>
      <c r="D7" s="2"/>
      <c r="E7" s="3"/>
      <c r="F7" s="20"/>
      <c r="G7" s="21" t="s">
        <v>12</v>
      </c>
      <c r="H7" s="33">
        <v>45421</v>
      </c>
    </row>
    <row r="8" spans="1:14" s="18" customFormat="1" ht="15" customHeight="1" x14ac:dyDescent="0.35">
      <c r="A8" s="9"/>
      <c r="B8" s="10"/>
      <c r="C8" s="10"/>
      <c r="D8" s="10"/>
      <c r="E8" s="10"/>
      <c r="F8" s="10"/>
      <c r="G8" s="11"/>
      <c r="H8" s="11"/>
      <c r="I8" s="12"/>
      <c r="J8" s="12"/>
      <c r="K8" s="12"/>
      <c r="L8" s="12"/>
      <c r="M8" s="12"/>
      <c r="N8" s="12"/>
    </row>
    <row r="9" spans="1:14" s="19" customFormat="1" ht="35.25" customHeight="1" x14ac:dyDescent="0.25">
      <c r="A9" s="43" t="s">
        <v>15</v>
      </c>
      <c r="B9" s="45" t="s">
        <v>0</v>
      </c>
      <c r="C9" s="46" t="s">
        <v>4</v>
      </c>
      <c r="D9" s="54" t="s">
        <v>13</v>
      </c>
      <c r="E9" s="43" t="s">
        <v>14</v>
      </c>
      <c r="F9" s="43" t="s">
        <v>8</v>
      </c>
      <c r="G9" s="43" t="s">
        <v>9</v>
      </c>
      <c r="H9" s="43" t="s">
        <v>2</v>
      </c>
      <c r="I9" s="50" t="s">
        <v>1</v>
      </c>
      <c r="J9" s="50" t="s">
        <v>10</v>
      </c>
      <c r="K9" s="50" t="s">
        <v>3</v>
      </c>
      <c r="L9" s="52" t="s">
        <v>7</v>
      </c>
      <c r="M9" s="53"/>
      <c r="N9" s="48" t="s">
        <v>11</v>
      </c>
    </row>
    <row r="10" spans="1:14" ht="30" customHeight="1" x14ac:dyDescent="0.25">
      <c r="A10" s="44"/>
      <c r="B10" s="45"/>
      <c r="C10" s="47"/>
      <c r="D10" s="55"/>
      <c r="E10" s="55"/>
      <c r="F10" s="44"/>
      <c r="G10" s="44"/>
      <c r="H10" s="44"/>
      <c r="I10" s="51"/>
      <c r="J10" s="51"/>
      <c r="K10" s="51"/>
      <c r="L10" s="13" t="s">
        <v>5</v>
      </c>
      <c r="M10" s="13" t="s">
        <v>6</v>
      </c>
      <c r="N10" s="49"/>
    </row>
    <row r="11" spans="1:14" s="23" customFormat="1" ht="30" customHeight="1" x14ac:dyDescent="0.25">
      <c r="A11" s="22" t="s">
        <v>25</v>
      </c>
      <c r="B11" s="22" t="s">
        <v>39</v>
      </c>
      <c r="C11" s="24" t="s">
        <v>35</v>
      </c>
      <c r="D11" s="24" t="s">
        <v>46</v>
      </c>
      <c r="E11" s="25" t="s">
        <v>56</v>
      </c>
      <c r="F11" s="29">
        <v>45097</v>
      </c>
      <c r="G11" s="26">
        <f>H11/1.21</f>
        <v>720.00000000000011</v>
      </c>
      <c r="H11" s="26">
        <v>871.2</v>
      </c>
      <c r="I11" s="29">
        <v>45196</v>
      </c>
      <c r="J11" s="31">
        <f>K11/1.21</f>
        <v>1652.8925619834711</v>
      </c>
      <c r="K11" s="31">
        <v>2000</v>
      </c>
      <c r="L11" s="22"/>
      <c r="M11" s="30" t="s">
        <v>60</v>
      </c>
      <c r="N11" s="32">
        <f t="shared" ref="N11:N20" si="0">J11/G11</f>
        <v>2.2956841138659319</v>
      </c>
    </row>
    <row r="12" spans="1:14" s="23" customFormat="1" ht="30" customHeight="1" x14ac:dyDescent="0.25">
      <c r="A12" s="22" t="s">
        <v>20</v>
      </c>
      <c r="B12" s="22" t="s">
        <v>39</v>
      </c>
      <c r="C12" s="24" t="s">
        <v>30</v>
      </c>
      <c r="D12" s="24" t="s">
        <v>41</v>
      </c>
      <c r="E12" s="25" t="s">
        <v>51</v>
      </c>
      <c r="F12" s="29">
        <v>44961</v>
      </c>
      <c r="G12" s="26">
        <v>2775</v>
      </c>
      <c r="H12" s="26">
        <f>G12*1.21</f>
        <v>3357.75</v>
      </c>
      <c r="I12" s="29">
        <v>45138</v>
      </c>
      <c r="J12" s="27">
        <v>1110</v>
      </c>
      <c r="K12" s="31">
        <f>J12*1.21</f>
        <v>1343.1</v>
      </c>
      <c r="L12" s="22"/>
      <c r="M12" s="30" t="s">
        <v>60</v>
      </c>
      <c r="N12" s="32">
        <f t="shared" si="0"/>
        <v>0.4</v>
      </c>
    </row>
    <row r="13" spans="1:14" s="23" customFormat="1" ht="30" customHeight="1" x14ac:dyDescent="0.25">
      <c r="A13" s="22" t="s">
        <v>23</v>
      </c>
      <c r="B13" s="22" t="s">
        <v>39</v>
      </c>
      <c r="C13" s="24" t="s">
        <v>33</v>
      </c>
      <c r="D13" s="24" t="s">
        <v>44</v>
      </c>
      <c r="E13" s="25" t="s">
        <v>54</v>
      </c>
      <c r="F13" s="29">
        <v>44596</v>
      </c>
      <c r="G13" s="26">
        <v>85000</v>
      </c>
      <c r="H13" s="26">
        <f>G13*1.21</f>
        <v>102850</v>
      </c>
      <c r="I13" s="29">
        <v>45200</v>
      </c>
      <c r="J13" s="31">
        <v>27692.03</v>
      </c>
      <c r="K13" s="27">
        <f>J13*1.21</f>
        <v>33507.356299999999</v>
      </c>
      <c r="L13" s="22"/>
      <c r="M13" s="30" t="s">
        <v>60</v>
      </c>
      <c r="N13" s="32">
        <f t="shared" si="0"/>
        <v>0.32578858823529411</v>
      </c>
    </row>
    <row r="14" spans="1:14" s="23" customFormat="1" ht="30" customHeight="1" x14ac:dyDescent="0.35">
      <c r="A14" s="22" t="s">
        <v>19</v>
      </c>
      <c r="B14" s="22" t="s">
        <v>39</v>
      </c>
      <c r="C14" s="28" t="s">
        <v>29</v>
      </c>
      <c r="D14" s="24" t="s">
        <v>40</v>
      </c>
      <c r="E14" s="25" t="s">
        <v>50</v>
      </c>
      <c r="F14" s="29">
        <v>44937</v>
      </c>
      <c r="G14" s="26">
        <v>14982.72</v>
      </c>
      <c r="H14" s="26">
        <f>G14*1.21</f>
        <v>18129.091199999999</v>
      </c>
      <c r="I14" s="29">
        <v>44958</v>
      </c>
      <c r="J14" s="31">
        <v>4299.17</v>
      </c>
      <c r="K14" s="27">
        <f>J14*1.21</f>
        <v>5201.9956999999995</v>
      </c>
      <c r="L14" s="30"/>
      <c r="M14" s="30" t="s">
        <v>60</v>
      </c>
      <c r="N14" s="32">
        <f t="shared" si="0"/>
        <v>0.28694189039106388</v>
      </c>
    </row>
    <row r="15" spans="1:14" s="23" customFormat="1" ht="30" customHeight="1" x14ac:dyDescent="0.25">
      <c r="A15" s="22" t="s">
        <v>28</v>
      </c>
      <c r="B15" s="22" t="s">
        <v>39</v>
      </c>
      <c r="C15" s="24" t="s">
        <v>38</v>
      </c>
      <c r="D15" s="24" t="s">
        <v>49</v>
      </c>
      <c r="E15" s="25" t="s">
        <v>59</v>
      </c>
      <c r="F15" s="29">
        <v>45236</v>
      </c>
      <c r="G15" s="26">
        <v>5438.95</v>
      </c>
      <c r="H15" s="26">
        <v>5438.95</v>
      </c>
      <c r="I15" s="29">
        <v>45261</v>
      </c>
      <c r="J15" s="27">
        <f>K15/1.21</f>
        <v>500</v>
      </c>
      <c r="K15" s="31">
        <v>605</v>
      </c>
      <c r="L15" s="22"/>
      <c r="M15" s="30" t="s">
        <v>60</v>
      </c>
      <c r="N15" s="32">
        <f t="shared" si="0"/>
        <v>9.1929508452918307E-2</v>
      </c>
    </row>
    <row r="16" spans="1:14" s="23" customFormat="1" ht="30" customHeight="1" x14ac:dyDescent="0.25">
      <c r="A16" s="22" t="s">
        <v>21</v>
      </c>
      <c r="B16" s="22" t="s">
        <v>39</v>
      </c>
      <c r="C16" s="24" t="s">
        <v>31</v>
      </c>
      <c r="D16" s="24" t="s">
        <v>42</v>
      </c>
      <c r="E16" s="25" t="s">
        <v>52</v>
      </c>
      <c r="F16" s="29">
        <v>44873</v>
      </c>
      <c r="G16" s="26">
        <f>H16/1.21</f>
        <v>29752.066115702481</v>
      </c>
      <c r="H16" s="26">
        <v>36000</v>
      </c>
      <c r="I16" s="29">
        <v>45261</v>
      </c>
      <c r="J16" s="27">
        <f>K16/1.21</f>
        <v>1888.0826446280992</v>
      </c>
      <c r="K16" s="31">
        <v>2284.58</v>
      </c>
      <c r="L16" s="22"/>
      <c r="M16" s="30" t="s">
        <v>60</v>
      </c>
      <c r="N16" s="32">
        <f t="shared" si="0"/>
        <v>6.3460555555555548E-2</v>
      </c>
    </row>
    <row r="17" spans="1:14" s="23" customFormat="1" ht="30" customHeight="1" x14ac:dyDescent="0.35">
      <c r="A17" s="22" t="s">
        <v>22</v>
      </c>
      <c r="B17" s="22" t="s">
        <v>39</v>
      </c>
      <c r="C17" s="24" t="s">
        <v>32</v>
      </c>
      <c r="D17" s="24" t="s">
        <v>43</v>
      </c>
      <c r="E17" s="25" t="s">
        <v>53</v>
      </c>
      <c r="F17" s="29">
        <v>44894</v>
      </c>
      <c r="G17" s="26">
        <v>2775</v>
      </c>
      <c r="H17" s="26">
        <v>4850</v>
      </c>
      <c r="I17" s="29">
        <v>45261</v>
      </c>
      <c r="J17" s="31">
        <f>K17/1.21</f>
        <v>349.82644628099177</v>
      </c>
      <c r="K17" s="27">
        <v>423.29</v>
      </c>
      <c r="L17" s="22"/>
      <c r="M17" s="30" t="s">
        <v>60</v>
      </c>
      <c r="N17" s="32">
        <f t="shared" si="0"/>
        <v>0.12606358424540245</v>
      </c>
    </row>
    <row r="18" spans="1:14" s="23" customFormat="1" ht="30" customHeight="1" x14ac:dyDescent="0.25">
      <c r="A18" s="22" t="s">
        <v>24</v>
      </c>
      <c r="B18" s="22" t="s">
        <v>39</v>
      </c>
      <c r="C18" s="24" t="s">
        <v>34</v>
      </c>
      <c r="D18" s="24" t="s">
        <v>45</v>
      </c>
      <c r="E18" s="25" t="s">
        <v>55</v>
      </c>
      <c r="F18" s="22" t="s">
        <v>61</v>
      </c>
      <c r="G18" s="26">
        <v>100000</v>
      </c>
      <c r="H18" s="26">
        <f>G18*1.21</f>
        <v>121000</v>
      </c>
      <c r="I18" s="29">
        <v>45200</v>
      </c>
      <c r="J18" s="27">
        <v>44868.5</v>
      </c>
      <c r="K18" s="31">
        <f>J18*1.21</f>
        <v>54290.885000000002</v>
      </c>
      <c r="L18" s="22"/>
      <c r="M18" s="30" t="s">
        <v>60</v>
      </c>
      <c r="N18" s="32">
        <f t="shared" si="0"/>
        <v>0.448685</v>
      </c>
    </row>
    <row r="19" spans="1:14" s="23" customFormat="1" ht="30" customHeight="1" x14ac:dyDescent="0.25">
      <c r="A19" s="22" t="s">
        <v>26</v>
      </c>
      <c r="B19" s="22" t="s">
        <v>39</v>
      </c>
      <c r="C19" s="24" t="s">
        <v>36</v>
      </c>
      <c r="D19" s="24" t="s">
        <v>47</v>
      </c>
      <c r="E19" s="25" t="s">
        <v>57</v>
      </c>
      <c r="F19" s="29">
        <v>45086</v>
      </c>
      <c r="G19" s="26">
        <v>1325</v>
      </c>
      <c r="H19" s="26">
        <v>1325</v>
      </c>
      <c r="I19" s="29">
        <v>45200</v>
      </c>
      <c r="J19" s="27">
        <v>278.25</v>
      </c>
      <c r="K19" s="27">
        <f>J19*1.21</f>
        <v>336.6825</v>
      </c>
      <c r="L19" s="22"/>
      <c r="M19" s="30" t="s">
        <v>60</v>
      </c>
      <c r="N19" s="32">
        <f t="shared" si="0"/>
        <v>0.21</v>
      </c>
    </row>
    <row r="20" spans="1:14" s="23" customFormat="1" ht="30" customHeight="1" x14ac:dyDescent="0.25">
      <c r="A20" s="22" t="s">
        <v>27</v>
      </c>
      <c r="B20" s="22" t="s">
        <v>39</v>
      </c>
      <c r="C20" s="24" t="s">
        <v>37</v>
      </c>
      <c r="D20" s="24" t="s">
        <v>48</v>
      </c>
      <c r="E20" s="25" t="s">
        <v>58</v>
      </c>
      <c r="F20" s="29">
        <v>45097</v>
      </c>
      <c r="G20" s="26">
        <v>1460</v>
      </c>
      <c r="H20" s="26">
        <f>G20*1.21</f>
        <v>1766.6</v>
      </c>
      <c r="I20" s="29">
        <v>45196</v>
      </c>
      <c r="J20" s="31">
        <v>1766.6</v>
      </c>
      <c r="K20" s="27">
        <f>J20*1.21</f>
        <v>2137.5859999999998</v>
      </c>
      <c r="L20" s="22"/>
      <c r="M20" s="30" t="s">
        <v>60</v>
      </c>
      <c r="N20" s="32">
        <f t="shared" si="0"/>
        <v>1.21</v>
      </c>
    </row>
  </sheetData>
  <sheetProtection password="C9C3" sheet="1" objects="1" scenarios="1" formatCells="0" formatColumns="0" formatRows="0" insertRows="0" deleteRows="0" sort="0" autoFilter="0" pivotTables="0"/>
  <sortState ref="A11:N20">
    <sortCondition ref="D11:D20"/>
  </sortState>
  <mergeCells count="14">
    <mergeCell ref="F3:M5"/>
    <mergeCell ref="A9:A10"/>
    <mergeCell ref="B9:B10"/>
    <mergeCell ref="C9:C10"/>
    <mergeCell ref="N9:N10"/>
    <mergeCell ref="G9:G10"/>
    <mergeCell ref="I9:I10"/>
    <mergeCell ref="J9:J10"/>
    <mergeCell ref="F9:F10"/>
    <mergeCell ref="L9:M9"/>
    <mergeCell ref="H9:H10"/>
    <mergeCell ref="K9:K10"/>
    <mergeCell ref="D9:D10"/>
    <mergeCell ref="E9:E10"/>
  </mergeCells>
  <pageMargins left="0.39370078740157483" right="0" top="0.19685039370078741" bottom="0.15748031496062992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Ctes Modificacions 2023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2020-01-17T07:47:32Z</cp:lastPrinted>
  <dcterms:created xsi:type="dcterms:W3CDTF">2015-11-27T08:05:33Z</dcterms:created>
  <dcterms:modified xsi:type="dcterms:W3CDTF">2024-06-27T08:15:20Z</dcterms:modified>
</cp:coreProperties>
</file>