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L25" i="7" s="1"/>
  <c r="L36" i="7" s="1"/>
  <c r="AA20" i="7"/>
  <c r="Q20" i="7"/>
  <c r="R20" i="7"/>
  <c r="V20" i="7"/>
  <c r="B21" i="7"/>
  <c r="C21" i="7"/>
  <c r="G21" i="7"/>
  <c r="B42" i="7" s="1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O36" i="5"/>
  <c r="T25" i="5"/>
  <c r="O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H19" i="1" s="1"/>
  <c r="H22" i="1"/>
  <c r="L25" i="1"/>
  <c r="L36" i="1" s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P25" i="1" s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46" i="1" s="1"/>
  <c r="F40" i="1" s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R25" i="4"/>
  <c r="W25" i="1"/>
  <c r="M25" i="1"/>
  <c r="F45" i="1"/>
  <c r="H20" i="6"/>
  <c r="H19" i="6"/>
  <c r="M18" i="6"/>
  <c r="M13" i="6"/>
  <c r="M25" i="6"/>
  <c r="P19" i="6"/>
  <c r="P14" i="6"/>
  <c r="Z21" i="6"/>
  <c r="L35" i="6"/>
  <c r="L40" i="6"/>
  <c r="M36" i="6"/>
  <c r="H22" i="6"/>
  <c r="O35" i="6"/>
  <c r="O40" i="6"/>
  <c r="P35" i="6"/>
  <c r="K22" i="6"/>
  <c r="AB25" i="6"/>
  <c r="AE25" i="6"/>
  <c r="M13" i="5"/>
  <c r="M25" i="5"/>
  <c r="AB25" i="5"/>
  <c r="L35" i="5"/>
  <c r="L40" i="5"/>
  <c r="M39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H16" i="1"/>
  <c r="H13" i="1"/>
  <c r="H14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O37" i="7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N40" i="5"/>
  <c r="E42" i="7"/>
  <c r="N40" i="6"/>
  <c r="B46" i="6"/>
  <c r="C43" i="6"/>
  <c r="B36" i="7"/>
  <c r="S25" i="7"/>
  <c r="N37" i="7"/>
  <c r="V25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/>
  <c r="H20" i="4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8" i="7"/>
  <c r="L35" i="4"/>
  <c r="E46" i="4"/>
  <c r="F43" i="4"/>
  <c r="K22" i="7"/>
  <c r="Z14" i="7"/>
  <c r="Q25" i="7"/>
  <c r="B25" i="7"/>
  <c r="C24" i="7"/>
  <c r="B35" i="7"/>
  <c r="B37" i="7"/>
  <c r="AC25" i="7"/>
  <c r="N38" i="7"/>
  <c r="N25" i="7"/>
  <c r="N36" i="7" s="1"/>
  <c r="D34" i="7"/>
  <c r="E37" i="7"/>
  <c r="E34" i="7"/>
  <c r="B39" i="7"/>
  <c r="M15" i="7"/>
  <c r="D40" i="7"/>
  <c r="D38" i="7"/>
  <c r="E39" i="7"/>
  <c r="E35" i="7"/>
  <c r="E41" i="7"/>
  <c r="D41" i="7"/>
  <c r="D45" i="7"/>
  <c r="E40" i="7"/>
  <c r="E45" i="7"/>
  <c r="AA25" i="7"/>
  <c r="B45" i="7"/>
  <c r="D36" i="7"/>
  <c r="E36" i="7"/>
  <c r="D37" i="7"/>
  <c r="C36" i="1"/>
  <c r="C35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O40" i="5"/>
  <c r="P36" i="5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P25" i="6"/>
  <c r="F34" i="1"/>
  <c r="F36" i="1"/>
  <c r="F35" i="1"/>
  <c r="F39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5" i="1"/>
  <c r="C37" i="1"/>
  <c r="P38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/>
  <c r="P34" i="5"/>
  <c r="P35" i="5"/>
  <c r="O39" i="7"/>
  <c r="Z21" i="7"/>
  <c r="Z25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3" i="7"/>
  <c r="AB20" i="7"/>
  <c r="AB17" i="7"/>
  <c r="O40" i="4"/>
  <c r="P34" i="4"/>
  <c r="C20" i="7"/>
  <c r="C18" i="7"/>
  <c r="C14" i="7"/>
  <c r="C40" i="4"/>
  <c r="C39" i="4"/>
  <c r="C13" i="7"/>
  <c r="F34" i="4"/>
  <c r="F39" i="4"/>
  <c r="R13" i="7"/>
  <c r="M19" i="7"/>
  <c r="C34" i="4"/>
  <c r="M18" i="7"/>
  <c r="C41" i="4"/>
  <c r="M13" i="7"/>
  <c r="F40" i="4"/>
  <c r="F41" i="4"/>
  <c r="P13" i="7"/>
  <c r="O36" i="7"/>
  <c r="P15" i="7"/>
  <c r="P14" i="7"/>
  <c r="P25" i="7" s="1"/>
  <c r="P20" i="7"/>
  <c r="P19" i="7"/>
  <c r="L40" i="4"/>
  <c r="M14" i="7"/>
  <c r="L34" i="7"/>
  <c r="L38" i="7"/>
  <c r="H15" i="7"/>
  <c r="H16" i="7"/>
  <c r="H13" i="7"/>
  <c r="H14" i="7"/>
  <c r="H18" i="7"/>
  <c r="H24" i="7"/>
  <c r="P34" i="1"/>
  <c r="P37" i="1"/>
  <c r="M38" i="1"/>
  <c r="M34" i="1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P35" i="4"/>
  <c r="P37" i="4"/>
  <c r="C25" i="7"/>
  <c r="P36" i="4"/>
  <c r="P38" i="4"/>
  <c r="F38" i="7"/>
  <c r="M35" i="4"/>
  <c r="M37" i="4"/>
  <c r="M36" i="4"/>
  <c r="C46" i="4"/>
  <c r="M38" i="4"/>
  <c r="M34" i="4"/>
  <c r="F39" i="7"/>
  <c r="F46" i="4"/>
  <c r="F35" i="7"/>
  <c r="F45" i="7"/>
  <c r="F37" i="7"/>
  <c r="F36" i="7"/>
  <c r="F34" i="7"/>
  <c r="C37" i="7"/>
  <c r="C39" i="7"/>
  <c r="C34" i="7"/>
  <c r="C36" i="7"/>
  <c r="C35" i="7"/>
  <c r="C45" i="7"/>
  <c r="M37" i="7"/>
  <c r="M39" i="7"/>
  <c r="P39" i="7"/>
  <c r="P38" i="7"/>
  <c r="P37" i="7"/>
  <c r="P34" i="7"/>
  <c r="P40" i="4"/>
  <c r="M40" i="4"/>
  <c r="M38" i="7"/>
  <c r="M34" i="7"/>
  <c r="F42" i="1" l="1"/>
  <c r="F41" i="1"/>
  <c r="F46" i="1" s="1"/>
  <c r="N40" i="1"/>
  <c r="M25" i="7"/>
  <c r="M20" i="7"/>
  <c r="B41" i="7"/>
  <c r="B46" i="7" s="1"/>
  <c r="C42" i="7" s="1"/>
  <c r="J25" i="7"/>
  <c r="O35" i="7" s="1"/>
  <c r="O40" i="7" s="1"/>
  <c r="P36" i="7" s="1"/>
  <c r="K21" i="1"/>
  <c r="E46" i="7"/>
  <c r="F40" i="7" s="1"/>
  <c r="B46" i="1"/>
  <c r="C40" i="1" s="1"/>
  <c r="H21" i="1"/>
  <c r="K20" i="1"/>
  <c r="I25" i="7"/>
  <c r="N35" i="7" s="1"/>
  <c r="N40" i="7" s="1"/>
  <c r="D46" i="7"/>
  <c r="D46" i="1"/>
  <c r="H20" i="1"/>
  <c r="H25" i="1" s="1"/>
  <c r="O35" i="1"/>
  <c r="G25" i="7"/>
  <c r="L35" i="1"/>
  <c r="K20" i="7" l="1"/>
  <c r="C41" i="1"/>
  <c r="C46" i="1" s="1"/>
  <c r="F42" i="7"/>
  <c r="P35" i="7"/>
  <c r="P40" i="7" s="1"/>
  <c r="F41" i="7"/>
  <c r="C42" i="1"/>
  <c r="K25" i="1"/>
  <c r="K21" i="7"/>
  <c r="K19" i="7"/>
  <c r="L35" i="7"/>
  <c r="L40" i="7" s="1"/>
  <c r="H21" i="7"/>
  <c r="C41" i="7"/>
  <c r="C40" i="7"/>
  <c r="C46" i="7" s="1"/>
  <c r="H20" i="7"/>
  <c r="O40" i="1"/>
  <c r="L40" i="1"/>
  <c r="H19" i="7"/>
  <c r="H25" i="7" s="1"/>
  <c r="F46" i="7" l="1"/>
  <c r="P35" i="1"/>
  <c r="P36" i="1"/>
  <c r="M35" i="7"/>
  <c r="M36" i="7"/>
  <c r="M35" i="1"/>
  <c r="M36" i="1"/>
  <c r="K25" i="7"/>
  <c r="P40" i="1" l="1"/>
  <c r="M40" i="7"/>
  <c r="M40" i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<sst xmlns="http://schemas.openxmlformats.org/spreadsheetml/2006/main" count="457" uniqueCount="62">
  <si>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</si>
  <si>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</si>
  <si>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</si>
  <si>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</si>
  <si>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</si>
  <si>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</si>
  <si>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</si>
  <si>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</si>
  <si>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</si>
  <si>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</si>
  <si>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</si>
  <si>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</si>
  <si>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</si>
  <si>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</si>
  <si>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</si>
  <si>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</si>
  <si>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</si>
  <si>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</si>
  <si>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</si>
  <si>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</si>
  <si>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</si>
  <si>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</si>
  <si>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</si>
  <si>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</si>
  <si>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</si>
  <si>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</si>
  <si>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</si>
  <si>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</si>
  <si>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</si>
  <si>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</si>
  <si>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</si>
  <si>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</si>
  <si>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</si>
  <si>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</si>
  <si>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</si>
  <si>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</si>
  <si>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</si>
  <si>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</si>
  <si>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</si>
  <si>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</si>
  <si>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</si>
  <si>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</si>
  <si>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</si>
  <si>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</si>
  <si>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</si>
  <si>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</si>
  <si>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</si>
  <si>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</si>
  <si>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</si>
  <si>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</si>
  <si>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</si>
  <si>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</si>
  <si>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</si>
  <si>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</si>
  <si>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</si>
  <si>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</si>
  <si>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</si>
  <si>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</si>
  <si>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</si>
  <si>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</si>
  <si>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</si>
  <si>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ASSOCIACIÓ INTERNACIONAL DE CIUTATS EDUCADORES (AICE)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</si>
</sst>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6334.85</c:v>
                </c:pt>
                <c:pt idx="7">
                  <c:v>23394.839999999997</c:v>
                </c:pt>
                <c:pt idx="8">
                  <c:v>390.83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30034.85</c:v>
                </c:pt>
                <c:pt idx="2">
                  <c:v>85.67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8" zoomScale="70" zoomScaleNormal="70" workbookViewId="0">
      <selection activeCell="N17" sqref="N1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45408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0.25</v>
      </c>
      <c r="I19" s="6">
        <v>6334.85</v>
      </c>
      <c r="J19" s="7">
        <v>6334.85</v>
      </c>
      <c r="K19" s="21">
        <f t="shared" si="3"/>
        <v>0.2109166518227992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0.625</v>
      </c>
      <c r="I20" s="69">
        <v>19540.63</v>
      </c>
      <c r="J20" s="70">
        <v>23309.17</v>
      </c>
      <c r="K20" s="67">
        <f t="shared" si="3"/>
        <v>0.77607079775660603</v>
      </c>
      <c r="L20" s="68">
        <v>1</v>
      </c>
      <c r="M20" s="66">
        <f t="shared" si="4"/>
        <v>1</v>
      </c>
      <c r="N20" s="69">
        <v>70.8</v>
      </c>
      <c r="O20" s="70">
        <v>85.67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0.125</v>
      </c>
      <c r="I21" s="98">
        <v>323</v>
      </c>
      <c r="J21" s="98">
        <v>390.83</v>
      </c>
      <c r="K21" s="21">
        <f t="shared" si="3"/>
        <v>1.3012550420594743E-2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24</v>
      </c>
      <c r="H25" s="17">
        <f t="shared" si="12"/>
        <v>1</v>
      </c>
      <c r="I25" s="18">
        <f t="shared" si="12"/>
        <v>26198.480000000003</v>
      </c>
      <c r="J25" s="18">
        <f t="shared" si="12"/>
        <v>30034.85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70.8</v>
      </c>
      <c r="O25" s="18">
        <f t="shared" si="12"/>
        <v>85.67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0" t="s">
        <v>53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24</v>
      </c>
      <c r="M35" s="8">
        <f t="shared" si="18"/>
        <v>0.96</v>
      </c>
      <c r="N35" s="61">
        <f>I25</f>
        <v>26198.480000000003</v>
      </c>
      <c r="O35" s="61">
        <f>J25</f>
        <v>30034.85</v>
      </c>
      <c r="P35" s="59">
        <f t="shared" si="19"/>
        <v>0.99715575959511993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</v>
      </c>
      <c r="M36" s="8">
        <f t="shared" si="18"/>
        <v>0.04</v>
      </c>
      <c r="N36" s="61">
        <f>N25</f>
        <v>70.8</v>
      </c>
      <c r="O36" s="61">
        <f>O25</f>
        <v>85.67</v>
      </c>
      <c r="P36" s="59">
        <f t="shared" si="19"/>
        <v>2.8442404048801286E-3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</v>
      </c>
      <c r="C40" s="8">
        <f t="shared" si="14"/>
        <v>0.24</v>
      </c>
      <c r="D40" s="13">
        <f t="shared" si="15"/>
        <v>6334.85</v>
      </c>
      <c r="E40" s="23">
        <f t="shared" si="16"/>
        <v>6334.85</v>
      </c>
      <c r="F40" s="21">
        <f t="shared" si="17"/>
        <v>0.21031675415962278</v>
      </c>
      <c r="G40" s="25"/>
      <c r="J40" s="104" t="s">
        <v>0</v>
      </c>
      <c r="K40" s="105"/>
      <c r="L40" s="83">
        <f>SUM(L34:L39)</f>
        <v>25</v>
      </c>
      <c r="M40" s="17">
        <f>SUM(M34:M39)</f>
        <v>1</v>
      </c>
      <c r="N40" s="84">
        <f>SUM(N34:N39)</f>
        <v>26269.280000000002</v>
      </c>
      <c r="O40" s="85">
        <f>SUM(O34:O39)</f>
        <v>30120.519999999997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16</v>
      </c>
      <c r="C41" s="8">
        <f t="shared" si="14"/>
        <v>0.64</v>
      </c>
      <c r="D41" s="13">
        <f t="shared" si="15"/>
        <v>19611.43</v>
      </c>
      <c r="E41" s="23">
        <f t="shared" si="16"/>
        <v>23394.839999999997</v>
      </c>
      <c r="F41" s="21">
        <f t="shared" si="17"/>
        <v>0.77670770624145924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3</v>
      </c>
      <c r="C42" s="8">
        <f t="shared" si="14"/>
        <v>0.12</v>
      </c>
      <c r="D42" s="13">
        <f t="shared" si="15"/>
        <v>323</v>
      </c>
      <c r="E42" s="14">
        <f t="shared" si="16"/>
        <v>390.83</v>
      </c>
      <c r="F42" s="21">
        <f t="shared" si="17"/>
        <v>1.2975539598917948E-2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25</v>
      </c>
      <c r="C46" s="17">
        <f>SUM(C34:C45)</f>
        <v>1</v>
      </c>
      <c r="D46" s="18">
        <f>SUM(D34:D45)</f>
        <v>26269.279999999999</v>
      </c>
      <c r="E46" s="18">
        <f>SUM(E34:E45)</f>
        <v>30120.519999999997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6</v>
      </c>
      <c r="H19" s="20">
        <f t="shared" si="2"/>
        <v>0.25</v>
      </c>
      <c r="I19" s="13">
        <f>'CONTRACTACIO 1r TR 2024'!I19+'CONTRACTACIO 2n TR 2024'!I19+'CONTRACTACIO 3r TR 2024'!I19+'CONTRACTACIO 4t TR 2024'!I19</f>
        <v>6334.85</v>
      </c>
      <c r="J19" s="13">
        <f>'CONTRACTACIO 1r TR 2024'!J19+'CONTRACTACIO 2n TR 2024'!J19+'CONTRACTACIO 3r TR 2024'!J19+'CONTRACTACIO 4t TR 2024'!J19</f>
        <v>6334.85</v>
      </c>
      <c r="K19" s="21">
        <f t="shared" si="3"/>
        <v>0.2109166518227992</v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15</v>
      </c>
      <c r="H20" s="20">
        <f t="shared" si="2"/>
        <v>0.625</v>
      </c>
      <c r="I20" s="13">
        <f>'CONTRACTACIO 1r TR 2024'!I20+'CONTRACTACIO 2n TR 2024'!I20+'CONTRACTACIO 3r TR 2024'!I20+'CONTRACTACIO 4t TR 2024'!I20</f>
        <v>19540.63</v>
      </c>
      <c r="J20" s="13">
        <f>'CONTRACTACIO 1r TR 2024'!J20+'CONTRACTACIO 2n TR 2024'!J20+'CONTRACTACIO 3r TR 2024'!J20+'CONTRACTACIO 4t TR 2024'!J20</f>
        <v>23309.17</v>
      </c>
      <c r="K20" s="21">
        <f t="shared" si="3"/>
        <v>0.77607079775660603</v>
      </c>
      <c r="L20" s="9">
        <f>'CONTRACTACIO 1r TR 2024'!L20+'CONTRACTACIO 2n TR 2024'!L20+'CONTRACTACIO 3r TR 2024'!L20+'CONTRACTACIO 4t TR 2024'!L20</f>
        <v>1</v>
      </c>
      <c r="M20" s="20">
        <f t="shared" si="4"/>
        <v>1</v>
      </c>
      <c r="N20" s="13">
        <f>'CONTRACTACIO 1r TR 2024'!N20+'CONTRACTACIO 2n TR 2024'!N20+'CONTRACTACIO 3r TR 2024'!N20+'CONTRACTACIO 4t TR 2024'!N20</f>
        <v>70.8</v>
      </c>
      <c r="O20" s="13">
        <f>'CONTRACTACIO 1r TR 2024'!O20+'CONTRACTACIO 2n TR 2024'!O20+'CONTRACTACIO 3r TR 2024'!O20+'CONTRACTACIO 4t TR 2024'!O20</f>
        <v>85.67</v>
      </c>
      <c r="P20" s="21">
        <f t="shared" si="5"/>
        <v>1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3</v>
      </c>
      <c r="H21" s="20">
        <f t="shared" si="2"/>
        <v>0.125</v>
      </c>
      <c r="I21" s="13">
        <f>'CONTRACTACIO 1r TR 2024'!I21+'CONTRACTACIO 2n TR 2024'!I21+'CONTRACTACIO 3r TR 2024'!I21+'CONTRACTACIO 4t TR 2024'!I21</f>
        <v>323</v>
      </c>
      <c r="J21" s="13">
        <f>'CONTRACTACIO 1r TR 2024'!J21+'CONTRACTACIO 2n TR 2024'!J21+'CONTRACTACIO 3r TR 2024'!J21+'CONTRACTACIO 4t TR 2024'!J21</f>
        <v>390.83</v>
      </c>
      <c r="K21" s="21">
        <f t="shared" si="3"/>
        <v>1.3012550420594743E-2</v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24</v>
      </c>
      <c r="H25" s="17">
        <f t="shared" si="12"/>
        <v>1</v>
      </c>
      <c r="I25" s="18">
        <f t="shared" si="12"/>
        <v>26198.480000000003</v>
      </c>
      <c r="J25" s="18">
        <f t="shared" si="12"/>
        <v>30034.85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70.8</v>
      </c>
      <c r="O25" s="18">
        <f t="shared" si="12"/>
        <v>85.67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24</v>
      </c>
      <c r="M35" s="8">
        <f t="shared" si="18"/>
        <v>0.96</v>
      </c>
      <c r="N35" s="61">
        <f>I25</f>
        <v>26198.480000000003</v>
      </c>
      <c r="O35" s="61">
        <f>J25</f>
        <v>30034.85</v>
      </c>
      <c r="P35" s="59">
        <f t="shared" si="19"/>
        <v>0.99715575959511993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</v>
      </c>
      <c r="M36" s="8">
        <f t="shared" si="18"/>
        <v>0.04</v>
      </c>
      <c r="N36" s="61">
        <f>N25</f>
        <v>70.8</v>
      </c>
      <c r="O36" s="61">
        <f>O25</f>
        <v>85.67</v>
      </c>
      <c r="P36" s="59">
        <f t="shared" si="19"/>
        <v>2.8442404048801286E-3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6</v>
      </c>
      <c r="C40" s="8">
        <f t="shared" si="14"/>
        <v>0.24</v>
      </c>
      <c r="D40" s="13">
        <f t="shared" si="15"/>
        <v>6334.85</v>
      </c>
      <c r="E40" s="23">
        <f t="shared" si="16"/>
        <v>6334.85</v>
      </c>
      <c r="F40" s="21">
        <f t="shared" si="17"/>
        <v>0.21031675415962278</v>
      </c>
      <c r="G40" s="25"/>
      <c r="H40" s="25"/>
      <c r="I40" s="25"/>
      <c r="J40" s="104" t="s">
        <v>0</v>
      </c>
      <c r="K40" s="105"/>
      <c r="L40" s="83">
        <f>SUM(L34:L39)</f>
        <v>25</v>
      </c>
      <c r="M40" s="17">
        <f>SUM(M34:M39)</f>
        <v>1</v>
      </c>
      <c r="N40" s="84">
        <f>SUM(N34:N39)</f>
        <v>26269.280000000002</v>
      </c>
      <c r="O40" s="85">
        <f>SUM(O34:O39)</f>
        <v>30120.519999999997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16</v>
      </c>
      <c r="C41" s="8">
        <f>IF(B41,B41/$B$46,"")</f>
        <v>0.64</v>
      </c>
      <c r="D41" s="13">
        <f t="shared" si="15"/>
        <v>19611.43</v>
      </c>
      <c r="E41" s="23">
        <f t="shared" si="16"/>
        <v>23394.839999999997</v>
      </c>
      <c r="F41" s="21">
        <f>IF(E41,E41/$E$46,"")</f>
        <v>0.77670770624145924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3</v>
      </c>
      <c r="C42" s="8">
        <f>IF(B42,B42/$B$46,"")</f>
        <v>0.12</v>
      </c>
      <c r="D42" s="13">
        <f t="shared" si="15"/>
        <v>323</v>
      </c>
      <c r="E42" s="14">
        <f t="shared" si="16"/>
        <v>390.83</v>
      </c>
      <c r="F42" s="21">
        <f>IF(E42,E42/$E$46,"")</f>
        <v>1.2975539598917948E-2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25</v>
      </c>
      <c r="C46" s="17">
        <f>SUM(C34:C45)</f>
        <v>1</v>
      </c>
      <c r="D46" s="18">
        <f>SUM(D34:D45)</f>
        <v>26269.279999999999</v>
      </c>
      <c r="E46" s="18">
        <f>SUM(E34:E45)</f>
        <v>30120.519999999997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2024-04-30T16:49:04Z</dcterms:modified>
</cp:coreProperties>
</file>