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8" yWindow="-12" windowWidth="14316" windowHeight="12840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E42" i="7" s="1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B41" i="7" s="1"/>
  <c r="L20" i="7"/>
  <c r="AA20" i="7"/>
  <c r="Q20" i="7"/>
  <c r="R20" i="7"/>
  <c r="V20" i="7"/>
  <c r="B21" i="7"/>
  <c r="C21" i="7"/>
  <c r="G21" i="7"/>
  <c r="B42" i="7" s="1"/>
  <c r="L21" i="7"/>
  <c r="M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/>
  <c r="T25" i="6"/>
  <c r="O37" i="6"/>
  <c r="AD25" i="6"/>
  <c r="O39" i="6"/>
  <c r="P39" i="6"/>
  <c r="I25" i="6"/>
  <c r="N35" i="6"/>
  <c r="D25" i="6"/>
  <c r="N34" i="6"/>
  <c r="N25" i="6"/>
  <c r="N36" i="6"/>
  <c r="X25" i="6"/>
  <c r="N38" i="6"/>
  <c r="S25" i="6"/>
  <c r="N37" i="6"/>
  <c r="AC25" i="6"/>
  <c r="N39" i="6"/>
  <c r="G25" i="6"/>
  <c r="H15" i="6"/>
  <c r="B25" i="6"/>
  <c r="L25" i="6"/>
  <c r="L36" i="6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25" i="5"/>
  <c r="O36" i="5"/>
  <c r="T25" i="5"/>
  <c r="O37" i="5"/>
  <c r="Y25" i="5"/>
  <c r="Z18" i="5"/>
  <c r="D25" i="5"/>
  <c r="N34" i="5"/>
  <c r="I25" i="5"/>
  <c r="N35" i="5"/>
  <c r="N25" i="5"/>
  <c r="N36" i="5"/>
  <c r="S25" i="5"/>
  <c r="N37" i="5"/>
  <c r="X25" i="5"/>
  <c r="N38" i="5"/>
  <c r="B25" i="5"/>
  <c r="L34" i="5"/>
  <c r="G25" i="5"/>
  <c r="L25" i="5"/>
  <c r="L36" i="5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/>
  <c r="E25" i="1"/>
  <c r="Y25" i="1"/>
  <c r="O38" i="1"/>
  <c r="I25" i="1"/>
  <c r="N35" i="1" s="1"/>
  <c r="N40" i="1" s="1"/>
  <c r="N25" i="1"/>
  <c r="N36" i="1"/>
  <c r="D25" i="1"/>
  <c r="N34" i="1"/>
  <c r="X25" i="1"/>
  <c r="N38" i="1"/>
  <c r="G25" i="1"/>
  <c r="L35" i="1" s="1"/>
  <c r="H22" i="1"/>
  <c r="L25" i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F41" i="1" s="1"/>
  <c r="E35" i="1"/>
  <c r="E36" i="1"/>
  <c r="E37" i="1"/>
  <c r="E38" i="1"/>
  <c r="E39" i="1"/>
  <c r="E40" i="1"/>
  <c r="E46" i="1" s="1"/>
  <c r="F40" i="1" s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25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O40" i="1" s="1"/>
  <c r="P35" i="1" s="1"/>
  <c r="F45" i="1"/>
  <c r="H20" i="6"/>
  <c r="H19" i="6"/>
  <c r="M18" i="6"/>
  <c r="M13" i="6"/>
  <c r="M25" i="6"/>
  <c r="P19" i="6"/>
  <c r="P14" i="6"/>
  <c r="Z21" i="6"/>
  <c r="L35" i="6"/>
  <c r="L40" i="6"/>
  <c r="M36" i="6"/>
  <c r="H22" i="6"/>
  <c r="O35" i="6"/>
  <c r="O40" i="6"/>
  <c r="P35" i="6"/>
  <c r="K22" i="6"/>
  <c r="AB25" i="6"/>
  <c r="AE25" i="6"/>
  <c r="M13" i="5"/>
  <c r="M25" i="5"/>
  <c r="AB25" i="5"/>
  <c r="L35" i="5"/>
  <c r="L40" i="5"/>
  <c r="M39" i="5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13" i="1"/>
  <c r="H14" i="1"/>
  <c r="H18" i="1"/>
  <c r="H24" i="1"/>
  <c r="Z25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D35" i="7"/>
  <c r="K19" i="6"/>
  <c r="K14" i="6"/>
  <c r="K18" i="6"/>
  <c r="K21" i="6"/>
  <c r="K13" i="6"/>
  <c r="T25" i="7"/>
  <c r="O37" i="7"/>
  <c r="F13" i="6"/>
  <c r="W19" i="6"/>
  <c r="W18" i="6"/>
  <c r="K24" i="6"/>
  <c r="E46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K19" i="5"/>
  <c r="K20" i="5"/>
  <c r="C14" i="5"/>
  <c r="C13" i="5"/>
  <c r="E25" i="7"/>
  <c r="F23" i="7"/>
  <c r="B46" i="5"/>
  <c r="D46" i="5"/>
  <c r="E46" i="5"/>
  <c r="F43" i="5"/>
  <c r="AE21" i="5"/>
  <c r="AE20" i="5"/>
  <c r="C20" i="5"/>
  <c r="F21" i="5"/>
  <c r="F20" i="5"/>
  <c r="P21" i="5"/>
  <c r="N40" i="5"/>
  <c r="N40" i="6"/>
  <c r="B46" i="6"/>
  <c r="C43" i="6"/>
  <c r="B36" i="7"/>
  <c r="S25" i="7"/>
  <c r="N37" i="7"/>
  <c r="V25" i="7"/>
  <c r="D39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/>
  <c r="H20" i="4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8" i="7"/>
  <c r="L35" i="4"/>
  <c r="E46" i="4"/>
  <c r="F43" i="4"/>
  <c r="J25" i="7"/>
  <c r="K19" i="7" s="1"/>
  <c r="K22" i="7"/>
  <c r="Z14" i="7"/>
  <c r="B40" i="7"/>
  <c r="Q25" i="7"/>
  <c r="B25" i="7"/>
  <c r="C24" i="7"/>
  <c r="B35" i="7"/>
  <c r="B37" i="7"/>
  <c r="AC25" i="7"/>
  <c r="N38" i="7"/>
  <c r="N25" i="7"/>
  <c r="N36" i="7"/>
  <c r="D34" i="7"/>
  <c r="E37" i="7"/>
  <c r="E34" i="7"/>
  <c r="B39" i="7"/>
  <c r="L25" i="7"/>
  <c r="M15" i="7"/>
  <c r="D40" i="7"/>
  <c r="D38" i="7"/>
  <c r="E39" i="7"/>
  <c r="E35" i="7"/>
  <c r="E41" i="7"/>
  <c r="D41" i="7"/>
  <c r="D45" i="7"/>
  <c r="E40" i="7"/>
  <c r="E45" i="7"/>
  <c r="AA25" i="7"/>
  <c r="B45" i="7"/>
  <c r="D36" i="7"/>
  <c r="E36" i="7"/>
  <c r="D37" i="7"/>
  <c r="C36" i="1"/>
  <c r="C35" i="1"/>
  <c r="B38" i="7"/>
  <c r="R17" i="7"/>
  <c r="D25" i="7"/>
  <c r="N34" i="7"/>
  <c r="H22" i="7"/>
  <c r="F38" i="1"/>
  <c r="P17" i="7"/>
  <c r="P16" i="7"/>
  <c r="F37" i="4"/>
  <c r="Z16" i="7"/>
  <c r="P39" i="1"/>
  <c r="F37" i="1"/>
  <c r="M16" i="7"/>
  <c r="O40" i="5"/>
  <c r="P36" i="5"/>
  <c r="F25" i="1"/>
  <c r="F43" i="1"/>
  <c r="F44" i="1"/>
  <c r="F24" i="7"/>
  <c r="C25" i="1"/>
  <c r="C22" i="7"/>
  <c r="C23" i="7"/>
  <c r="C44" i="1"/>
  <c r="Z25" i="6"/>
  <c r="Z25" i="4"/>
  <c r="P36" i="1"/>
  <c r="F25" i="6"/>
  <c r="F15" i="7"/>
  <c r="F22" i="7"/>
  <c r="P25" i="6"/>
  <c r="F34" i="1"/>
  <c r="F36" i="1"/>
  <c r="F35" i="1"/>
  <c r="F39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5" i="1"/>
  <c r="C37" i="1"/>
  <c r="P38" i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/>
  <c r="P34" i="5"/>
  <c r="P35" i="5"/>
  <c r="O39" i="7"/>
  <c r="Z21" i="7"/>
  <c r="Z25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3" i="7"/>
  <c r="AB20" i="7"/>
  <c r="AB17" i="7"/>
  <c r="O40" i="4"/>
  <c r="P34" i="4"/>
  <c r="C20" i="7"/>
  <c r="C18" i="7"/>
  <c r="C14" i="7"/>
  <c r="C40" i="4"/>
  <c r="C39" i="4"/>
  <c r="C13" i="7"/>
  <c r="F34" i="4"/>
  <c r="F39" i="4"/>
  <c r="R13" i="7"/>
  <c r="M19" i="7"/>
  <c r="C34" i="4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M14" i="7"/>
  <c r="L34" i="7"/>
  <c r="L38" i="7"/>
  <c r="H15" i="7"/>
  <c r="H16" i="7"/>
  <c r="H13" i="7"/>
  <c r="H14" i="7"/>
  <c r="H18" i="7"/>
  <c r="H24" i="7"/>
  <c r="P34" i="1"/>
  <c r="P37" i="1"/>
  <c r="M36" i="1"/>
  <c r="M38" i="1"/>
  <c r="M34" i="1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P40" i="5"/>
  <c r="AB25" i="7"/>
  <c r="P35" i="4"/>
  <c r="P37" i="4"/>
  <c r="C25" i="7"/>
  <c r="P36" i="4"/>
  <c r="P38" i="4"/>
  <c r="F38" i="7"/>
  <c r="M35" i="4"/>
  <c r="M37" i="4"/>
  <c r="M36" i="4"/>
  <c r="C46" i="4"/>
  <c r="M38" i="4"/>
  <c r="M34" i="4"/>
  <c r="F39" i="7"/>
  <c r="M25" i="7"/>
  <c r="F46" i="4"/>
  <c r="F35" i="7"/>
  <c r="P25" i="7"/>
  <c r="F45" i="7"/>
  <c r="F37" i="7"/>
  <c r="F36" i="7"/>
  <c r="F34" i="7"/>
  <c r="C37" i="7"/>
  <c r="C39" i="7"/>
  <c r="C34" i="7"/>
  <c r="C36" i="7"/>
  <c r="C35" i="7"/>
  <c r="C45" i="7"/>
  <c r="M37" i="7"/>
  <c r="M39" i="7"/>
  <c r="P39" i="7"/>
  <c r="P36" i="7"/>
  <c r="P38" i="7"/>
  <c r="P37" i="7"/>
  <c r="P34" i="7"/>
  <c r="P40" i="4"/>
  <c r="M40" i="4"/>
  <c r="M36" i="7"/>
  <c r="M38" i="7"/>
  <c r="M34" i="7"/>
  <c r="D46" i="1" l="1"/>
  <c r="K20" i="7"/>
  <c r="F42" i="1"/>
  <c r="B46" i="1"/>
  <c r="C40" i="1" s="1"/>
  <c r="H20" i="1"/>
  <c r="D46" i="7"/>
  <c r="I25" i="7"/>
  <c r="N35" i="7" s="1"/>
  <c r="N40" i="7" s="1"/>
  <c r="E46" i="7"/>
  <c r="F42" i="7" s="1"/>
  <c r="O35" i="7"/>
  <c r="K25" i="7"/>
  <c r="F46" i="1"/>
  <c r="B46" i="7"/>
  <c r="C40" i="7" s="1"/>
  <c r="G25" i="7"/>
  <c r="H20" i="7" s="1"/>
  <c r="H19" i="1"/>
  <c r="H25" i="1" s="1"/>
  <c r="H21" i="1"/>
  <c r="P40" i="1"/>
  <c r="K25" i="1"/>
  <c r="L40" i="1"/>
  <c r="M35" i="1" s="1"/>
  <c r="M40" i="1" s="1"/>
  <c r="F40" i="7" l="1"/>
  <c r="F41" i="7"/>
  <c r="F46" i="7" s="1"/>
  <c r="C46" i="7"/>
  <c r="C41" i="7"/>
  <c r="C42" i="7"/>
  <c r="C42" i="1"/>
  <c r="C46" i="1" s="1"/>
  <c r="C41" i="1"/>
  <c r="O40" i="7"/>
  <c r="P35" i="7" s="1"/>
  <c r="P40" i="7" s="1"/>
  <c r="H19" i="7"/>
  <c r="L35" i="7"/>
  <c r="H21" i="7"/>
  <c r="L40" i="7" l="1"/>
  <c r="M35" i="7" s="1"/>
  <c r="M40" i="7" s="1"/>
  <c r="H25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<sst xmlns="http://schemas.openxmlformats.org/spreadsheetml/2006/main" count="457" uniqueCount="62">
  <si>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</si>
  <si>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</si>
  <si>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</si>
  <si>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</si>
  <si>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</si>
  <si>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</si>
  <si>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</si>
  <si>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</si>
  <si>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</si>
  <si>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</si>
  <si>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</si>
  <si>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</si>
  <si>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</si>
  <si>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</si>
  <si>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</si>
  <si>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</si>
  <si>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</si>
  <si>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</si>
  <si>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</si>
  <si>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</si>
  <si>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</si>
  <si>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</si>
  <si>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</si>
  <si>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</si>
  <si>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</si>
  <si>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</si>
  <si>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</si>
  <si>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</si>
  <si>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</si>
  <si>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</si>
  <si>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</si>
  <si>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</si>
  <si>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</si>
  <si>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</si>
  <si>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</si>
  <si>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</si>
  <si>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</si>
  <si>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</si>
  <si>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</si>
  <si>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</si>
  <si>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</si>
  <si>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</si>
  <si>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</si>
  <si>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</si>
  <si>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</si>
  <si>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</si>
  <si>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</si>
  <si>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</si>
  <si>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</si>
  <si>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</si>
  <si>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</si>
  <si>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</si>
  <si>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</si>
  <si>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2024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</si>
  <si>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</si>
  <si>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</si>
  <si>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</si>
  <si>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</si>
  <si>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</si>
  <si>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https://ajuntament.barcelona.cat/pressupostos2024/docs/2024/1.%20EXP.%202023-0024%20Pressupost%20General%202024_CEiH%2020.02.24.pdf#page=191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</si>
  <si>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t>
  </si>
  <si>
    <t>Agència Local d'Energia de Barcelona (ALEB)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</si>
</sst>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9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1200</c:v>
                </c:pt>
                <c:pt idx="7">
                  <c:v>42385.27</c:v>
                </c:pt>
                <c:pt idx="8">
                  <c:v>4414.18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47999.45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juntament.barcelona.cat/pressupostos2024/docs/2024/1.%20EXP.%202023-0024%20Pressupost%20General%202024_CEiH%2020.02.2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70" zoomScaleNormal="7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45056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8.3333333333333329E-2</v>
      </c>
      <c r="I19" s="6">
        <v>991.74</v>
      </c>
      <c r="J19" s="7">
        <v>1200</v>
      </c>
      <c r="K19" s="21">
        <f t="shared" si="3"/>
        <v>2.5000286461615708E-2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9</v>
      </c>
      <c r="H20" s="66">
        <f t="shared" si="2"/>
        <v>0.75</v>
      </c>
      <c r="I20" s="69">
        <v>35029.15</v>
      </c>
      <c r="J20" s="70">
        <v>42385.27</v>
      </c>
      <c r="K20" s="67">
        <f t="shared" si="3"/>
        <v>0.88303657646077194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</v>
      </c>
      <c r="H21" s="20">
        <f t="shared" si="2"/>
        <v>0.16666666666666666</v>
      </c>
      <c r="I21" s="98">
        <v>3648.08</v>
      </c>
      <c r="J21" s="98">
        <v>4414.18</v>
      </c>
      <c r="K21" s="21">
        <f t="shared" si="3"/>
        <v>9.1963137077612361E-2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12</v>
      </c>
      <c r="H25" s="17">
        <f t="shared" si="12"/>
        <v>1</v>
      </c>
      <c r="I25" s="18">
        <f t="shared" si="12"/>
        <v>39668.97</v>
      </c>
      <c r="J25" s="18">
        <f t="shared" si="12"/>
        <v>47999.45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customHeight="1" x14ac:dyDescent="0.3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">
        <v>59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6" t="s">
        <v>1</v>
      </c>
      <c r="K35" s="147"/>
      <c r="L35" s="60">
        <f>G25</f>
        <v>12</v>
      </c>
      <c r="M35" s="8">
        <f t="shared" si="18"/>
        <v>1</v>
      </c>
      <c r="N35" s="61">
        <f>I25</f>
        <v>39668.97</v>
      </c>
      <c r="O35" s="61">
        <f>J25</f>
        <v>47999.45</v>
      </c>
      <c r="P35" s="59">
        <f t="shared" si="19"/>
        <v>1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6" t="s">
        <v>2</v>
      </c>
      <c r="K36" s="147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6" t="s">
        <v>5</v>
      </c>
      <c r="K38" s="147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6" t="s">
        <v>4</v>
      </c>
      <c r="K39" s="14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</v>
      </c>
      <c r="C40" s="8">
        <f t="shared" si="14"/>
        <v>8.3333333333333329E-2</v>
      </c>
      <c r="D40" s="13">
        <f t="shared" si="15"/>
        <v>991.74</v>
      </c>
      <c r="E40" s="23">
        <f t="shared" si="16"/>
        <v>1200</v>
      </c>
      <c r="F40" s="21">
        <f t="shared" si="17"/>
        <v>2.5000286461615708E-2</v>
      </c>
      <c r="G40" s="25"/>
      <c r="J40" s="148" t="s">
        <v>0</v>
      </c>
      <c r="K40" s="149"/>
      <c r="L40" s="83">
        <f>SUM(L34:L39)</f>
        <v>12</v>
      </c>
      <c r="M40" s="17">
        <f>SUM(M34:M39)</f>
        <v>1</v>
      </c>
      <c r="N40" s="84">
        <f>SUM(N34:N39)</f>
        <v>39668.97</v>
      </c>
      <c r="O40" s="85">
        <f>SUM(O34:O39)</f>
        <v>47999.45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9</v>
      </c>
      <c r="C41" s="8">
        <f t="shared" si="14"/>
        <v>0.75</v>
      </c>
      <c r="D41" s="13">
        <f t="shared" si="15"/>
        <v>35029.15</v>
      </c>
      <c r="E41" s="23">
        <f t="shared" si="16"/>
        <v>42385.27</v>
      </c>
      <c r="F41" s="21">
        <f t="shared" si="17"/>
        <v>0.88303657646077194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2</v>
      </c>
      <c r="C42" s="8">
        <f t="shared" si="14"/>
        <v>0.16666666666666666</v>
      </c>
      <c r="D42" s="13">
        <f t="shared" si="15"/>
        <v>3648.08</v>
      </c>
      <c r="E42" s="14">
        <f t="shared" si="16"/>
        <v>4414.18</v>
      </c>
      <c r="F42" s="21">
        <f t="shared" si="17"/>
        <v>9.1963137077612361E-2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12</v>
      </c>
      <c r="C46" s="17">
        <f>SUM(C34:C45)</f>
        <v>1</v>
      </c>
      <c r="D46" s="18">
        <f>SUM(D34:D45)</f>
        <v>39668.97</v>
      </c>
      <c r="E46" s="18">
        <f>SUM(E34:E45)</f>
        <v>47999.45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19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Agència Local d'Energia de Barcelona (ALEB)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35" customHeight="1" x14ac:dyDescent="0.35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5">
      <c r="A28" s="127" t="str">
        <f>'CONTRACTACIO 1r TR 2024'!A28:Q28</f>
        <v>https://ajuntament.barcelona.cat/pressupostos2024/docs/2024/1.%20EXP.%202023-0024%20Pressupost%20General%202024_CEiH%2020.02.24.pdf#page=191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6" t="s">
        <v>1</v>
      </c>
      <c r="K35" s="147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3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6" t="s">
        <v>2</v>
      </c>
      <c r="K36" s="147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6" t="s">
        <v>34</v>
      </c>
      <c r="K37" s="147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6" t="s">
        <v>5</v>
      </c>
      <c r="K38" s="147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6" t="s">
        <v>4</v>
      </c>
      <c r="K39" s="147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55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Agència Local d'Energia de Barcelona (ALEB)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7" t="str">
        <f>'CONTRACTACIO 1r TR 2024'!A28:Q28</f>
        <v>https://ajuntament.barcelona.cat/pressupostos2024/docs/2024/1.%20EXP.%202023-0024%20Pressupost%20General%202024_CEiH%2020.02.24.pdf#page=191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50" t="s">
        <v>3</v>
      </c>
      <c r="K34" s="151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6" t="s">
        <v>1</v>
      </c>
      <c r="K35" s="147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6" t="s">
        <v>2</v>
      </c>
      <c r="K36" s="147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6" t="s">
        <v>34</v>
      </c>
      <c r="K37" s="147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6" t="s">
        <v>5</v>
      </c>
      <c r="K38" s="147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6" t="s">
        <v>4</v>
      </c>
      <c r="K39" s="147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Agència Local d'Energia de Barcelona (ALEB)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7" t="str">
        <f>'CONTRACTACIO 1r TR 2024'!A28:Q28</f>
        <v>https://ajuntament.barcelona.cat/pressupostos2024/docs/2024/1.%20EXP.%202023-0024%20Pressupost%20General%202024_CEiH%2020.02.24.pdf#page=191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6" t="s">
        <v>1</v>
      </c>
      <c r="K35" s="147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6" t="s">
        <v>2</v>
      </c>
      <c r="K36" s="147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6" t="s">
        <v>34</v>
      </c>
      <c r="K37" s="147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6" t="s">
        <v>5</v>
      </c>
      <c r="K38" s="147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6" t="s">
        <v>4</v>
      </c>
      <c r="K39" s="147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57</v>
      </c>
      <c r="B7" s="31" t="s">
        <v>58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Agència Local d'Energia de Barcelona (ALEB)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30" customHeight="1" thickBot="1" x14ac:dyDescent="0.35">
      <c r="A11" s="173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0" t="s">
        <v>4</v>
      </c>
      <c r="W11" s="141"/>
      <c r="X11" s="141"/>
      <c r="Y11" s="141"/>
      <c r="Z11" s="142"/>
      <c r="AA11" s="143" t="s">
        <v>5</v>
      </c>
      <c r="AB11" s="144"/>
      <c r="AC11" s="144"/>
      <c r="AD11" s="144"/>
      <c r="AE11" s="145"/>
    </row>
    <row r="12" spans="1:31" ht="39" customHeight="1" thickBot="1" x14ac:dyDescent="0.35">
      <c r="A12" s="174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0</v>
      </c>
      <c r="H13" s="20" t="str">
        <f t="shared" ref="H13:H24" si="2">IF(G13,G13/$G$25,"")</f>
        <v/>
      </c>
      <c r="I13" s="10">
        <f>'CONTRACTACIO 1r TR 2024'!I13+'CONTRACTACIO 2n TR 2024'!I13+'CONTRACTACIO 3r TR 2024'!I13+'CONTRACTACIO 4t TR 2024'!I13</f>
        <v>0</v>
      </c>
      <c r="J13" s="10">
        <f>'CONTRACTACIO 1r TR 2024'!J13+'CONTRACTACIO 2n TR 2024'!J13+'CONTRACTACIO 3r TR 2024'!J13+'CONTRACTACIO 4t TR 2024'!J13</f>
        <v>0</v>
      </c>
      <c r="K13" s="21" t="str">
        <f t="shared" ref="K13:K24" si="3">IF(J13,J13/$J$25,"")</f>
        <v/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1</v>
      </c>
      <c r="H19" s="20">
        <f t="shared" si="2"/>
        <v>8.3333333333333329E-2</v>
      </c>
      <c r="I19" s="13">
        <f>'CONTRACTACIO 1r TR 2024'!I19+'CONTRACTACIO 2n TR 2024'!I19+'CONTRACTACIO 3r TR 2024'!I19+'CONTRACTACIO 4t TR 2024'!I19</f>
        <v>991.74</v>
      </c>
      <c r="J19" s="13">
        <f>'CONTRACTACIO 1r TR 2024'!J19+'CONTRACTACIO 2n TR 2024'!J19+'CONTRACTACIO 3r TR 2024'!J19+'CONTRACTACIO 4t TR 2024'!J19</f>
        <v>1200</v>
      </c>
      <c r="K19" s="21">
        <f t="shared" si="3"/>
        <v>2.5000286461615708E-2</v>
      </c>
      <c r="L19" s="9">
        <f>'CONTRACTACIO 1r TR 2024'!L19+'CONTRACTACIO 2n TR 2024'!L19+'CONTRACTACIO 3r TR 2024'!L19+'CONTRACTACIO 4t TR 2024'!L19</f>
        <v>0</v>
      </c>
      <c r="M19" s="20" t="str">
        <f t="shared" si="4"/>
        <v/>
      </c>
      <c r="N19" s="13">
        <f>'CONTRACTACIO 1r TR 2024'!N19+'CONTRACTACIO 2n TR 2024'!N19+'CONTRACTACIO 3r TR 2024'!N19+'CONTRACTACIO 4t TR 2024'!N19</f>
        <v>0</v>
      </c>
      <c r="O19" s="13">
        <f>'CONTRACTACIO 1r TR 2024'!O19+'CONTRACTACIO 2n TR 2024'!O19+'CONTRACTACIO 3r TR 2024'!O19+'CONTRACTACIO 4t TR 2024'!O19</f>
        <v>0</v>
      </c>
      <c r="P19" s="21" t="str">
        <f t="shared" si="5"/>
        <v/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9</v>
      </c>
      <c r="H20" s="20">
        <f t="shared" si="2"/>
        <v>0.75</v>
      </c>
      <c r="I20" s="13">
        <f>'CONTRACTACIO 1r TR 2024'!I20+'CONTRACTACIO 2n TR 2024'!I20+'CONTRACTACIO 3r TR 2024'!I20+'CONTRACTACIO 4t TR 2024'!I20</f>
        <v>35029.15</v>
      </c>
      <c r="J20" s="13">
        <f>'CONTRACTACIO 1r TR 2024'!J20+'CONTRACTACIO 2n TR 2024'!J20+'CONTRACTACIO 3r TR 2024'!J20+'CONTRACTACIO 4t TR 2024'!J20</f>
        <v>42385.27</v>
      </c>
      <c r="K20" s="21">
        <f t="shared" si="3"/>
        <v>0.88303657646077194</v>
      </c>
      <c r="L20" s="9">
        <f>'CONTRACTACIO 1r TR 2024'!L20+'CONTRACTACIO 2n TR 2024'!L20+'CONTRACTACIO 3r TR 2024'!L20+'CONTRACTACIO 4t TR 2024'!L20</f>
        <v>0</v>
      </c>
      <c r="M20" s="20" t="str">
        <f t="shared" si="4"/>
        <v/>
      </c>
      <c r="N20" s="13">
        <f>'CONTRACTACIO 1r TR 2024'!N20+'CONTRACTACIO 2n TR 2024'!N20+'CONTRACTACIO 3r TR 2024'!N20+'CONTRACTACIO 4t TR 2024'!N20</f>
        <v>0</v>
      </c>
      <c r="O20" s="13">
        <f>'CONTRACTACIO 1r TR 2024'!O20+'CONTRACTACIO 2n TR 2024'!O20+'CONTRACTACIO 3r TR 2024'!O20+'CONTRACTACIO 4t TR 2024'!O20</f>
        <v>0</v>
      </c>
      <c r="P20" s="21" t="str">
        <f t="shared" si="5"/>
        <v/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2</v>
      </c>
      <c r="H21" s="20">
        <f t="shared" si="2"/>
        <v>0.16666666666666666</v>
      </c>
      <c r="I21" s="13">
        <f>'CONTRACTACIO 1r TR 2024'!I21+'CONTRACTACIO 2n TR 2024'!I21+'CONTRACTACIO 3r TR 2024'!I21+'CONTRACTACIO 4t TR 2024'!I21</f>
        <v>3648.08</v>
      </c>
      <c r="J21" s="13">
        <f>'CONTRACTACIO 1r TR 2024'!J21+'CONTRACTACIO 2n TR 2024'!J21+'CONTRACTACIO 3r TR 2024'!J21+'CONTRACTACIO 4t TR 2024'!J21</f>
        <v>4414.18</v>
      </c>
      <c r="K21" s="21">
        <f t="shared" si="3"/>
        <v>9.1963137077612361E-2</v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23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23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23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23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23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23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2024'!B23+'CONTRACTACIO 2n TR 2024'!B23+'CONTRACTACIO 3r TR 2024'!B23+'CONTRACTACIO 4t TR 2024'!B23</f>
        <v>0</v>
      </c>
      <c r="C23" s="66" t="str">
        <f t="shared" si="0"/>
        <v/>
      </c>
      <c r="D23" s="77">
        <f>'CONTRACTACIO 1r TR 2024'!D23+'CONTRACTACIO 2n TR 2024'!D23+'CONTRACTACIO 3r TR 2024'!D23+'CONTRACTACIO 4t TR 2024'!D23</f>
        <v>0</v>
      </c>
      <c r="E23" s="78">
        <f>'CONTRACTACIO 1r TR 2024'!E23+'CONTRACTACIO 2n TR 2024'!E23+'CONTRACTACIO 3r TR 2024'!E23+'CONTRACTACIO 4t TR 2024'!E23</f>
        <v>0</v>
      </c>
      <c r="F23" s="67" t="str">
        <f t="shared" si="1"/>
        <v/>
      </c>
      <c r="G23" s="81">
        <f>'CONTRACTACIO 1r TR 2024'!G23+'CONTRACTACIO 2n TR 2024'!G23+'CONTRACTACIO 3r TR 2024'!G23+'CONTRACTACIO 4t TR 2024'!G23</f>
        <v>0</v>
      </c>
      <c r="H23" s="66" t="str">
        <f t="shared" si="2"/>
        <v/>
      </c>
      <c r="I23" s="77">
        <f>'CONTRACTACIO 1r TR 2024'!I23+'CONTRACTACIO 2n TR 2024'!I23+'CONTRACTACIO 3r TR 2024'!I23+'CONTRACTACIO 4t TR 2024'!I23</f>
        <v>0</v>
      </c>
      <c r="J23" s="78">
        <f>'CONTRACTACIO 1r TR 2024'!J23+'CONTRACTACIO 2n TR 2024'!J23+'CONTRACTACIO 3r TR 2024'!J23+'CONTRACTACIO 4t TR 2024'!J23</f>
        <v>0</v>
      </c>
      <c r="K23" s="67" t="str">
        <f t="shared" si="3"/>
        <v/>
      </c>
      <c r="L23" s="81">
        <f>'CONTRACTACIO 1r TR 2024'!L23+'CONTRACTACIO 2n TR 2024'!L23+'CONTRACTACIO 3r TR 2024'!L23+'CONTRACTACIO 4t TR 2024'!L23</f>
        <v>0</v>
      </c>
      <c r="M23" s="66" t="str">
        <f t="shared" si="4"/>
        <v/>
      </c>
      <c r="N23" s="77">
        <f>'CONTRACTACIO 1r TR 2024'!N23+'CONTRACTACIO 2n TR 2024'!N23+'CONTRACTACIO 3r TR 2024'!N23+'CONTRACTACIO 4t TR 2024'!N23</f>
        <v>0</v>
      </c>
      <c r="O23" s="78">
        <f>'CONTRACTACIO 1r TR 2024'!O23+'CONTRACTACIO 2n TR 2024'!O23+'CONTRACTACIO 3r TR 2024'!O23+'CONTRACTACIO 4t TR 2024'!O23</f>
        <v>0</v>
      </c>
      <c r="P23" s="67" t="str">
        <f t="shared" si="5"/>
        <v/>
      </c>
      <c r="Q23" s="81">
        <f>'CONTRACTACIO 1r TR 2024'!Q23+'CONTRACTACIO 2n TR 2024'!Q23+'CONTRACTACIO 3r TR 2024'!Q23+'CONTRACTACIO 4t TR 2024'!Q23</f>
        <v>0</v>
      </c>
      <c r="R23" s="66" t="str">
        <f t="shared" si="6"/>
        <v/>
      </c>
      <c r="S23" s="77">
        <f>'CONTRACTACIO 1r TR 2024'!S23+'CONTRACTACIO 2n TR 2024'!S23+'CONTRACTACIO 3r TR 2024'!S23+'CONTRACTACIO 4t TR 2024'!S23</f>
        <v>0</v>
      </c>
      <c r="T23" s="78">
        <f>'CONTRACTACIO 1r TR 2024'!T23+'CONTRACTACIO 2n TR 2024'!T23+'CONTRACTACIO 3r TR 2024'!T23+'CONTRACTACIO 4t TR 2024'!T23</f>
        <v>0</v>
      </c>
      <c r="U23" s="67" t="str">
        <f t="shared" si="7"/>
        <v/>
      </c>
      <c r="V23" s="81">
        <f>'CONTRACTACIO 1r TR 2024'!AA23+'CONTRACTACIO 2n TR 2024'!AA23+'CONTRACTACIO 3r TR 2024'!AA23+'CONTRACTACIO 4t TR 2024'!AA23</f>
        <v>0</v>
      </c>
      <c r="W23" s="66" t="str">
        <f t="shared" si="8"/>
        <v/>
      </c>
      <c r="X23" s="77">
        <f>'CONTRACTACIO 1r TR 2024'!AC23+'CONTRACTACIO 2n TR 2024'!AC23+'CONTRACTACIO 3r TR 2024'!AC23+'CONTRACTACIO 4t TR 2024'!AC23</f>
        <v>0</v>
      </c>
      <c r="Y23" s="78">
        <f>'CONTRACTACIO 1r TR 2024'!AD23+'CONTRACTACIO 2n TR 2024'!AD23+'CONTRACTACIO 3r TR 2024'!AD23+'CONTRACTACIO 4t TR 2024'!AD23</f>
        <v>0</v>
      </c>
      <c r="Z23" s="67" t="str">
        <f t="shared" si="9"/>
        <v/>
      </c>
      <c r="AA23" s="81">
        <f>'CONTRACTACIO 1r TR 2024'!V23+'CONTRACTACIO 2n TR 2024'!V23+'CONTRACTACIO 3r TR 2024'!V23+'CONTRACTACIO 4t TR 2024'!V23</f>
        <v>0</v>
      </c>
      <c r="AB23" s="20" t="str">
        <f t="shared" si="10"/>
        <v/>
      </c>
      <c r="AC23" s="77">
        <f>'CONTRACTACIO 1r TR 2024'!X23+'CONTRACTACIO 2n TR 2024'!X23+'CONTRACTACIO 3r TR 2024'!X23+'CONTRACTACIO 4t TR 2024'!X23</f>
        <v>0</v>
      </c>
      <c r="AD23" s="78">
        <f>'CONTRACTACIO 1r TR 2024'!Y23+'CONTRACTACIO 2n TR 2024'!Y23+'CONTRACTACIO 3r TR 2024'!Y23+'CONTRACTACIO 4t TR 2024'!Y23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2024'!B24+'CONTRACTACIO 2n TR 2024'!B24+'CONTRACTACIO 3r TR 2024'!B24+'CONTRACTACIO 4t TR 2024'!B24</f>
        <v>0</v>
      </c>
      <c r="C24" s="66" t="str">
        <f t="shared" si="0"/>
        <v/>
      </c>
      <c r="D24" s="77">
        <f>'CONTRACTACIO 1r TR 2024'!D24+'CONTRACTACIO 2n TR 2024'!D24+'CONTRACTACIO 3r TR 2024'!D24+'CONTRACTACIO 4t TR 2024'!D24</f>
        <v>0</v>
      </c>
      <c r="E24" s="78">
        <f>'CONTRACTACIO 1r TR 2024'!E24+'CONTRACTACIO 2n TR 2024'!E24+'CONTRACTACIO 3r TR 2024'!E24+'CONTRACTACIO 4t TR 2024'!E24</f>
        <v>0</v>
      </c>
      <c r="F24" s="67" t="str">
        <f t="shared" si="1"/>
        <v/>
      </c>
      <c r="G24" s="81">
        <f>'CONTRACTACIO 1r TR 2024'!G24+'CONTRACTACIO 2n TR 2024'!G24+'CONTRACTACIO 3r TR 2024'!G24+'CONTRACTACIO 4t TR 2024'!G24</f>
        <v>0</v>
      </c>
      <c r="H24" s="66" t="str">
        <f t="shared" si="2"/>
        <v/>
      </c>
      <c r="I24" s="77">
        <f>'CONTRACTACIO 1r TR 2024'!I24+'CONTRACTACIO 2n TR 2024'!I24+'CONTRACTACIO 3r TR 2024'!I24+'CONTRACTACIO 4t TR 2024'!I24</f>
        <v>0</v>
      </c>
      <c r="J24" s="78">
        <f>'CONTRACTACIO 1r TR 2024'!J24+'CONTRACTACIO 2n TR 2024'!J24+'CONTRACTACIO 3r TR 2024'!J24+'CONTRACTACIO 4t TR 2024'!J24</f>
        <v>0</v>
      </c>
      <c r="K24" s="67" t="str">
        <f t="shared" si="3"/>
        <v/>
      </c>
      <c r="L24" s="81">
        <f>'CONTRACTACIO 1r TR 2024'!L24+'CONTRACTACIO 2n TR 2024'!L24+'CONTRACTACIO 3r TR 2024'!L24+'CONTRACTACIO 4t TR 2024'!L24</f>
        <v>0</v>
      </c>
      <c r="M24" s="66" t="str">
        <f t="shared" si="4"/>
        <v/>
      </c>
      <c r="N24" s="77">
        <f>'CONTRACTACIO 1r TR 2024'!N24+'CONTRACTACIO 2n TR 2024'!N24+'CONTRACTACIO 3r TR 2024'!N24+'CONTRACTACIO 4t TR 2024'!N24</f>
        <v>0</v>
      </c>
      <c r="O24" s="78">
        <f>'CONTRACTACIO 1r TR 2024'!O24+'CONTRACTACIO 2n TR 2024'!O24+'CONTRACTACIO 3r TR 2024'!O24+'CONTRACTACIO 4t TR 2024'!O24</f>
        <v>0</v>
      </c>
      <c r="P24" s="67" t="str">
        <f t="shared" si="5"/>
        <v/>
      </c>
      <c r="Q24" s="81">
        <f>'CONTRACTACIO 1r TR 2024'!Q24+'CONTRACTACIO 2n TR 2024'!Q24+'CONTRACTACIO 3r TR 2024'!Q24+'CONTRACTACIO 4t TR 2024'!Q24</f>
        <v>0</v>
      </c>
      <c r="R24" s="66" t="str">
        <f t="shared" si="6"/>
        <v/>
      </c>
      <c r="S24" s="77">
        <f>'CONTRACTACIO 1r TR 2024'!S24+'CONTRACTACIO 2n TR 2024'!S24+'CONTRACTACIO 3r TR 2024'!S24+'CONTRACTACIO 4t TR 2024'!S24</f>
        <v>0</v>
      </c>
      <c r="T24" s="78">
        <f>'CONTRACTACIO 1r TR 2024'!T24+'CONTRACTACIO 2n TR 2024'!T24+'CONTRACTACIO 3r TR 2024'!T24+'CONTRACTACIO 4t TR 2024'!T24</f>
        <v>0</v>
      </c>
      <c r="U24" s="67" t="str">
        <f t="shared" si="7"/>
        <v/>
      </c>
      <c r="V24" s="81">
        <f>'CONTRACTACIO 1r TR 2024'!AA24+'CONTRACTACIO 2n TR 2024'!AA24+'CONTRACTACIO 3r TR 2024'!AA24+'CONTRACTACIO 4t TR 2024'!AA24</f>
        <v>0</v>
      </c>
      <c r="W24" s="66" t="str">
        <f t="shared" si="8"/>
        <v/>
      </c>
      <c r="X24" s="77">
        <f>'CONTRACTACIO 1r TR 2024'!AC24+'CONTRACTACIO 2n TR 2024'!AC24+'CONTRACTACIO 3r TR 2024'!AC24+'CONTRACTACIO 4t TR 2024'!AC24</f>
        <v>0</v>
      </c>
      <c r="Y24" s="78">
        <f>'CONTRACTACIO 1r TR 2024'!AD24+'CONTRACTACIO 2n TR 2024'!AD24+'CONTRACTACIO 3r TR 2024'!AD24+'CONTRACTACIO 4t TR 2024'!AD24</f>
        <v>0</v>
      </c>
      <c r="Z24" s="67" t="str">
        <f t="shared" si="9"/>
        <v/>
      </c>
      <c r="AA24" s="81">
        <f>'CONTRACTACIO 1r TR 2024'!V24+'CONTRACTACIO 2n TR 2024'!V24+'CONTRACTACIO 3r TR 2024'!V24+'CONTRACTACIO 4t TR 2024'!V24</f>
        <v>0</v>
      </c>
      <c r="AB24" s="20" t="str">
        <f t="shared" si="10"/>
        <v/>
      </c>
      <c r="AC24" s="77">
        <f>'CONTRACTACIO 1r TR 2024'!X24+'CONTRACTACIO 2n TR 2024'!X24+'CONTRACTACIO 3r TR 2024'!X24+'CONTRACTACIO 4t TR 2024'!X24</f>
        <v>0</v>
      </c>
      <c r="AD24" s="78">
        <f>'CONTRACTACIO 1r TR 2024'!Y24+'CONTRACTACIO 2n TR 2024'!Y24+'CONTRACTACIO 3r TR 2024'!Y24+'CONTRACTACIO 4t TR 2024'!Y24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12</v>
      </c>
      <c r="H25" s="17">
        <f t="shared" si="12"/>
        <v>1</v>
      </c>
      <c r="I25" s="18">
        <f t="shared" si="12"/>
        <v>39668.97</v>
      </c>
      <c r="J25" s="18">
        <f t="shared" si="12"/>
        <v>47999.45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7" t="str">
        <f>'CONTRACTACIO 1r TR 2024'!A28:Q28</f>
        <v>https://ajuntament.barcelona.cat/pressupostos2024/docs/2024/1.%20EXP.%202023-0024%20Pressupost%20General%202024_CEiH%2020.02.24.pdf#page=191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4"/>
      <c r="I31" s="54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5">
      <c r="A33" s="154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5"/>
      <c r="K33" s="166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6" t="s">
        <v>1</v>
      </c>
      <c r="K35" s="147"/>
      <c r="L35" s="60">
        <f>G25</f>
        <v>12</v>
      </c>
      <c r="M35" s="8">
        <f t="shared" si="18"/>
        <v>1</v>
      </c>
      <c r="N35" s="61">
        <f>I25</f>
        <v>39668.97</v>
      </c>
      <c r="O35" s="61">
        <f>J25</f>
        <v>47999.45</v>
      </c>
      <c r="P35" s="59">
        <f t="shared" si="19"/>
        <v>1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6" t="s">
        <v>2</v>
      </c>
      <c r="K36" s="147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6" t="s">
        <v>5</v>
      </c>
      <c r="K38" s="147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6" t="s">
        <v>4</v>
      </c>
      <c r="K39" s="147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</v>
      </c>
      <c r="C40" s="8">
        <f t="shared" si="14"/>
        <v>8.3333333333333329E-2</v>
      </c>
      <c r="D40" s="13">
        <f t="shared" si="15"/>
        <v>991.74</v>
      </c>
      <c r="E40" s="23">
        <f t="shared" si="16"/>
        <v>1200</v>
      </c>
      <c r="F40" s="21">
        <f t="shared" si="17"/>
        <v>2.5000286461615708E-2</v>
      </c>
      <c r="G40" s="25"/>
      <c r="H40" s="25"/>
      <c r="I40" s="25"/>
      <c r="J40" s="148" t="s">
        <v>0</v>
      </c>
      <c r="K40" s="149"/>
      <c r="L40" s="83">
        <f>SUM(L34:L39)</f>
        <v>12</v>
      </c>
      <c r="M40" s="17">
        <f>SUM(M34:M39)</f>
        <v>1</v>
      </c>
      <c r="N40" s="84">
        <f>SUM(N34:N39)</f>
        <v>39668.97</v>
      </c>
      <c r="O40" s="85">
        <f>SUM(O34:O39)</f>
        <v>47999.45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9</v>
      </c>
      <c r="C41" s="8">
        <f>IF(B41,B41/$B$46,"")</f>
        <v>0.75</v>
      </c>
      <c r="D41" s="13">
        <f t="shared" si="15"/>
        <v>35029.15</v>
      </c>
      <c r="E41" s="23">
        <f t="shared" si="16"/>
        <v>42385.27</v>
      </c>
      <c r="F41" s="21">
        <f>IF(E41,E41/$E$46,"")</f>
        <v>0.88303657646077194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2</v>
      </c>
      <c r="C42" s="8">
        <f>IF(B42,B42/$B$46,"")</f>
        <v>0.16666666666666666</v>
      </c>
      <c r="D42" s="13">
        <f t="shared" si="15"/>
        <v>3648.08</v>
      </c>
      <c r="E42" s="14">
        <f t="shared" si="16"/>
        <v>4414.18</v>
      </c>
      <c r="F42" s="21">
        <f>IF(E42,E42/$E$46,"")</f>
        <v>9.1963137077612361E-2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12</v>
      </c>
      <c r="C46" s="17">
        <f>SUM(C34:C45)</f>
        <v>1</v>
      </c>
      <c r="D46" s="18">
        <f>SUM(D34:D45)</f>
        <v>39668.97</v>
      </c>
      <c r="E46" s="18">
        <f>SUM(E34:E45)</f>
        <v>47999.45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2024-05-28T15:31:18Z</dcterms:modified>
</cp:coreProperties>
</file>