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3136" windowHeight="1305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N20" i="1"/>
  <c r="I20" i="1"/>
  <c r="D20" i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D44" i="7" s="1"/>
  <c r="B23" i="7"/>
  <c r="B44" i="7"/>
  <c r="C44" i="7" s="1"/>
  <c r="B8" i="7"/>
  <c r="B8" i="6"/>
  <c r="B8" i="5"/>
  <c r="B8" i="4"/>
  <c r="AD22" i="7"/>
  <c r="AE22" i="7" s="1"/>
  <c r="AC22" i="7"/>
  <c r="AC25" i="7" s="1"/>
  <c r="N38" i="7" s="1"/>
  <c r="AA22" i="7"/>
  <c r="AB22" i="7"/>
  <c r="Y22" i="7"/>
  <c r="Z22" i="7" s="1"/>
  <c r="X22" i="7"/>
  <c r="V22" i="7"/>
  <c r="W22" i="7" s="1"/>
  <c r="T22" i="7"/>
  <c r="U22" i="7" s="1"/>
  <c r="S22" i="7"/>
  <c r="Q22" i="7"/>
  <c r="R22" i="7" s="1"/>
  <c r="O22" i="7"/>
  <c r="P22" i="7"/>
  <c r="N22" i="7"/>
  <c r="L22" i="7"/>
  <c r="M22" i="7" s="1"/>
  <c r="J22" i="7"/>
  <c r="I22" i="7"/>
  <c r="G22" i="7"/>
  <c r="E22" i="7"/>
  <c r="E43" i="7" s="1"/>
  <c r="F43" i="7" s="1"/>
  <c r="D22" i="7"/>
  <c r="D43" i="7" s="1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C20" i="1" s="1"/>
  <c r="B16" i="7"/>
  <c r="B37" i="7" s="1"/>
  <c r="C37" i="7" s="1"/>
  <c r="D16" i="7"/>
  <c r="J24" i="7"/>
  <c r="E24" i="7"/>
  <c r="O24" i="7"/>
  <c r="P24" i="7"/>
  <c r="T24" i="7"/>
  <c r="U24" i="7"/>
  <c r="Y24" i="7"/>
  <c r="Z24" i="7"/>
  <c r="AD24" i="7"/>
  <c r="AE24" i="7" s="1"/>
  <c r="E13" i="7"/>
  <c r="J13" i="7"/>
  <c r="O13" i="7"/>
  <c r="T13" i="7"/>
  <c r="U13" i="7" s="1"/>
  <c r="Y13" i="7"/>
  <c r="Z13" i="7"/>
  <c r="AD13" i="7"/>
  <c r="AE13" i="7" s="1"/>
  <c r="E20" i="7"/>
  <c r="J20" i="7"/>
  <c r="O20" i="7"/>
  <c r="AD20" i="7"/>
  <c r="T20" i="7"/>
  <c r="U20" i="7"/>
  <c r="Y20" i="7"/>
  <c r="E21" i="7"/>
  <c r="J21" i="7"/>
  <c r="O21" i="7"/>
  <c r="AD21" i="7"/>
  <c r="T21" i="7"/>
  <c r="U21" i="7" s="1"/>
  <c r="Y21" i="7"/>
  <c r="J14" i="7"/>
  <c r="J25" i="7" s="1"/>
  <c r="O35" i="7" s="1"/>
  <c r="O14" i="7"/>
  <c r="E14" i="7"/>
  <c r="T14" i="7"/>
  <c r="U14" i="7"/>
  <c r="Y14" i="7"/>
  <c r="AD14" i="7"/>
  <c r="AE14" i="7" s="1"/>
  <c r="J15" i="7"/>
  <c r="K15" i="7" s="1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Z16" i="7" s="1"/>
  <c r="AD16" i="7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U18" i="7" s="1"/>
  <c r="Y18" i="7"/>
  <c r="Z18" i="7"/>
  <c r="J19" i="7"/>
  <c r="O19" i="7"/>
  <c r="AD19" i="7"/>
  <c r="AE19" i="7"/>
  <c r="E19" i="7"/>
  <c r="F19" i="7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D38" i="7" s="1"/>
  <c r="S17" i="7"/>
  <c r="X17" i="7"/>
  <c r="AC17" i="7"/>
  <c r="I18" i="7"/>
  <c r="N18" i="7"/>
  <c r="AC18" i="7"/>
  <c r="D18" i="7"/>
  <c r="S18" i="7"/>
  <c r="D39" i="7" s="1"/>
  <c r="X18" i="7"/>
  <c r="I19" i="7"/>
  <c r="D40" i="7" s="1"/>
  <c r="N19" i="7"/>
  <c r="AC19" i="7"/>
  <c r="D19" i="7"/>
  <c r="S19" i="7"/>
  <c r="X19" i="7"/>
  <c r="G24" i="7"/>
  <c r="B45" i="7" s="1"/>
  <c r="C45" i="7" s="1"/>
  <c r="B24" i="7"/>
  <c r="L24" i="7"/>
  <c r="M24" i="7" s="1"/>
  <c r="Q24" i="7"/>
  <c r="R24" i="7" s="1"/>
  <c r="V24" i="7"/>
  <c r="W24" i="7"/>
  <c r="AA24" i="7"/>
  <c r="AA25" i="7" s="1"/>
  <c r="L38" i="7" s="1"/>
  <c r="M38" i="7" s="1"/>
  <c r="G16" i="7"/>
  <c r="H16" i="7" s="1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35" i="7" s="1"/>
  <c r="C35" i="7" s="1"/>
  <c r="B14" i="7"/>
  <c r="Q14" i="7"/>
  <c r="R14" i="7" s="1"/>
  <c r="V14" i="7"/>
  <c r="W14" i="7"/>
  <c r="AA14" i="7"/>
  <c r="AB14" i="7"/>
  <c r="G15" i="7"/>
  <c r="H15" i="7" s="1"/>
  <c r="L15" i="7"/>
  <c r="B15" i="7"/>
  <c r="B36" i="7" s="1"/>
  <c r="C36" i="7" s="1"/>
  <c r="Q15" i="7"/>
  <c r="V15" i="7"/>
  <c r="W15" i="7"/>
  <c r="AA15" i="7"/>
  <c r="AB15" i="7"/>
  <c r="G17" i="7"/>
  <c r="B38" i="7" s="1"/>
  <c r="C38" i="7" s="1"/>
  <c r="L17" i="7"/>
  <c r="M17" i="7" s="1"/>
  <c r="B17" i="7"/>
  <c r="C17" i="7"/>
  <c r="Q17" i="7"/>
  <c r="V17" i="7"/>
  <c r="W17" i="7"/>
  <c r="AA17" i="7"/>
  <c r="G18" i="7"/>
  <c r="H18" i="7" s="1"/>
  <c r="L18" i="7"/>
  <c r="AA18" i="7"/>
  <c r="B18" i="7"/>
  <c r="Q18" i="7"/>
  <c r="R18" i="7"/>
  <c r="V18" i="7"/>
  <c r="W18" i="7" s="1"/>
  <c r="G19" i="7"/>
  <c r="B40" i="7" s="1"/>
  <c r="C40" i="7" s="1"/>
  <c r="L19" i="7"/>
  <c r="AA19" i="7"/>
  <c r="B19" i="7"/>
  <c r="C19" i="7"/>
  <c r="Q19" i="7"/>
  <c r="R19" i="7"/>
  <c r="V19" i="7"/>
  <c r="W19" i="7"/>
  <c r="R15" i="7"/>
  <c r="J25" i="6"/>
  <c r="K20" i="6"/>
  <c r="E25" i="6"/>
  <c r="O25" i="6"/>
  <c r="O36" i="6" s="1"/>
  <c r="P36" i="6" s="1"/>
  <c r="Y25" i="6"/>
  <c r="O38" i="6" s="1"/>
  <c r="T25" i="6"/>
  <c r="O37" i="6" s="1"/>
  <c r="P37" i="6" s="1"/>
  <c r="AD25" i="6"/>
  <c r="O39" i="6" s="1"/>
  <c r="P39" i="6" s="1"/>
  <c r="I25" i="6"/>
  <c r="N35" i="6"/>
  <c r="D25" i="6"/>
  <c r="N34" i="6" s="1"/>
  <c r="N25" i="6"/>
  <c r="N36" i="6" s="1"/>
  <c r="X25" i="6"/>
  <c r="N38" i="6"/>
  <c r="S25" i="6"/>
  <c r="N37" i="6"/>
  <c r="AC25" i="6"/>
  <c r="N39" i="6" s="1"/>
  <c r="G25" i="6"/>
  <c r="L35" i="6" s="1"/>
  <c r="M35" i="6" s="1"/>
  <c r="H15" i="6"/>
  <c r="B25" i="6"/>
  <c r="L25" i="6"/>
  <c r="L36" i="6"/>
  <c r="V25" i="6"/>
  <c r="L38" i="6" s="1"/>
  <c r="Q25" i="6"/>
  <c r="L37" i="6" s="1"/>
  <c r="M37" i="6" s="1"/>
  <c r="AA25" i="6"/>
  <c r="L39" i="6" s="1"/>
  <c r="M39" i="6" s="1"/>
  <c r="E45" i="6"/>
  <c r="E34" i="6"/>
  <c r="E35" i="6"/>
  <c r="E36" i="6"/>
  <c r="E37" i="6"/>
  <c r="E38" i="6"/>
  <c r="E46" i="6" s="1"/>
  <c r="E39" i="6"/>
  <c r="F39" i="6" s="1"/>
  <c r="E40" i="6"/>
  <c r="E41" i="6"/>
  <c r="E42" i="6"/>
  <c r="D45" i="6"/>
  <c r="D34" i="6"/>
  <c r="D35" i="6"/>
  <c r="D36" i="6"/>
  <c r="D37" i="6"/>
  <c r="D46" i="6" s="1"/>
  <c r="D38" i="6"/>
  <c r="D39" i="6"/>
  <c r="D40" i="6"/>
  <c r="D41" i="6"/>
  <c r="D42" i="6"/>
  <c r="B45" i="6"/>
  <c r="C45" i="6" s="1"/>
  <c r="B42" i="6"/>
  <c r="C42" i="6" s="1"/>
  <c r="B34" i="6"/>
  <c r="B46" i="6" s="1"/>
  <c r="B35" i="6"/>
  <c r="B36" i="6"/>
  <c r="B37" i="6"/>
  <c r="B38" i="6"/>
  <c r="C38" i="6"/>
  <c r="B39" i="6"/>
  <c r="C39" i="6" s="1"/>
  <c r="B40" i="6"/>
  <c r="B41" i="6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5" i="6" s="1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/>
  <c r="N25" i="5"/>
  <c r="N36" i="5" s="1"/>
  <c r="S25" i="5"/>
  <c r="N37" i="5" s="1"/>
  <c r="X25" i="5"/>
  <c r="N38" i="5" s="1"/>
  <c r="B25" i="5"/>
  <c r="L34" i="5" s="1"/>
  <c r="G25" i="5"/>
  <c r="L25" i="5"/>
  <c r="L36" i="5"/>
  <c r="M36" i="5" s="1"/>
  <c r="Q25" i="5"/>
  <c r="L37" i="5"/>
  <c r="M37" i="5" s="1"/>
  <c r="V25" i="5"/>
  <c r="L38" i="5" s="1"/>
  <c r="M38" i="5" s="1"/>
  <c r="E34" i="5"/>
  <c r="E35" i="5"/>
  <c r="E36" i="5"/>
  <c r="E41" i="5"/>
  <c r="F41" i="5" s="1"/>
  <c r="E42" i="5"/>
  <c r="E39" i="5"/>
  <c r="E46" i="5" s="1"/>
  <c r="E40" i="5"/>
  <c r="E45" i="5"/>
  <c r="E37" i="5"/>
  <c r="E38" i="5"/>
  <c r="F38" i="5"/>
  <c r="D34" i="5"/>
  <c r="D46" i="5" s="1"/>
  <c r="D35" i="5"/>
  <c r="D36" i="5"/>
  <c r="D41" i="5"/>
  <c r="D42" i="5"/>
  <c r="D39" i="5"/>
  <c r="D40" i="5"/>
  <c r="D45" i="5"/>
  <c r="D37" i="5"/>
  <c r="D38" i="5"/>
  <c r="B34" i="5"/>
  <c r="C34" i="5" s="1"/>
  <c r="B35" i="5"/>
  <c r="B36" i="5"/>
  <c r="B41" i="5"/>
  <c r="B42" i="5"/>
  <c r="C42" i="5" s="1"/>
  <c r="B45" i="5"/>
  <c r="B39" i="5"/>
  <c r="C39" i="5" s="1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25" i="5" s="1"/>
  <c r="C16" i="5"/>
  <c r="C17" i="5"/>
  <c r="C18" i="5"/>
  <c r="C19" i="5"/>
  <c r="C21" i="5"/>
  <c r="E45" i="4"/>
  <c r="E34" i="4"/>
  <c r="E35" i="4"/>
  <c r="E46" i="4" s="1"/>
  <c r="E36" i="4"/>
  <c r="E37" i="4"/>
  <c r="F37" i="4" s="1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46" i="4" s="1"/>
  <c r="B39" i="4"/>
  <c r="B40" i="4"/>
  <c r="C40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25" i="4" s="1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25" i="4" s="1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/>
  <c r="C16" i="4"/>
  <c r="C17" i="4"/>
  <c r="C19" i="4"/>
  <c r="C21" i="4"/>
  <c r="C24" i="4"/>
  <c r="O37" i="4"/>
  <c r="D34" i="4"/>
  <c r="D35" i="4"/>
  <c r="D36" i="4"/>
  <c r="D37" i="4"/>
  <c r="D46" i="4" s="1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 s="1"/>
  <c r="X25" i="1"/>
  <c r="N38" i="1"/>
  <c r="G25" i="1"/>
  <c r="L35" i="1" s="1"/>
  <c r="H22" i="1"/>
  <c r="L25" i="1"/>
  <c r="M20" i="1" s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R25" i="1" s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E38" i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C35" i="1" s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L36" i="1"/>
  <c r="O34" i="6"/>
  <c r="F22" i="6"/>
  <c r="L34" i="6"/>
  <c r="C22" i="6"/>
  <c r="H20" i="6"/>
  <c r="H19" i="6"/>
  <c r="M18" i="6"/>
  <c r="M13" i="6"/>
  <c r="P19" i="6"/>
  <c r="P14" i="6"/>
  <c r="Z21" i="6"/>
  <c r="M36" i="6"/>
  <c r="H22" i="6"/>
  <c r="O35" i="6"/>
  <c r="P35" i="6"/>
  <c r="K22" i="6"/>
  <c r="M13" i="5"/>
  <c r="L35" i="5"/>
  <c r="M35" i="5" s="1"/>
  <c r="H22" i="5"/>
  <c r="O38" i="5"/>
  <c r="P38" i="5" s="1"/>
  <c r="O35" i="5"/>
  <c r="K22" i="5"/>
  <c r="M14" i="4"/>
  <c r="P21" i="4"/>
  <c r="H19" i="4"/>
  <c r="H22" i="4"/>
  <c r="K13" i="4"/>
  <c r="K22" i="4"/>
  <c r="Z21" i="4"/>
  <c r="L34" i="1"/>
  <c r="F20" i="1"/>
  <c r="O34" i="1"/>
  <c r="F13" i="1"/>
  <c r="C13" i="1"/>
  <c r="K21" i="1"/>
  <c r="H16" i="1"/>
  <c r="H13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13" i="6"/>
  <c r="H25" i="6" s="1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E25" i="7"/>
  <c r="O34" i="7" s="1"/>
  <c r="F23" i="7"/>
  <c r="B46" i="5"/>
  <c r="F43" i="5"/>
  <c r="AE21" i="5"/>
  <c r="AE20" i="5"/>
  <c r="C20" i="5"/>
  <c r="F21" i="5"/>
  <c r="F20" i="5"/>
  <c r="P21" i="5"/>
  <c r="C43" i="6"/>
  <c r="S25" i="7"/>
  <c r="N37" i="7" s="1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P38" i="4" s="1"/>
  <c r="Z17" i="4"/>
  <c r="C18" i="4"/>
  <c r="C20" i="4"/>
  <c r="O34" i="4"/>
  <c r="H13" i="4"/>
  <c r="O35" i="4"/>
  <c r="P35" i="4" s="1"/>
  <c r="M13" i="4"/>
  <c r="W20" i="4"/>
  <c r="M20" i="4"/>
  <c r="O36" i="4"/>
  <c r="P20" i="4"/>
  <c r="P18" i="7"/>
  <c r="L35" i="4"/>
  <c r="M35" i="4" s="1"/>
  <c r="K22" i="7"/>
  <c r="Z14" i="7"/>
  <c r="B25" i="7"/>
  <c r="L34" i="7" s="1"/>
  <c r="C24" i="7"/>
  <c r="E37" i="7"/>
  <c r="B39" i="7"/>
  <c r="C39" i="7" s="1"/>
  <c r="M15" i="7"/>
  <c r="E41" i="7"/>
  <c r="D45" i="7"/>
  <c r="E40" i="7"/>
  <c r="E45" i="7"/>
  <c r="D36" i="7"/>
  <c r="D37" i="7"/>
  <c r="C36" i="1"/>
  <c r="R17" i="7"/>
  <c r="H22" i="7"/>
  <c r="F38" i="1"/>
  <c r="P17" i="7"/>
  <c r="P16" i="7"/>
  <c r="F37" i="1"/>
  <c r="M16" i="7"/>
  <c r="F43" i="1"/>
  <c r="F44" i="1"/>
  <c r="F24" i="7"/>
  <c r="C22" i="7"/>
  <c r="C23" i="7"/>
  <c r="C40" i="1"/>
  <c r="C44" i="1"/>
  <c r="F15" i="7"/>
  <c r="F22" i="7"/>
  <c r="F42" i="1"/>
  <c r="F36" i="1"/>
  <c r="F35" i="1"/>
  <c r="F40" i="1"/>
  <c r="C36" i="6"/>
  <c r="C43" i="5"/>
  <c r="C36" i="4"/>
  <c r="C43" i="4"/>
  <c r="P25" i="4"/>
  <c r="C45" i="1"/>
  <c r="P38" i="1"/>
  <c r="C39" i="1"/>
  <c r="K24" i="7"/>
  <c r="F37" i="6"/>
  <c r="F41" i="6"/>
  <c r="C37" i="6"/>
  <c r="F40" i="6"/>
  <c r="F36" i="6"/>
  <c r="C35" i="6"/>
  <c r="F35" i="6"/>
  <c r="F42" i="6"/>
  <c r="U16" i="7"/>
  <c r="F45" i="6"/>
  <c r="C34" i="6"/>
  <c r="M34" i="6"/>
  <c r="P34" i="6"/>
  <c r="F34" i="6"/>
  <c r="AB18" i="7"/>
  <c r="AB19" i="7"/>
  <c r="C40" i="6"/>
  <c r="C45" i="5"/>
  <c r="F45" i="5"/>
  <c r="K25" i="5"/>
  <c r="AE20" i="7"/>
  <c r="R16" i="7"/>
  <c r="C36" i="5"/>
  <c r="F36" i="5"/>
  <c r="F37" i="5"/>
  <c r="F34" i="5"/>
  <c r="C40" i="5"/>
  <c r="C35" i="5"/>
  <c r="F18" i="7"/>
  <c r="F40" i="5"/>
  <c r="F35" i="5"/>
  <c r="F21" i="7"/>
  <c r="F13" i="7"/>
  <c r="F14" i="7"/>
  <c r="F20" i="7"/>
  <c r="C41" i="5"/>
  <c r="F42" i="5"/>
  <c r="W20" i="7"/>
  <c r="P35" i="5"/>
  <c r="Z21" i="7"/>
  <c r="AE18" i="7"/>
  <c r="AE17" i="7"/>
  <c r="F36" i="4"/>
  <c r="K18" i="7"/>
  <c r="C35" i="4"/>
  <c r="F38" i="4"/>
  <c r="F42" i="4"/>
  <c r="F45" i="4"/>
  <c r="C45" i="4"/>
  <c r="K14" i="7"/>
  <c r="K16" i="7"/>
  <c r="K19" i="7"/>
  <c r="AB20" i="7"/>
  <c r="AB17" i="7"/>
  <c r="P34" i="4"/>
  <c r="C20" i="7"/>
  <c r="C18" i="7"/>
  <c r="C14" i="7"/>
  <c r="C39" i="4"/>
  <c r="C13" i="7"/>
  <c r="F34" i="4"/>
  <c r="F39" i="4"/>
  <c r="R13" i="7"/>
  <c r="M19" i="7"/>
  <c r="C34" i="4"/>
  <c r="K21" i="7"/>
  <c r="M18" i="7"/>
  <c r="C41" i="4"/>
  <c r="M13" i="7"/>
  <c r="F40" i="4"/>
  <c r="F41" i="4"/>
  <c r="P13" i="7"/>
  <c r="P15" i="7"/>
  <c r="P14" i="7"/>
  <c r="P19" i="7"/>
  <c r="M14" i="7"/>
  <c r="H19" i="7"/>
  <c r="H14" i="7"/>
  <c r="H24" i="7"/>
  <c r="F40" i="7"/>
  <c r="P37" i="4"/>
  <c r="P36" i="4"/>
  <c r="M37" i="4"/>
  <c r="F45" i="7"/>
  <c r="F37" i="7"/>
  <c r="K13" i="7" l="1"/>
  <c r="E46" i="1"/>
  <c r="F41" i="1" s="1"/>
  <c r="D34" i="7"/>
  <c r="P20" i="1"/>
  <c r="M25" i="1"/>
  <c r="K20" i="7"/>
  <c r="K25" i="7" s="1"/>
  <c r="H20" i="1"/>
  <c r="H25" i="1" s="1"/>
  <c r="F25" i="1"/>
  <c r="D46" i="1"/>
  <c r="D41" i="7"/>
  <c r="C25" i="1"/>
  <c r="N40" i="6"/>
  <c r="C38" i="4"/>
  <c r="C15" i="7"/>
  <c r="C25" i="7" s="1"/>
  <c r="E36" i="7"/>
  <c r="F36" i="7" s="1"/>
  <c r="E34" i="7"/>
  <c r="Q25" i="7"/>
  <c r="L37" i="7" s="1"/>
  <c r="M37" i="7" s="1"/>
  <c r="P40" i="4"/>
  <c r="T25" i="7"/>
  <c r="O37" i="7" s="1"/>
  <c r="P37" i="7" s="1"/>
  <c r="F25" i="5"/>
  <c r="R25" i="5"/>
  <c r="U25" i="5"/>
  <c r="Z25" i="5"/>
  <c r="AB25" i="5"/>
  <c r="AE25" i="5"/>
  <c r="F38" i="6"/>
  <c r="F46" i="6" s="1"/>
  <c r="H17" i="7"/>
  <c r="AB24" i="7"/>
  <c r="X25" i="7"/>
  <c r="N39" i="7" s="1"/>
  <c r="Y25" i="7"/>
  <c r="O39" i="7" s="1"/>
  <c r="P39" i="7" s="1"/>
  <c r="C16" i="7"/>
  <c r="H25" i="5"/>
  <c r="N40" i="1"/>
  <c r="D25" i="7"/>
  <c r="N34" i="7" s="1"/>
  <c r="E35" i="7"/>
  <c r="F35" i="7" s="1"/>
  <c r="K25" i="4"/>
  <c r="H25" i="4"/>
  <c r="L40" i="1"/>
  <c r="M34" i="1" s="1"/>
  <c r="M25" i="4"/>
  <c r="M25" i="6"/>
  <c r="R25" i="6"/>
  <c r="U25" i="6"/>
  <c r="W25" i="6"/>
  <c r="Z25" i="6"/>
  <c r="AB25" i="6"/>
  <c r="E44" i="7"/>
  <c r="F44" i="7" s="1"/>
  <c r="U25" i="1"/>
  <c r="F35" i="4"/>
  <c r="F39" i="5"/>
  <c r="F46" i="5" s="1"/>
  <c r="B41" i="7"/>
  <c r="E39" i="7"/>
  <c r="F39" i="7" s="1"/>
  <c r="P25" i="1"/>
  <c r="Z25" i="1"/>
  <c r="Z25" i="4"/>
  <c r="N40" i="5"/>
  <c r="O25" i="7"/>
  <c r="C25" i="4"/>
  <c r="F25" i="6"/>
  <c r="W25" i="1"/>
  <c r="B46" i="1"/>
  <c r="W25" i="4"/>
  <c r="AE25" i="4"/>
  <c r="M25" i="5"/>
  <c r="I25" i="7"/>
  <c r="N35" i="7" s="1"/>
  <c r="F25" i="4"/>
  <c r="P25" i="5"/>
  <c r="AE25" i="1"/>
  <c r="R25" i="4"/>
  <c r="C46" i="6"/>
  <c r="K25" i="6"/>
  <c r="K25" i="1"/>
  <c r="E38" i="7"/>
  <c r="F38" i="7" s="1"/>
  <c r="AB25" i="1"/>
  <c r="P25" i="6"/>
  <c r="AE25" i="6"/>
  <c r="B43" i="7"/>
  <c r="C43" i="7" s="1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C46" i="4"/>
  <c r="F46" i="4"/>
  <c r="L40" i="4"/>
  <c r="N40" i="4"/>
  <c r="M34" i="4"/>
  <c r="M40" i="4" s="1"/>
  <c r="O40" i="4"/>
  <c r="P21" i="7"/>
  <c r="U25" i="7"/>
  <c r="Z25" i="7"/>
  <c r="D42" i="7"/>
  <c r="E42" i="7"/>
  <c r="O40" i="1"/>
  <c r="P34" i="1" s="1"/>
  <c r="F42" i="7"/>
  <c r="AE21" i="7"/>
  <c r="AE25" i="7" s="1"/>
  <c r="G25" i="7"/>
  <c r="L35" i="7" s="1"/>
  <c r="B42" i="7"/>
  <c r="AD25" i="7"/>
  <c r="O38" i="7" s="1"/>
  <c r="P38" i="7" s="1"/>
  <c r="N25" i="7"/>
  <c r="N36" i="7" s="1"/>
  <c r="P35" i="1" l="1"/>
  <c r="F34" i="1"/>
  <c r="F46" i="1" s="1"/>
  <c r="C41" i="1"/>
  <c r="C34" i="1"/>
  <c r="H13" i="7"/>
  <c r="D46" i="7"/>
  <c r="O36" i="7"/>
  <c r="P20" i="7"/>
  <c r="P25" i="7"/>
  <c r="P36" i="1"/>
  <c r="P40" i="1" s="1"/>
  <c r="L36" i="7"/>
  <c r="M20" i="7"/>
  <c r="M25" i="7" s="1"/>
  <c r="M36" i="1"/>
  <c r="H20" i="7"/>
  <c r="M35" i="1"/>
  <c r="M40" i="1" s="1"/>
  <c r="N40" i="7"/>
  <c r="E46" i="7"/>
  <c r="F41" i="7" s="1"/>
  <c r="O40" i="7"/>
  <c r="L40" i="7"/>
  <c r="M34" i="7" s="1"/>
  <c r="B46" i="7"/>
  <c r="C42" i="7"/>
  <c r="C46" i="1" l="1"/>
  <c r="F34" i="7"/>
  <c r="F46" i="7" s="1"/>
  <c r="H25" i="7"/>
  <c r="C41" i="7"/>
  <c r="C34" i="7"/>
  <c r="C46" i="7" s="1"/>
  <c r="P36" i="7"/>
  <c r="M35" i="7"/>
  <c r="M36" i="7"/>
  <c r="P34" i="7"/>
  <c r="P35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<sst xmlns="http://schemas.openxmlformats.org/spreadsheetml/2006/main" count="457" uniqueCount="62">
  <si>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</si>
  <si>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</si>
  <si>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</si>
  <si>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</si>
  <si>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</si>
  <si>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</si>
  <si>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</si>
  <si>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</si>
  <si>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</si>
  <si>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</si>
  <si>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</si>
  <si>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</si>
  <si>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</si>
  <si>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</si>
  <si>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</si>
  <si>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</si>
  <si>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</si>
  <si>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</si>
  <si>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</si>
  <si>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</si>
  <si>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</si>
  <si>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</si>
  <si>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</si>
  <si>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</si>
  <si>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</si>
  <si>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</si>
  <si>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</si>
  <si>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</si>
  <si>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</si>
  <si>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</si>
  <si>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</si>
  <si>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</si>
  <si>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</si>
  <si>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</si>
  <si>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</si>
  <si>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</si>
  <si>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</si>
  <si>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</si>
  <si>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</si>
  <si>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</si>
  <si>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</si>
  <si>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</si>
  <si>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</si>
  <si>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</si>
  <si>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</si>
  <si>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</si>
  <si>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</si>
  <si>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</si>
  <si>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</si>
  <si>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</si>
  <si>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</si>
  <si>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</si>
  <si>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</si>
  <si>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</si>
  <si>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</si>
  <si>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</si>
  <si>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</si>
  <si>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</si>
  <si>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</si>
  <si>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</si>
  <si>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</si>
  <si>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Consorci del Besòs (CB)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</si>
</sst>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A-40C1-AE43-CB26962DB06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DA-40C1-AE43-CB26962DB06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A-40C1-AE43-CB26962DB06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DA-40C1-AE43-CB26962DB06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DA-40C1-AE43-CB26962DB06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DA-40C1-AE43-CB26962DB06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DA-40C1-AE43-CB26962DB06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DA-40C1-AE43-CB26962DB06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DA-40C1-AE43-CB26962DB06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DA-40C1-AE43-CB26962DB06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3DA-40C1-AE43-CB26962DB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25-4234-8FE1-1FEE3EDD731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25-4234-8FE1-1FEE3EDD731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25-4234-8FE1-1FEE3EDD731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25-4234-8FE1-1FEE3EDD731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25-4234-8FE1-1FEE3EDD731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25-4234-8FE1-1FEE3EDD731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25-4234-8FE1-1FEE3EDD731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25-4234-8FE1-1FEE3EDD731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25-4234-8FE1-1FEE3EDD731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25-4234-8FE1-1FEE3EDD731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96742.13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251184.59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25-4234-8FE1-1FEE3EDD7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F-4859-A144-AB3D6ABF165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3F-4859-A144-AB3D6ABF165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3F-4859-A144-AB3D6ABF165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3F-4859-A144-AB3D6ABF165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2</c:v>
                </c:pt>
                <c:pt idx="1">
                  <c:v>23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3F-4859-A144-AB3D6ABF16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5-4BAE-B10B-7AE6C88B888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5-4BAE-B10B-7AE6C88B888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5-4BAE-B10B-7AE6C88B888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5-4BAE-B10B-7AE6C88B888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5-4BAE-B10B-7AE6C88B888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5-4BAE-B10B-7AE6C88B888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49489</c:v>
                </c:pt>
                <c:pt idx="1">
                  <c:v>259692.84</c:v>
                </c:pt>
                <c:pt idx="2">
                  <c:v>38744.879999999997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D95-4BAE-B10B-7AE6C88B88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8" zoomScale="70" zoomScaleNormal="70" workbookViewId="0">
      <selection activeCell="J46" sqref="J46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45382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8.6956521739130432E-2</v>
      </c>
      <c r="I13" s="4">
        <f>J13/1.21</f>
        <v>79952.173553719011</v>
      </c>
      <c r="J13" s="5">
        <v>96742.13</v>
      </c>
      <c r="K13" s="21">
        <f t="shared" ref="K13:K24" si="3">IF(J13,J13/$J$25,"")</f>
        <v>0.37252521093766006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2</v>
      </c>
      <c r="C20" s="62">
        <f t="shared" si="0"/>
        <v>1</v>
      </c>
      <c r="D20" s="65">
        <f>E20/1.21</f>
        <v>40900</v>
      </c>
      <c r="E20" s="66">
        <v>49489</v>
      </c>
      <c r="F20" s="21">
        <f t="shared" si="1"/>
        <v>1</v>
      </c>
      <c r="G20" s="64">
        <v>21</v>
      </c>
      <c r="H20" s="62">
        <f t="shared" si="2"/>
        <v>0.91304347826086951</v>
      </c>
      <c r="I20" s="65">
        <f>J20/1.21</f>
        <v>134670.00826446281</v>
      </c>
      <c r="J20" s="66">
        <v>162950.71</v>
      </c>
      <c r="K20" s="63">
        <f t="shared" si="3"/>
        <v>0.62747478906233989</v>
      </c>
      <c r="L20" s="64">
        <v>5</v>
      </c>
      <c r="M20" s="62">
        <f t="shared" si="4"/>
        <v>1</v>
      </c>
      <c r="N20" s="65">
        <f>O20/1.21</f>
        <v>32020.561983471074</v>
      </c>
      <c r="O20" s="66">
        <v>38744.879999999997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40900</v>
      </c>
      <c r="E25" s="18">
        <f t="shared" si="12"/>
        <v>49489</v>
      </c>
      <c r="F25" s="19">
        <f t="shared" si="12"/>
        <v>1</v>
      </c>
      <c r="G25" s="16">
        <f t="shared" si="12"/>
        <v>23</v>
      </c>
      <c r="H25" s="17">
        <f t="shared" si="12"/>
        <v>1</v>
      </c>
      <c r="I25" s="18">
        <f t="shared" si="12"/>
        <v>214622.18181818182</v>
      </c>
      <c r="J25" s="18">
        <f t="shared" si="12"/>
        <v>259692.84</v>
      </c>
      <c r="K25" s="19">
        <f t="shared" si="12"/>
        <v>1</v>
      </c>
      <c r="L25" s="16">
        <f t="shared" si="12"/>
        <v>5</v>
      </c>
      <c r="M25" s="17">
        <f t="shared" si="12"/>
        <v>1</v>
      </c>
      <c r="N25" s="18">
        <f t="shared" si="12"/>
        <v>32020.561983471074</v>
      </c>
      <c r="O25" s="18">
        <f t="shared" si="12"/>
        <v>38744.879999999997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19" t="s">
        <v>53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2</v>
      </c>
      <c r="C34" s="8">
        <f t="shared" ref="C34:C43" si="14">IF(B34,B34/$B$46,"")</f>
        <v>6.6666666666666666E-2</v>
      </c>
      <c r="D34" s="10">
        <f t="shared" ref="D34:D45" si="15">D13+I13+N13+S13+AC13+X13</f>
        <v>79952.173553719011</v>
      </c>
      <c r="E34" s="11">
        <f t="shared" ref="E34:E45" si="16">E13+J13+O13+T13+AD13+Y13</f>
        <v>96742.13</v>
      </c>
      <c r="F34" s="21">
        <f t="shared" ref="F34:F43" si="17">IF(E34,E34/$E$46,"")</f>
        <v>0.2780531774047133</v>
      </c>
      <c r="J34" s="143" t="s">
        <v>3</v>
      </c>
      <c r="K34" s="144"/>
      <c r="L34" s="54">
        <f>B25</f>
        <v>2</v>
      </c>
      <c r="M34" s="8">
        <f t="shared" ref="M34:M39" si="18">IF(L34,L34/$L$40,"")</f>
        <v>6.6666666666666666E-2</v>
      </c>
      <c r="N34" s="55">
        <f>D25</f>
        <v>40900</v>
      </c>
      <c r="O34" s="55">
        <f>E25</f>
        <v>49489</v>
      </c>
      <c r="P34" s="56">
        <f t="shared" ref="P34:P39" si="19">IF(O34,O34/$O$40,"")</f>
        <v>0.14223972220357206</v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23</v>
      </c>
      <c r="M35" s="8">
        <f t="shared" si="18"/>
        <v>0.76666666666666672</v>
      </c>
      <c r="N35" s="58">
        <f>I25</f>
        <v>214622.18181818182</v>
      </c>
      <c r="O35" s="58">
        <f>J25</f>
        <v>259692.84</v>
      </c>
      <c r="P35" s="56">
        <f t="shared" si="19"/>
        <v>0.74640096627243813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5</v>
      </c>
      <c r="M36" s="8">
        <f t="shared" si="18"/>
        <v>0.16666666666666666</v>
      </c>
      <c r="N36" s="58">
        <f>N25</f>
        <v>32020.561983471074</v>
      </c>
      <c r="O36" s="58">
        <f>O25</f>
        <v>38744.879999999997</v>
      </c>
      <c r="P36" s="56">
        <f t="shared" si="19"/>
        <v>0.11135931152398988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141" t="s">
        <v>0</v>
      </c>
      <c r="K40" s="142"/>
      <c r="L40" s="79">
        <f>SUM(L34:L39)</f>
        <v>30</v>
      </c>
      <c r="M40" s="17">
        <f>SUM(M34:M39)</f>
        <v>1</v>
      </c>
      <c r="N40" s="80">
        <f>SUM(N34:N39)</f>
        <v>287542.74380165292</v>
      </c>
      <c r="O40" s="81">
        <f>SUM(O34:O39)</f>
        <v>347926.72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28</v>
      </c>
      <c r="C41" s="8">
        <f t="shared" si="14"/>
        <v>0.93333333333333335</v>
      </c>
      <c r="D41" s="13">
        <f t="shared" si="15"/>
        <v>207590.57024793388</v>
      </c>
      <c r="E41" s="14">
        <f t="shared" si="16"/>
        <v>251184.59</v>
      </c>
      <c r="F41" s="21">
        <f t="shared" si="17"/>
        <v>0.72194682259528675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30</v>
      </c>
      <c r="C46" s="17">
        <f>SUM(C34:C45)</f>
        <v>1</v>
      </c>
      <c r="D46" s="18">
        <f>SUM(D34:D45)</f>
        <v>287542.74380165292</v>
      </c>
      <c r="E46" s="18">
        <f>SUM(E34:E45)</f>
        <v>347926.72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del Besòs (CB)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del Besòs (CB)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del Besòs (CB)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del Besòs (CB)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5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5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2</v>
      </c>
      <c r="H13" s="20">
        <f t="shared" ref="H13:H24" si="2">IF(G13,G13/$G$25,"")</f>
        <v>8.6956521739130432E-2</v>
      </c>
      <c r="I13" s="10">
        <f>'CONTRACTACIO 1r TR 2024'!I13+'CONTRACTACIO 2n TR 2024'!I13+'CONTRACTACIO 3r TR 2024'!I13+'CONTRACTACIO 4t TR 2024'!I13</f>
        <v>79952.173553719011</v>
      </c>
      <c r="J13" s="10">
        <f>'CONTRACTACIO 1r TR 2024'!J13+'CONTRACTACIO 2n TR 2024'!J13+'CONTRACTACIO 3r TR 2024'!J13+'CONTRACTACIO 4t TR 2024'!J13</f>
        <v>96742.13</v>
      </c>
      <c r="K13" s="21">
        <f t="shared" ref="K13:K24" si="3">IF(J13,J13/$J$25,"")</f>
        <v>0.37252521093766006</v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0</v>
      </c>
      <c r="H19" s="20" t="str">
        <f t="shared" si="2"/>
        <v/>
      </c>
      <c r="I19" s="13">
        <f>'CONTRACTACIO 1r TR 2024'!I19+'CONTRACTACIO 2n TR 2024'!I19+'CONTRACTACIO 3r TR 2024'!I19+'CONTRACTACIO 4t TR 2024'!I19</f>
        <v>0</v>
      </c>
      <c r="J19" s="13">
        <f>'CONTRACTACIO 1r TR 2024'!J19+'CONTRACTACIO 2n TR 2024'!J19+'CONTRACTACIO 3r TR 2024'!J19+'CONTRACTACIO 4t TR 2024'!J19</f>
        <v>0</v>
      </c>
      <c r="K19" s="21" t="str">
        <f t="shared" si="3"/>
        <v/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2</v>
      </c>
      <c r="C20" s="20">
        <f t="shared" si="0"/>
        <v>1</v>
      </c>
      <c r="D20" s="13">
        <f>'CONTRACTACIO 1r TR 2024'!D20+'CONTRACTACIO 2n TR 2024'!D20+'CONTRACTACIO 3r TR 2024'!D20+'CONTRACTACIO 4t TR 2024'!D20</f>
        <v>40900</v>
      </c>
      <c r="E20" s="13">
        <f>'CONTRACTACIO 1r TR 2024'!E20+'CONTRACTACIO 2n TR 2024'!E20+'CONTRACTACIO 3r TR 2024'!E20+'CONTRACTACIO 4t TR 2024'!E20</f>
        <v>49489</v>
      </c>
      <c r="F20" s="21">
        <f t="shared" si="1"/>
        <v>1</v>
      </c>
      <c r="G20" s="9">
        <f>'CONTRACTACIO 1r TR 2024'!G20+'CONTRACTACIO 2n TR 2024'!G20+'CONTRACTACIO 3r TR 2024'!G20+'CONTRACTACIO 4t TR 2024'!G20</f>
        <v>21</v>
      </c>
      <c r="H20" s="20">
        <f t="shared" si="2"/>
        <v>0.91304347826086951</v>
      </c>
      <c r="I20" s="13">
        <f>'CONTRACTACIO 1r TR 2024'!I20+'CONTRACTACIO 2n TR 2024'!I20+'CONTRACTACIO 3r TR 2024'!I20+'CONTRACTACIO 4t TR 2024'!I20</f>
        <v>134670.00826446281</v>
      </c>
      <c r="J20" s="13">
        <f>'CONTRACTACIO 1r TR 2024'!J20+'CONTRACTACIO 2n TR 2024'!J20+'CONTRACTACIO 3r TR 2024'!J20+'CONTRACTACIO 4t TR 2024'!J20</f>
        <v>162950.71</v>
      </c>
      <c r="K20" s="21">
        <f t="shared" si="3"/>
        <v>0.62747478906233989</v>
      </c>
      <c r="L20" s="9">
        <f>'CONTRACTACIO 1r TR 2024'!L20+'CONTRACTACIO 2n TR 2024'!L20+'CONTRACTACIO 3r TR 2024'!L20+'CONTRACTACIO 4t TR 2024'!L20</f>
        <v>5</v>
      </c>
      <c r="M20" s="20">
        <f t="shared" si="4"/>
        <v>1</v>
      </c>
      <c r="N20" s="13">
        <f>'CONTRACTACIO 1r TR 2024'!N20+'CONTRACTACIO 2n TR 2024'!N20+'CONTRACTACIO 3r TR 2024'!N20+'CONTRACTACIO 4t TR 2024'!N20</f>
        <v>32020.561983471074</v>
      </c>
      <c r="O20" s="13">
        <f>'CONTRACTACIO 1r TR 2024'!O20+'CONTRACTACIO 2n TR 2024'!O20+'CONTRACTACIO 3r TR 2024'!O20+'CONTRACTACIO 4t TR 2024'!O20</f>
        <v>38744.879999999997</v>
      </c>
      <c r="P20" s="21">
        <f t="shared" si="5"/>
        <v>1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40900</v>
      </c>
      <c r="E25" s="18">
        <f t="shared" si="12"/>
        <v>49489</v>
      </c>
      <c r="F25" s="19">
        <f t="shared" si="12"/>
        <v>1</v>
      </c>
      <c r="G25" s="16">
        <f t="shared" si="12"/>
        <v>23</v>
      </c>
      <c r="H25" s="17">
        <f t="shared" si="12"/>
        <v>1</v>
      </c>
      <c r="I25" s="18">
        <f t="shared" si="12"/>
        <v>214622.18181818182</v>
      </c>
      <c r="J25" s="18">
        <f t="shared" si="12"/>
        <v>259692.84</v>
      </c>
      <c r="K25" s="19">
        <f t="shared" si="12"/>
        <v>1</v>
      </c>
      <c r="L25" s="16">
        <f t="shared" si="12"/>
        <v>5</v>
      </c>
      <c r="M25" s="17">
        <f t="shared" si="12"/>
        <v>1</v>
      </c>
      <c r="N25" s="18">
        <f t="shared" si="12"/>
        <v>32020.561983471074</v>
      </c>
      <c r="O25" s="18">
        <f t="shared" si="12"/>
        <v>38744.879999999997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2</v>
      </c>
      <c r="C34" s="8">
        <f t="shared" ref="C34:C40" si="14">IF(B34,B34/$B$46,"")</f>
        <v>6.6666666666666666E-2</v>
      </c>
      <c r="D34" s="10">
        <f t="shared" ref="D34:D43" si="15">D13+I13+N13+S13+X13+AC13</f>
        <v>79952.173553719011</v>
      </c>
      <c r="E34" s="11">
        <f t="shared" ref="E34:E43" si="16">E13+J13+O13+T13+Y13+AD13</f>
        <v>96742.13</v>
      </c>
      <c r="F34" s="21">
        <f t="shared" ref="F34:F40" si="17">IF(E34,E34/$E$46,"")</f>
        <v>0.2780531774047133</v>
      </c>
      <c r="J34" s="143" t="s">
        <v>3</v>
      </c>
      <c r="K34" s="144"/>
      <c r="L34" s="54">
        <f>B25</f>
        <v>2</v>
      </c>
      <c r="M34" s="8">
        <f t="shared" ref="M34:M39" si="18">IF(L34,L34/$L$40,"")</f>
        <v>6.6666666666666666E-2</v>
      </c>
      <c r="N34" s="55">
        <f>D25</f>
        <v>40900</v>
      </c>
      <c r="O34" s="55">
        <f>E25</f>
        <v>49489</v>
      </c>
      <c r="P34" s="56">
        <f t="shared" ref="P34:P39" si="19">IF(O34,O34/$O$40,"")</f>
        <v>0.14223972220357206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23</v>
      </c>
      <c r="M35" s="8">
        <f t="shared" si="18"/>
        <v>0.76666666666666672</v>
      </c>
      <c r="N35" s="58">
        <f>I25</f>
        <v>214622.18181818182</v>
      </c>
      <c r="O35" s="58">
        <f>J25</f>
        <v>259692.84</v>
      </c>
      <c r="P35" s="56">
        <f t="shared" si="19"/>
        <v>0.74640096627243813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2</v>
      </c>
      <c r="K36" s="140"/>
      <c r="L36" s="57">
        <f>L25</f>
        <v>5</v>
      </c>
      <c r="M36" s="8">
        <f t="shared" si="18"/>
        <v>0.16666666666666666</v>
      </c>
      <c r="N36" s="58">
        <f>N25</f>
        <v>32020.561983471074</v>
      </c>
      <c r="O36" s="58">
        <f>O25</f>
        <v>38744.879999999997</v>
      </c>
      <c r="P36" s="56">
        <f t="shared" si="19"/>
        <v>0.11135931152398988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H40" s="24"/>
      <c r="I40" s="24"/>
      <c r="J40" s="141" t="s">
        <v>0</v>
      </c>
      <c r="K40" s="142"/>
      <c r="L40" s="79">
        <f>SUM(L34:L39)</f>
        <v>30</v>
      </c>
      <c r="M40" s="17">
        <f>SUM(M34:M39)</f>
        <v>1</v>
      </c>
      <c r="N40" s="80">
        <f>SUM(N34:N39)</f>
        <v>287542.74380165292</v>
      </c>
      <c r="O40" s="81">
        <f>SUM(O34:O39)</f>
        <v>347926.72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28</v>
      </c>
      <c r="C41" s="8">
        <f>IF(B41,B41/$B$46,"")</f>
        <v>0.93333333333333335</v>
      </c>
      <c r="D41" s="13">
        <f t="shared" si="15"/>
        <v>207590.57024793388</v>
      </c>
      <c r="E41" s="14">
        <f t="shared" si="16"/>
        <v>251184.59</v>
      </c>
      <c r="F41" s="21">
        <f>IF(E41,E41/$E$46,"")</f>
        <v>0.72194682259528675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30</v>
      </c>
      <c r="C46" s="17">
        <f>SUM(C34:C45)</f>
        <v>1</v>
      </c>
      <c r="D46" s="18">
        <f>SUM(D34:D45)</f>
        <v>287542.74380165292</v>
      </c>
      <c r="E46" s="18">
        <f>SUM(E34:E45)</f>
        <v>347926.72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14F4E9FDD6D48A4F4A25B5AC33AB4" ma:contentTypeVersion="18" ma:contentTypeDescription="Crea un document nou" ma:contentTypeScope="" ma:versionID="e9e4399ad10f57ca40344f873b26250b">
  <xsd:schema xmlns:xsd="http://www.w3.org/2001/XMLSchema" xmlns:xs="http://www.w3.org/2001/XMLSchema" xmlns:p="http://schemas.microsoft.com/office/2006/metadata/properties" xmlns:ns2="b556faf4-caf0-43a6-b022-8644885041d5" xmlns:ns3="27dd97c3-2d4f-4d5e-99c8-436d3d1c592c" targetNamespace="http://schemas.microsoft.com/office/2006/metadata/properties" ma:root="true" ma:fieldsID="e89e95412dd8999ade185dbaf9f66ffe" ns2:_="" ns3:_="">
    <xsd:import namespace="b556faf4-caf0-43a6-b022-8644885041d5"/>
    <xsd:import namespace="27dd97c3-2d4f-4d5e-99c8-436d3d1c592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6faf4-caf0-43a6-b022-8644885041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e474a2-f1b4-480e-9cc2-db955383e39c}" ma:internalName="TaxCatchAll" ma:showField="CatchAllData" ma:web="b556faf4-caf0-43a6-b022-864488504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97c3-2d4f-4d5e-99c8-436d3d1c5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a7f05f76-7d54-4fc9-82a1-33b4f3b219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EDE35-6988-4AE9-83E7-C830DEC62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6faf4-caf0-43a6-b022-8644885041d5"/>
    <ds:schemaRef ds:uri="27dd97c3-2d4f-4d5e-99c8-436d3d1c5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73E622-EA5F-48BA-ABE6-EFF1CC4824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2024-06-17T07:07:08Z</dcterms:modified>
</cp:coreProperties>
</file>