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 s="1"/>
  <c r="N23" i="7"/>
  <c r="L23" i="7"/>
  <c r="M23" i="7"/>
  <c r="J23" i="7"/>
  <c r="K23" i="7" s="1"/>
  <c r="I23" i="7"/>
  <c r="G23" i="7"/>
  <c r="H23" i="7"/>
  <c r="E23" i="7"/>
  <c r="F23" i="7" s="1"/>
  <c r="D23" i="7"/>
  <c r="B23" i="7"/>
  <c r="B44" i="7" s="1"/>
  <c r="C44" i="7" s="1"/>
  <c r="D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/>
  <c r="J22" i="7"/>
  <c r="E43" i="7" s="1"/>
  <c r="F43" i="7" s="1"/>
  <c r="I22" i="7"/>
  <c r="G22" i="7"/>
  <c r="E22" i="7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D43" i="7"/>
  <c r="C13" i="4"/>
  <c r="B25" i="1"/>
  <c r="B16" i="7"/>
  <c r="C16" i="7" s="1"/>
  <c r="D16" i="7"/>
  <c r="J24" i="7"/>
  <c r="E24" i="7"/>
  <c r="F24" i="7" s="1"/>
  <c r="O24" i="7"/>
  <c r="P24" i="7"/>
  <c r="T24" i="7"/>
  <c r="U24" i="7" s="1"/>
  <c r="Y24" i="7"/>
  <c r="Z24" i="7" s="1"/>
  <c r="AD24" i="7"/>
  <c r="AE24" i="7"/>
  <c r="E13" i="7"/>
  <c r="J13" i="7"/>
  <c r="E34" i="7" s="1"/>
  <c r="O13" i="7"/>
  <c r="T13" i="7"/>
  <c r="Y13" i="7"/>
  <c r="Z13" i="7" s="1"/>
  <c r="AD13" i="7"/>
  <c r="AE13" i="7"/>
  <c r="E20" i="7"/>
  <c r="J20" i="7"/>
  <c r="O20" i="7"/>
  <c r="AD20" i="7"/>
  <c r="T20" i="7"/>
  <c r="Y20" i="7"/>
  <c r="E21" i="7"/>
  <c r="J21" i="7"/>
  <c r="O21" i="7"/>
  <c r="AD21" i="7"/>
  <c r="T21" i="7"/>
  <c r="U21" i="7" s="1"/>
  <c r="Y21" i="7"/>
  <c r="J14" i="7"/>
  <c r="O14" i="7"/>
  <c r="E14" i="7"/>
  <c r="E35" i="7" s="1"/>
  <c r="F35" i="7" s="1"/>
  <c r="T14" i="7"/>
  <c r="U14" i="7"/>
  <c r="Y14" i="7"/>
  <c r="AD14" i="7"/>
  <c r="AE14" i="7"/>
  <c r="J15" i="7"/>
  <c r="O15" i="7"/>
  <c r="E15" i="7"/>
  <c r="T15" i="7"/>
  <c r="U15" i="7"/>
  <c r="Y15" i="7"/>
  <c r="Z15" i="7" s="1"/>
  <c r="AD15" i="7"/>
  <c r="AE15" i="7" s="1"/>
  <c r="J16" i="7"/>
  <c r="O16" i="7"/>
  <c r="P16" i="7" s="1"/>
  <c r="E16" i="7"/>
  <c r="F16" i="7"/>
  <c r="T16" i="7"/>
  <c r="Y16" i="7"/>
  <c r="AD16" i="7"/>
  <c r="AE16" i="7" s="1"/>
  <c r="J17" i="7"/>
  <c r="K17" i="7" s="1"/>
  <c r="O17" i="7"/>
  <c r="E17" i="7"/>
  <c r="F17" i="7"/>
  <c r="T17" i="7"/>
  <c r="U17" i="7" s="1"/>
  <c r="Y17" i="7"/>
  <c r="Z17" i="7" s="1"/>
  <c r="AD17" i="7"/>
  <c r="J18" i="7"/>
  <c r="E39" i="7" s="1"/>
  <c r="O18" i="7"/>
  <c r="AD18" i="7"/>
  <c r="E18" i="7"/>
  <c r="T18" i="7"/>
  <c r="Y18" i="7"/>
  <c r="Z18" i="7" s="1"/>
  <c r="J19" i="7"/>
  <c r="E40" i="7" s="1"/>
  <c r="O19" i="7"/>
  <c r="AD19" i="7"/>
  <c r="AE19" i="7"/>
  <c r="E19" i="7"/>
  <c r="F19" i="7" s="1"/>
  <c r="T19" i="7"/>
  <c r="U19" i="7" s="1"/>
  <c r="Y19" i="7"/>
  <c r="Z19" i="7"/>
  <c r="I24" i="7"/>
  <c r="D24" i="7"/>
  <c r="N24" i="7"/>
  <c r="S24" i="7"/>
  <c r="X24" i="7"/>
  <c r="D45" i="7" s="1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D35" i="7" s="1"/>
  <c r="S14" i="7"/>
  <c r="X14" i="7"/>
  <c r="AC14" i="7"/>
  <c r="I15" i="7"/>
  <c r="N15" i="7"/>
  <c r="D36" i="7" s="1"/>
  <c r="D15" i="7"/>
  <c r="S15" i="7"/>
  <c r="X15" i="7"/>
  <c r="AC15" i="7"/>
  <c r="AC25" i="7" s="1"/>
  <c r="N38" i="7" s="1"/>
  <c r="I17" i="7"/>
  <c r="D38" i="7" s="1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S25" i="7" s="1"/>
  <c r="N37" i="7" s="1"/>
  <c r="X19" i="7"/>
  <c r="G24" i="7"/>
  <c r="B24" i="7"/>
  <c r="L24" i="7"/>
  <c r="M24" i="7"/>
  <c r="Q24" i="7"/>
  <c r="R24" i="7" s="1"/>
  <c r="V24" i="7"/>
  <c r="W24" i="7" s="1"/>
  <c r="AA24" i="7"/>
  <c r="AB24" i="7"/>
  <c r="G16" i="7"/>
  <c r="L16" i="7"/>
  <c r="Q16" i="7"/>
  <c r="V16" i="7"/>
  <c r="B37" i="7" s="1"/>
  <c r="C37" i="7" s="1"/>
  <c r="W16" i="7"/>
  <c r="AA16" i="7"/>
  <c r="AB16" i="7" s="1"/>
  <c r="B13" i="7"/>
  <c r="G13" i="7"/>
  <c r="L13" i="7"/>
  <c r="Q13" i="7"/>
  <c r="R13" i="7" s="1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C14" i="7" s="1"/>
  <c r="Q14" i="7"/>
  <c r="R14" i="7" s="1"/>
  <c r="V14" i="7"/>
  <c r="W14" i="7"/>
  <c r="AA14" i="7"/>
  <c r="AB14" i="7" s="1"/>
  <c r="G15" i="7"/>
  <c r="L15" i="7"/>
  <c r="B15" i="7"/>
  <c r="Q15" i="7"/>
  <c r="V15" i="7"/>
  <c r="B36" i="7" s="1"/>
  <c r="C36" i="7" s="1"/>
  <c r="AA15" i="7"/>
  <c r="AB15" i="7" s="1"/>
  <c r="G17" i="7"/>
  <c r="H17" i="7"/>
  <c r="L17" i="7"/>
  <c r="M17" i="7" s="1"/>
  <c r="B17" i="7"/>
  <c r="C17" i="7"/>
  <c r="Q17" i="7"/>
  <c r="B38" i="7" s="1"/>
  <c r="C38" i="7" s="1"/>
  <c r="V17" i="7"/>
  <c r="W17" i="7" s="1"/>
  <c r="AA17" i="7"/>
  <c r="G18" i="7"/>
  <c r="L18" i="7"/>
  <c r="AA18" i="7"/>
  <c r="AB18" i="7" s="1"/>
  <c r="B18" i="7"/>
  <c r="Q18" i="7"/>
  <c r="R18" i="7" s="1"/>
  <c r="V18" i="7"/>
  <c r="W18" i="7"/>
  <c r="G19" i="7"/>
  <c r="L19" i="7"/>
  <c r="M19" i="7" s="1"/>
  <c r="AA19" i="7"/>
  <c r="B19" i="7"/>
  <c r="C19" i="7"/>
  <c r="Q19" i="7"/>
  <c r="R19" i="7" s="1"/>
  <c r="V19" i="7"/>
  <c r="W19" i="7" s="1"/>
  <c r="U18" i="7"/>
  <c r="R15" i="7"/>
  <c r="J25" i="6"/>
  <c r="K20" i="6"/>
  <c r="E25" i="6"/>
  <c r="O25" i="6"/>
  <c r="O36" i="6"/>
  <c r="P36" i="6" s="1"/>
  <c r="Y25" i="6"/>
  <c r="O38" i="6" s="1"/>
  <c r="T25" i="6"/>
  <c r="O37" i="6"/>
  <c r="AD25" i="6"/>
  <c r="O39" i="6" s="1"/>
  <c r="P39" i="6" s="1"/>
  <c r="I25" i="6"/>
  <c r="N35" i="6" s="1"/>
  <c r="N40" i="6" s="1"/>
  <c r="D25" i="6"/>
  <c r="N34" i="6"/>
  <c r="N25" i="6"/>
  <c r="N36" i="6"/>
  <c r="X25" i="6"/>
  <c r="N38" i="6" s="1"/>
  <c r="S25" i="6"/>
  <c r="N37" i="6" s="1"/>
  <c r="AC25" i="6"/>
  <c r="N39" i="6"/>
  <c r="G25" i="6"/>
  <c r="H15" i="6"/>
  <c r="B25" i="6"/>
  <c r="L25" i="6"/>
  <c r="L36" i="6"/>
  <c r="M36" i="6" s="1"/>
  <c r="V25" i="6"/>
  <c r="L38" i="6" s="1"/>
  <c r="Q25" i="6"/>
  <c r="L37" i="6"/>
  <c r="AA25" i="6"/>
  <c r="L39" i="6" s="1"/>
  <c r="M39" i="6" s="1"/>
  <c r="E45" i="6"/>
  <c r="E34" i="6"/>
  <c r="E46" i="6" s="1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6" i="6" s="1"/>
  <c r="D40" i="6"/>
  <c r="D41" i="6"/>
  <c r="D42" i="6"/>
  <c r="B45" i="6"/>
  <c r="B42" i="6"/>
  <c r="C42" i="6" s="1"/>
  <c r="B34" i="6"/>
  <c r="B35" i="6"/>
  <c r="B36" i="6"/>
  <c r="B37" i="6"/>
  <c r="B38" i="6"/>
  <c r="B46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5" i="6" s="1"/>
  <c r="H21" i="6"/>
  <c r="F15" i="6"/>
  <c r="F16" i="6"/>
  <c r="F17" i="6"/>
  <c r="F18" i="6"/>
  <c r="F19" i="6"/>
  <c r="F20" i="6"/>
  <c r="F21" i="6"/>
  <c r="F24" i="6"/>
  <c r="C14" i="6"/>
  <c r="C15" i="6"/>
  <c r="C25" i="6" s="1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 s="1"/>
  <c r="G25" i="5"/>
  <c r="L35" i="5" s="1"/>
  <c r="M35" i="5" s="1"/>
  <c r="L25" i="5"/>
  <c r="L36" i="5" s="1"/>
  <c r="M36" i="5" s="1"/>
  <c r="Q25" i="5"/>
  <c r="L37" i="5" s="1"/>
  <c r="M37" i="5" s="1"/>
  <c r="V25" i="5"/>
  <c r="L38" i="5"/>
  <c r="E34" i="5"/>
  <c r="E35" i="5"/>
  <c r="E36" i="5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D46" i="5" s="1"/>
  <c r="B34" i="5"/>
  <c r="B35" i="5"/>
  <c r="B36" i="5"/>
  <c r="B41" i="5"/>
  <c r="C41" i="5" s="1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25" i="5" s="1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6" i="4" s="1"/>
  <c r="E40" i="4"/>
  <c r="E41" i="4"/>
  <c r="E42" i="4"/>
  <c r="D45" i="4"/>
  <c r="B45" i="4"/>
  <c r="B42" i="4"/>
  <c r="C42" i="4" s="1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P35" i="4" s="1"/>
  <c r="P40" i="4" s="1"/>
  <c r="K16" i="4"/>
  <c r="K17" i="4"/>
  <c r="I25" i="4"/>
  <c r="N35" i="4" s="1"/>
  <c r="G25" i="4"/>
  <c r="L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6" i="4" s="1"/>
  <c r="D40" i="4"/>
  <c r="D41" i="4"/>
  <c r="D42" i="4"/>
  <c r="J25" i="1"/>
  <c r="O35" i="1" s="1"/>
  <c r="K22" i="1"/>
  <c r="O25" i="1"/>
  <c r="O36" i="1" s="1"/>
  <c r="E25" i="1"/>
  <c r="Y25" i="1"/>
  <c r="O38" i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25" i="1" s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25" i="1" s="1"/>
  <c r="C14" i="1"/>
  <c r="E45" i="1"/>
  <c r="F45" i="1" s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25" i="1" s="1"/>
  <c r="F15" i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O34" i="6"/>
  <c r="F22" i="6"/>
  <c r="L34" i="6"/>
  <c r="M34" i="6" s="1"/>
  <c r="C22" i="6"/>
  <c r="H20" i="6"/>
  <c r="H19" i="6"/>
  <c r="M18" i="6"/>
  <c r="M13" i="6"/>
  <c r="P19" i="6"/>
  <c r="P14" i="6"/>
  <c r="Z21" i="6"/>
  <c r="L35" i="6"/>
  <c r="H22" i="6"/>
  <c r="O35" i="6"/>
  <c r="P35" i="6" s="1"/>
  <c r="K22" i="6"/>
  <c r="M13" i="5"/>
  <c r="H22" i="5"/>
  <c r="O38" i="5"/>
  <c r="P38" i="5" s="1"/>
  <c r="O35" i="5"/>
  <c r="K22" i="5"/>
  <c r="M14" i="4"/>
  <c r="P21" i="4"/>
  <c r="H19" i="4"/>
  <c r="H22" i="4"/>
  <c r="K13" i="4"/>
  <c r="K22" i="4"/>
  <c r="Z21" i="4"/>
  <c r="U25" i="4"/>
  <c r="L34" i="1"/>
  <c r="F20" i="1"/>
  <c r="O34" i="1"/>
  <c r="P34" i="1" s="1"/>
  <c r="F13" i="1"/>
  <c r="C13" i="1"/>
  <c r="K21" i="1"/>
  <c r="H16" i="1"/>
  <c r="H20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K25" i="5" s="1"/>
  <c r="W18" i="5"/>
  <c r="R16" i="5"/>
  <c r="H13" i="5"/>
  <c r="H20" i="5"/>
  <c r="K19" i="5"/>
  <c r="K20" i="5"/>
  <c r="C14" i="5"/>
  <c r="C25" i="5" s="1"/>
  <c r="C13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H20" i="4"/>
  <c r="W17" i="4"/>
  <c r="O38" i="4"/>
  <c r="E38" i="7"/>
  <c r="Z17" i="4"/>
  <c r="C18" i="4"/>
  <c r="C20" i="4"/>
  <c r="H13" i="4"/>
  <c r="M13" i="4"/>
  <c r="W20" i="4"/>
  <c r="M20" i="4"/>
  <c r="O36" i="4"/>
  <c r="P20" i="4"/>
  <c r="P18" i="7"/>
  <c r="F43" i="4"/>
  <c r="K22" i="7"/>
  <c r="Z14" i="7"/>
  <c r="C24" i="7"/>
  <c r="M15" i="7"/>
  <c r="E45" i="7"/>
  <c r="F45" i="7" s="1"/>
  <c r="E36" i="7"/>
  <c r="F36" i="7" s="1"/>
  <c r="C35" i="1"/>
  <c r="R17" i="7"/>
  <c r="H22" i="7"/>
  <c r="F38" i="1"/>
  <c r="P17" i="7"/>
  <c r="F37" i="4"/>
  <c r="Z16" i="7"/>
  <c r="F37" i="1"/>
  <c r="M16" i="7"/>
  <c r="F43" i="1"/>
  <c r="F44" i="1"/>
  <c r="C23" i="7"/>
  <c r="C44" i="1"/>
  <c r="F15" i="7"/>
  <c r="F22" i="7"/>
  <c r="F42" i="1"/>
  <c r="F36" i="1"/>
  <c r="C36" i="6"/>
  <c r="C41" i="6"/>
  <c r="C39" i="5"/>
  <c r="C43" i="5"/>
  <c r="C45" i="1"/>
  <c r="C37" i="1"/>
  <c r="C15" i="7"/>
  <c r="K24" i="7"/>
  <c r="F37" i="6"/>
  <c r="F41" i="6"/>
  <c r="C39" i="6"/>
  <c r="C37" i="6"/>
  <c r="F40" i="6"/>
  <c r="F36" i="6"/>
  <c r="C35" i="6"/>
  <c r="F35" i="6"/>
  <c r="F42" i="6"/>
  <c r="M37" i="6"/>
  <c r="P37" i="6"/>
  <c r="U13" i="7"/>
  <c r="U16" i="7"/>
  <c r="F45" i="6"/>
  <c r="C34" i="6"/>
  <c r="P34" i="6"/>
  <c r="F34" i="6"/>
  <c r="F39" i="6"/>
  <c r="AB19" i="7"/>
  <c r="C40" i="6"/>
  <c r="C45" i="6"/>
  <c r="M35" i="6"/>
  <c r="C45" i="5"/>
  <c r="F39" i="5"/>
  <c r="F45" i="5"/>
  <c r="M38" i="5"/>
  <c r="AE20" i="7"/>
  <c r="R16" i="7"/>
  <c r="C36" i="5"/>
  <c r="C37" i="5"/>
  <c r="F36" i="5"/>
  <c r="F34" i="5"/>
  <c r="C40" i="5"/>
  <c r="C35" i="5"/>
  <c r="F18" i="7"/>
  <c r="F40" i="5"/>
  <c r="F35" i="5"/>
  <c r="F21" i="7"/>
  <c r="C34" i="5"/>
  <c r="F13" i="7"/>
  <c r="F20" i="7"/>
  <c r="F41" i="5"/>
  <c r="W20" i="7"/>
  <c r="P35" i="5"/>
  <c r="Z21" i="7"/>
  <c r="AE18" i="7"/>
  <c r="AE17" i="7"/>
  <c r="F35" i="4"/>
  <c r="F36" i="4"/>
  <c r="C38" i="4"/>
  <c r="C35" i="4"/>
  <c r="F38" i="4"/>
  <c r="F42" i="4"/>
  <c r="C45" i="4"/>
  <c r="K15" i="7"/>
  <c r="K14" i="7"/>
  <c r="K16" i="7"/>
  <c r="AB20" i="7"/>
  <c r="AB17" i="7"/>
  <c r="C20" i="7"/>
  <c r="C18" i="7"/>
  <c r="C40" i="4"/>
  <c r="C39" i="4"/>
  <c r="C13" i="7"/>
  <c r="F34" i="4"/>
  <c r="K21" i="7"/>
  <c r="M18" i="7"/>
  <c r="C41" i="4"/>
  <c r="M13" i="7"/>
  <c r="F40" i="4"/>
  <c r="F41" i="4"/>
  <c r="P13" i="7"/>
  <c r="P15" i="7"/>
  <c r="P14" i="7"/>
  <c r="P19" i="7"/>
  <c r="M14" i="7"/>
  <c r="H15" i="7"/>
  <c r="H16" i="7"/>
  <c r="H14" i="7"/>
  <c r="H24" i="7"/>
  <c r="P36" i="4"/>
  <c r="P38" i="4"/>
  <c r="F38" i="7"/>
  <c r="K18" i="1" l="1"/>
  <c r="K20" i="1"/>
  <c r="K13" i="1"/>
  <c r="D34" i="7"/>
  <c r="O25" i="7"/>
  <c r="O36" i="7" s="1"/>
  <c r="M20" i="1"/>
  <c r="E46" i="1"/>
  <c r="F41" i="1" s="1"/>
  <c r="E41" i="7"/>
  <c r="D41" i="7"/>
  <c r="H19" i="1"/>
  <c r="B41" i="7"/>
  <c r="B40" i="7"/>
  <c r="M25" i="1"/>
  <c r="K19" i="1"/>
  <c r="D40" i="7"/>
  <c r="D46" i="1"/>
  <c r="J25" i="7"/>
  <c r="K13" i="7" s="1"/>
  <c r="F14" i="7"/>
  <c r="B39" i="7"/>
  <c r="H25" i="5"/>
  <c r="U20" i="7"/>
  <c r="U25" i="7" s="1"/>
  <c r="E37" i="7"/>
  <c r="F37" i="7" s="1"/>
  <c r="U25" i="1"/>
  <c r="B45" i="7"/>
  <c r="C45" i="7" s="1"/>
  <c r="K25" i="4"/>
  <c r="H25" i="4"/>
  <c r="H25" i="1"/>
  <c r="M25" i="4"/>
  <c r="M25" i="6"/>
  <c r="U25" i="6"/>
  <c r="Z25" i="6"/>
  <c r="E44" i="7"/>
  <c r="F44" i="7" s="1"/>
  <c r="F35" i="1"/>
  <c r="P25" i="1"/>
  <c r="Z25" i="1"/>
  <c r="N40" i="5"/>
  <c r="R25" i="5"/>
  <c r="AB25" i="5"/>
  <c r="AA25" i="7"/>
  <c r="L38" i="7" s="1"/>
  <c r="M38" i="7" s="1"/>
  <c r="B46" i="4"/>
  <c r="C34" i="4" s="1"/>
  <c r="W25" i="4"/>
  <c r="AE25" i="4"/>
  <c r="M25" i="5"/>
  <c r="W15" i="7"/>
  <c r="W25" i="7" s="1"/>
  <c r="B34" i="7"/>
  <c r="AB25" i="1"/>
  <c r="AE25" i="6"/>
  <c r="B25" i="7"/>
  <c r="L34" i="7" s="1"/>
  <c r="M34" i="7" s="1"/>
  <c r="B46" i="5"/>
  <c r="F25" i="6"/>
  <c r="N40" i="1"/>
  <c r="AB25" i="4"/>
  <c r="F46" i="5"/>
  <c r="Q25" i="7"/>
  <c r="L37" i="7" s="1"/>
  <c r="M37" i="7" s="1"/>
  <c r="T25" i="7"/>
  <c r="O37" i="7" s="1"/>
  <c r="P37" i="7" s="1"/>
  <c r="F25" i="5"/>
  <c r="U25" i="5"/>
  <c r="Z25" i="5"/>
  <c r="AE25" i="5"/>
  <c r="X25" i="7"/>
  <c r="N39" i="7" s="1"/>
  <c r="Y25" i="7"/>
  <c r="O39" i="7" s="1"/>
  <c r="P39" i="7" s="1"/>
  <c r="B35" i="7"/>
  <c r="C35" i="7" s="1"/>
  <c r="AE25" i="1"/>
  <c r="F39" i="4"/>
  <c r="E25" i="7"/>
  <c r="O34" i="7" s="1"/>
  <c r="K25" i="6"/>
  <c r="W25" i="1"/>
  <c r="F25" i="4"/>
  <c r="E46" i="5"/>
  <c r="D25" i="7"/>
  <c r="N34" i="7" s="1"/>
  <c r="L40" i="1"/>
  <c r="M35" i="1" s="1"/>
  <c r="R25" i="6"/>
  <c r="W25" i="6"/>
  <c r="AB25" i="6"/>
  <c r="C38" i="6"/>
  <c r="C46" i="6" s="1"/>
  <c r="C25" i="4"/>
  <c r="I25" i="7"/>
  <c r="N35" i="7" s="1"/>
  <c r="B46" i="1"/>
  <c r="C34" i="1" s="1"/>
  <c r="R25" i="4"/>
  <c r="C22" i="7"/>
  <c r="P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L40" i="5"/>
  <c r="M34" i="5"/>
  <c r="M40" i="5" s="1"/>
  <c r="O40" i="5"/>
  <c r="R25" i="7"/>
  <c r="P34" i="5"/>
  <c r="P40" i="5" s="1"/>
  <c r="L25" i="7"/>
  <c r="C46" i="4"/>
  <c r="F46" i="4"/>
  <c r="L40" i="4"/>
  <c r="M35" i="4" s="1"/>
  <c r="N40" i="4"/>
  <c r="M34" i="4"/>
  <c r="O40" i="4"/>
  <c r="P21" i="7"/>
  <c r="C25" i="7"/>
  <c r="Z25" i="7"/>
  <c r="D42" i="7"/>
  <c r="E42" i="7"/>
  <c r="O40" i="1"/>
  <c r="P35" i="1" s="1"/>
  <c r="P34" i="7"/>
  <c r="E46" i="7"/>
  <c r="F40" i="7" s="1"/>
  <c r="F42" i="7"/>
  <c r="M34" i="1"/>
  <c r="AE21" i="7"/>
  <c r="AE25" i="7" s="1"/>
  <c r="G25" i="7"/>
  <c r="B42" i="7"/>
  <c r="AD25" i="7"/>
  <c r="O38" i="7" s="1"/>
  <c r="P38" i="7" s="1"/>
  <c r="N25" i="7"/>
  <c r="N36" i="7" s="1"/>
  <c r="D46" i="7" l="1"/>
  <c r="K18" i="7"/>
  <c r="F39" i="1"/>
  <c r="K25" i="1"/>
  <c r="F39" i="7"/>
  <c r="H20" i="7"/>
  <c r="H18" i="7"/>
  <c r="C39" i="1"/>
  <c r="F34" i="7"/>
  <c r="F40" i="1"/>
  <c r="F34" i="1"/>
  <c r="M40" i="4"/>
  <c r="H13" i="7"/>
  <c r="P36" i="1"/>
  <c r="P40" i="1" s="1"/>
  <c r="P20" i="7"/>
  <c r="P25" i="7" s="1"/>
  <c r="L36" i="7"/>
  <c r="M20" i="7"/>
  <c r="M25" i="7" s="1"/>
  <c r="M36" i="1"/>
  <c r="M40" i="1" s="1"/>
  <c r="O35" i="7"/>
  <c r="O40" i="7" s="1"/>
  <c r="P35" i="7" s="1"/>
  <c r="K20" i="7"/>
  <c r="F41" i="7"/>
  <c r="C40" i="1"/>
  <c r="C41" i="1"/>
  <c r="K19" i="7"/>
  <c r="N40" i="7"/>
  <c r="L35" i="7"/>
  <c r="L40" i="7" s="1"/>
  <c r="M35" i="7" s="1"/>
  <c r="H19" i="7"/>
  <c r="B46" i="7"/>
  <c r="C40" i="7" s="1"/>
  <c r="C42" i="7"/>
  <c r="F46" i="1" l="1"/>
  <c r="F46" i="7"/>
  <c r="C39" i="7"/>
  <c r="K25" i="7"/>
  <c r="H25" i="7"/>
  <c r="C34" i="7"/>
  <c r="P36" i="7"/>
  <c r="P40" i="7" s="1"/>
  <c r="M36" i="7"/>
  <c r="M40" i="7" s="1"/>
  <c r="C41" i="7"/>
  <c r="C46" i="7" s="1"/>
  <c r="C46" i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<sst xmlns="http://schemas.openxmlformats.org/spreadsheetml/2006/main" count="457" uniqueCount="62">
  <si>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</si>
  <si>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</si>
  <si>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</si>
  <si>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</si>
  <si>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</si>
  <si>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</si>
  <si>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</si>
  <si>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</si>
  <si>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</si>
  <si>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</si>
  <si>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</si>
  <si>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</si>
  <si>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</si>
  <si>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</si>
  <si>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</si>
  <si>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</si>
  <si>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</si>
  <si>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</si>
  <si>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</si>
  <si>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</si>
  <si>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</si>
  <si>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</si>
  <si>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</si>
  <si>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</si>
  <si>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</si>
  <si>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</si>
  <si>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</si>
  <si>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</si>
  <si>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</si>
  <si>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</si>
  <si>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</si>
  <si>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</si>
  <si>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</si>
  <si>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</si>
  <si>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</si>
  <si>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</si>
  <si>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</si>
  <si>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</si>
  <si>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</si>
  <si>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</si>
  <si>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</si>
  <si>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</si>
  <si>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</si>
  <si>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</si>
  <si>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</si>
  <si>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</si>
  <si>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</si>
  <si>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</si>
  <si>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</si>
  <si>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</si>
  <si>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</si>
  <si>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</si>
  <si>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</si>
  <si>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</si>
  <si>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</si>
  <si>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</si>
  <si>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</si>
  <si>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</si>
  <si>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</si>
  <si>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</si>
  <si>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</si>
  <si>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Fundació Barcelona Mobile World Capital Foundation (FBMWCF)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</si>
</sst>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D-4A29-893B-1AB7B4553EA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D-4A29-893B-1AB7B4553EA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D-4A29-893B-1AB7B4553EA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D-4A29-893B-1AB7B4553EA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D-4A29-893B-1AB7B4553EA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D-4A29-893B-1AB7B4553EA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D-4A29-893B-1AB7B4553EA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D-4A29-893B-1AB7B4553EA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D-4A29-893B-1AB7B4553EA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D-4A29-893B-1AB7B4553EA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35</c:v>
                </c:pt>
                <c:pt idx="7">
                  <c:v>277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83D-4A29-893B-1AB7B455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A9-42BB-B2C7-6EF81F88E41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9-42BB-B2C7-6EF81F88E41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A9-42BB-B2C7-6EF81F88E41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9-42BB-B2C7-6EF81F88E41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A9-42BB-B2C7-6EF81F88E41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A9-42BB-B2C7-6EF81F88E41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A9-42BB-B2C7-6EF81F88E41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A9-42BB-B2C7-6EF81F88E41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A9-42BB-B2C7-6EF81F88E41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A9-42BB-B2C7-6EF81F88E4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1285401.42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498210.82</c:v>
                </c:pt>
                <c:pt idx="6">
                  <c:v>301215.17</c:v>
                </c:pt>
                <c:pt idx="7">
                  <c:v>975502.47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BA9-42BB-B2C7-6EF81F88E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67-4D84-B8F3-32FD9031FC3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67-4D84-B8F3-32FD9031FC3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67-4D84-B8F3-32FD9031FC3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67-4D84-B8F3-32FD9031FC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288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67-4D84-B8F3-32FD9031F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F-4052-8B08-C1525B64C35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9F-4052-8B08-C1525B64C35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F-4052-8B08-C1525B64C35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F-4052-8B08-C1525B64C35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9F-4052-8B08-C1525B64C35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9F-4052-8B08-C1525B64C3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2961868.9299999997</c:v>
                </c:pt>
                <c:pt idx="2">
                  <c:v>98460.95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9F-4052-8B08-C1525B64C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1703070</xdr:colOff>
      <xdr:row>2</xdr:row>
      <xdr:rowOff>158115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3" zoomScale="70" zoomScaleNormal="70" workbookViewId="0">
      <selection activeCell="I22" sqref="I2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4" si="2">IF(G13,G13/$G$25,"")</f>
        <v>3.8194444444444448E-2</v>
      </c>
      <c r="I13" s="4">
        <v>1062315.22</v>
      </c>
      <c r="J13" s="5">
        <v>1285401.42</v>
      </c>
      <c r="K13" s="21">
        <f t="shared" ref="K13:K24" si="3">IF(J13,J13/$J$25,"")</f>
        <v>0.43398322153303387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7</v>
      </c>
      <c r="H18" s="62">
        <f t="shared" si="2"/>
        <v>2.4305555555555556E-2</v>
      </c>
      <c r="I18" s="65">
        <v>411744.48</v>
      </c>
      <c r="J18" s="66">
        <v>498210.82</v>
      </c>
      <c r="K18" s="63">
        <f t="shared" si="3"/>
        <v>0.16820826031623218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35</v>
      </c>
      <c r="H19" s="20">
        <f t="shared" si="2"/>
        <v>0.12152777777777778</v>
      </c>
      <c r="I19" s="6">
        <v>248938.16</v>
      </c>
      <c r="J19" s="7">
        <v>301215.17</v>
      </c>
      <c r="K19" s="21">
        <f t="shared" si="3"/>
        <v>0.10169767032871371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235</v>
      </c>
      <c r="H20" s="62">
        <f t="shared" si="2"/>
        <v>0.81597222222222221</v>
      </c>
      <c r="I20" s="65">
        <v>724827.7</v>
      </c>
      <c r="J20" s="66">
        <v>877041.52</v>
      </c>
      <c r="K20" s="63">
        <f t="shared" si="3"/>
        <v>0.2961108478220203</v>
      </c>
      <c r="L20" s="64">
        <v>42</v>
      </c>
      <c r="M20" s="62">
        <f t="shared" si="4"/>
        <v>1</v>
      </c>
      <c r="N20" s="65">
        <v>81372.69</v>
      </c>
      <c r="O20" s="66">
        <v>98460.95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288</v>
      </c>
      <c r="H25" s="17">
        <f t="shared" si="12"/>
        <v>1</v>
      </c>
      <c r="I25" s="18">
        <f t="shared" si="12"/>
        <v>2447825.5599999996</v>
      </c>
      <c r="J25" s="18">
        <f t="shared" si="12"/>
        <v>2961868.9299999997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81372.69</v>
      </c>
      <c r="O25" s="18">
        <f t="shared" si="12"/>
        <v>98460.95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3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11</v>
      </c>
      <c r="C34" s="8">
        <f t="shared" ref="C34:C43" si="14">IF(B34,B34/$B$46,"")</f>
        <v>3.3333333333333333E-2</v>
      </c>
      <c r="D34" s="10">
        <f t="shared" ref="D34:D45" si="15">D13+I13+N13+S13+AC13+X13</f>
        <v>1062315.22</v>
      </c>
      <c r="E34" s="11">
        <f t="shared" ref="E34:E45" si="16">E13+J13+O13+T13+AD13+Y13</f>
        <v>1285401.42</v>
      </c>
      <c r="F34" s="21">
        <f t="shared" ref="F34:F43" si="17">IF(E34,E34/$E$46,"")</f>
        <v>0.420020543667665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288</v>
      </c>
      <c r="M35" s="8">
        <f t="shared" si="18"/>
        <v>0.87272727272727268</v>
      </c>
      <c r="N35" s="58">
        <f>I25</f>
        <v>2447825.5599999996</v>
      </c>
      <c r="O35" s="58">
        <f>J25</f>
        <v>2961868.9299999997</v>
      </c>
      <c r="P35" s="56">
        <f t="shared" si="19"/>
        <v>0.9678266873635204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42</v>
      </c>
      <c r="M36" s="8">
        <f t="shared" si="18"/>
        <v>0.12727272727272726</v>
      </c>
      <c r="N36" s="58">
        <f>N25</f>
        <v>81372.69</v>
      </c>
      <c r="O36" s="58">
        <f>O25</f>
        <v>98460.95</v>
      </c>
      <c r="P36" s="56">
        <f t="shared" si="19"/>
        <v>3.2173312636479566E-2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7</v>
      </c>
      <c r="C39" s="8">
        <f t="shared" si="14"/>
        <v>2.1212121212121213E-2</v>
      </c>
      <c r="D39" s="13">
        <f t="shared" si="15"/>
        <v>411744.48</v>
      </c>
      <c r="E39" s="22">
        <f t="shared" si="16"/>
        <v>498210.82</v>
      </c>
      <c r="F39" s="21">
        <f t="shared" si="17"/>
        <v>0.1627964433690397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35</v>
      </c>
      <c r="C40" s="8">
        <f t="shared" si="14"/>
        <v>0.10606060606060606</v>
      </c>
      <c r="D40" s="13">
        <f t="shared" si="15"/>
        <v>248938.16</v>
      </c>
      <c r="E40" s="14">
        <f t="shared" si="16"/>
        <v>301215.17</v>
      </c>
      <c r="F40" s="21">
        <f t="shared" si="17"/>
        <v>9.8425719386826357E-2</v>
      </c>
      <c r="G40" s="24"/>
      <c r="J40" s="97" t="s">
        <v>0</v>
      </c>
      <c r="K40" s="98"/>
      <c r="L40" s="79">
        <f>SUM(L34:L39)</f>
        <v>330</v>
      </c>
      <c r="M40" s="17">
        <f>SUM(M34:M39)</f>
        <v>1</v>
      </c>
      <c r="N40" s="80">
        <f>SUM(N34:N39)</f>
        <v>2529198.2499999995</v>
      </c>
      <c r="O40" s="81">
        <f>SUM(O34:O39)</f>
        <v>3060329.88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277</v>
      </c>
      <c r="C41" s="8">
        <f t="shared" si="14"/>
        <v>0.83939393939393936</v>
      </c>
      <c r="D41" s="13">
        <f t="shared" si="15"/>
        <v>806200.3899999999</v>
      </c>
      <c r="E41" s="14">
        <f t="shared" si="16"/>
        <v>975502.47</v>
      </c>
      <c r="F41" s="21">
        <f t="shared" si="17"/>
        <v>0.31875729357646898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330</v>
      </c>
      <c r="C46" s="17">
        <f>SUM(C34:C45)</f>
        <v>1</v>
      </c>
      <c r="D46" s="18">
        <f>SUM(D34:D45)</f>
        <v>2529198.25</v>
      </c>
      <c r="E46" s="18">
        <f>SUM(E34:E45)</f>
        <v>3060329.88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13" sqref="G13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Mobile World Capital Foundation (FBMWCF)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Mobile World Capital Foundation (FBMWCF)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Mobile World Capital Foundation (FBMWCF)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3" zoomScale="80" zoomScaleNormal="80" workbookViewId="0">
      <selection activeCell="I25" sqref="I2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Mobile World Capital Foundation (FBMWCF)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11</v>
      </c>
      <c r="H13" s="20">
        <f t="shared" ref="H13:H24" si="2">IF(G13,G13/$G$25,"")</f>
        <v>3.8194444444444448E-2</v>
      </c>
      <c r="I13" s="10">
        <f>'CONTRACTACIO 1r TR 2024'!I13+'CONTRACTACIO 2n TR 2024'!I13+'CONTRACTACIO 3r TR 2024'!I13+'CONTRACTACIO 4t TR 2024'!I13</f>
        <v>1062315.22</v>
      </c>
      <c r="J13" s="10">
        <f>'CONTRACTACIO 1r TR 2024'!J13+'CONTRACTACIO 2n TR 2024'!J13+'CONTRACTACIO 3r TR 2024'!J13+'CONTRACTACIO 4t TR 2024'!J13</f>
        <v>1285401.42</v>
      </c>
      <c r="K13" s="21">
        <f t="shared" ref="K13:K24" si="3">IF(J13,J13/$J$25,"")</f>
        <v>0.43398322153303387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7</v>
      </c>
      <c r="H18" s="20">
        <f t="shared" si="2"/>
        <v>2.4305555555555556E-2</v>
      </c>
      <c r="I18" s="13">
        <f>'CONTRACTACIO 1r TR 2024'!I18+'CONTRACTACIO 2n TR 2024'!I18+'CONTRACTACIO 3r TR 2024'!I18+'CONTRACTACIO 4t TR 2024'!I18</f>
        <v>411744.48</v>
      </c>
      <c r="J18" s="13">
        <f>'CONTRACTACIO 1r TR 2024'!J18+'CONTRACTACIO 2n TR 2024'!J18+'CONTRACTACIO 3r TR 2024'!J18+'CONTRACTACIO 4t TR 2024'!J18</f>
        <v>498210.82</v>
      </c>
      <c r="K18" s="21">
        <f t="shared" si="3"/>
        <v>0.16820826031623218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35</v>
      </c>
      <c r="H19" s="20">
        <f t="shared" si="2"/>
        <v>0.12152777777777778</v>
      </c>
      <c r="I19" s="13">
        <f>'CONTRACTACIO 1r TR 2024'!I19+'CONTRACTACIO 2n TR 2024'!I19+'CONTRACTACIO 3r TR 2024'!I19+'CONTRACTACIO 4t TR 2024'!I19</f>
        <v>248938.16</v>
      </c>
      <c r="J19" s="13">
        <f>'CONTRACTACIO 1r TR 2024'!J19+'CONTRACTACIO 2n TR 2024'!J19+'CONTRACTACIO 3r TR 2024'!J19+'CONTRACTACIO 4t TR 2024'!J19</f>
        <v>301215.17</v>
      </c>
      <c r="K19" s="21">
        <f t="shared" si="3"/>
        <v>0.10169767032871371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235</v>
      </c>
      <c r="H20" s="20">
        <f t="shared" si="2"/>
        <v>0.81597222222222221</v>
      </c>
      <c r="I20" s="13">
        <f>'CONTRACTACIO 1r TR 2024'!I20+'CONTRACTACIO 2n TR 2024'!I20+'CONTRACTACIO 3r TR 2024'!I20+'CONTRACTACIO 4t TR 2024'!I20</f>
        <v>724827.7</v>
      </c>
      <c r="J20" s="13">
        <f>'CONTRACTACIO 1r TR 2024'!J20+'CONTRACTACIO 2n TR 2024'!J20+'CONTRACTACIO 3r TR 2024'!J20+'CONTRACTACIO 4t TR 2024'!J20</f>
        <v>877041.52</v>
      </c>
      <c r="K20" s="21">
        <f t="shared" si="3"/>
        <v>0.2961108478220203</v>
      </c>
      <c r="L20" s="9">
        <f>'CONTRACTACIO 1r TR 2024'!L20+'CONTRACTACIO 2n TR 2024'!L20+'CONTRACTACIO 3r TR 2024'!L20+'CONTRACTACIO 4t TR 2024'!L20</f>
        <v>42</v>
      </c>
      <c r="M20" s="20">
        <f t="shared" si="4"/>
        <v>1</v>
      </c>
      <c r="N20" s="13">
        <f>'CONTRACTACIO 1r TR 2024'!N20+'CONTRACTACIO 2n TR 2024'!N20+'CONTRACTACIO 3r TR 2024'!N20+'CONTRACTACIO 4t TR 2024'!N20</f>
        <v>81372.69</v>
      </c>
      <c r="O20" s="13">
        <f>'CONTRACTACIO 1r TR 2024'!O20+'CONTRACTACIO 2n TR 2024'!O20+'CONTRACTACIO 3r TR 2024'!O20+'CONTRACTACIO 4t TR 2024'!O20</f>
        <v>98460.95</v>
      </c>
      <c r="P20" s="21">
        <f t="shared" si="5"/>
        <v>1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288</v>
      </c>
      <c r="H25" s="17">
        <f t="shared" si="12"/>
        <v>1</v>
      </c>
      <c r="I25" s="18">
        <f t="shared" si="12"/>
        <v>2447825.5599999996</v>
      </c>
      <c r="J25" s="18">
        <f t="shared" si="12"/>
        <v>2961868.9299999997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81372.69</v>
      </c>
      <c r="O25" s="18">
        <f t="shared" si="12"/>
        <v>98460.95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11</v>
      </c>
      <c r="C34" s="8">
        <f t="shared" ref="C34:C40" si="14">IF(B34,B34/$B$46,"")</f>
        <v>3.3333333333333333E-2</v>
      </c>
      <c r="D34" s="10">
        <f t="shared" ref="D34:D43" si="15">D13+I13+N13+S13+X13+AC13</f>
        <v>1062315.22</v>
      </c>
      <c r="E34" s="11">
        <f t="shared" ref="E34:E43" si="16">E13+J13+O13+T13+Y13+AD13</f>
        <v>1285401.42</v>
      </c>
      <c r="F34" s="21">
        <f t="shared" ref="F34:F40" si="17">IF(E34,E34/$E$46,"")</f>
        <v>0.420020543667665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288</v>
      </c>
      <c r="M35" s="8">
        <f t="shared" si="18"/>
        <v>0.87272727272727268</v>
      </c>
      <c r="N35" s="58">
        <f>I25</f>
        <v>2447825.5599999996</v>
      </c>
      <c r="O35" s="58">
        <f>J25</f>
        <v>2961868.9299999997</v>
      </c>
      <c r="P35" s="56">
        <f t="shared" si="19"/>
        <v>0.9678266873635204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42</v>
      </c>
      <c r="M36" s="8">
        <f t="shared" si="18"/>
        <v>0.12727272727272726</v>
      </c>
      <c r="N36" s="58">
        <f>N25</f>
        <v>81372.69</v>
      </c>
      <c r="O36" s="58">
        <f>O25</f>
        <v>98460.95</v>
      </c>
      <c r="P36" s="56">
        <f t="shared" si="19"/>
        <v>3.2173312636479566E-2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7</v>
      </c>
      <c r="C39" s="8">
        <f t="shared" si="14"/>
        <v>2.1212121212121213E-2</v>
      </c>
      <c r="D39" s="13">
        <f t="shared" si="15"/>
        <v>411744.48</v>
      </c>
      <c r="E39" s="22">
        <f t="shared" si="16"/>
        <v>498210.82</v>
      </c>
      <c r="F39" s="21">
        <f t="shared" si="17"/>
        <v>0.1627964433690397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35</v>
      </c>
      <c r="C40" s="8">
        <f t="shared" si="14"/>
        <v>0.10606060606060606</v>
      </c>
      <c r="D40" s="13">
        <f t="shared" si="15"/>
        <v>248938.16</v>
      </c>
      <c r="E40" s="14">
        <f t="shared" si="16"/>
        <v>301215.17</v>
      </c>
      <c r="F40" s="21">
        <f t="shared" si="17"/>
        <v>9.8425719386826357E-2</v>
      </c>
      <c r="G40" s="24"/>
      <c r="H40" s="24"/>
      <c r="I40" s="24"/>
      <c r="J40" s="97" t="s">
        <v>0</v>
      </c>
      <c r="K40" s="98"/>
      <c r="L40" s="79">
        <f>SUM(L34:L39)</f>
        <v>330</v>
      </c>
      <c r="M40" s="17">
        <f>SUM(M34:M39)</f>
        <v>1</v>
      </c>
      <c r="N40" s="80">
        <f>SUM(N34:N39)</f>
        <v>2529198.2499999995</v>
      </c>
      <c r="O40" s="81">
        <f>SUM(O34:O39)</f>
        <v>3060329.88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277</v>
      </c>
      <c r="C41" s="8">
        <f>IF(B41,B41/$B$46,"")</f>
        <v>0.83939393939393936</v>
      </c>
      <c r="D41" s="13">
        <f t="shared" si="15"/>
        <v>806200.3899999999</v>
      </c>
      <c r="E41" s="14">
        <f t="shared" si="16"/>
        <v>975502.47</v>
      </c>
      <c r="F41" s="21">
        <f>IF(E41,E41/$E$46,"")</f>
        <v>0.31875729357646898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330</v>
      </c>
      <c r="C46" s="17">
        <f>SUM(C34:C45)</f>
        <v>1</v>
      </c>
      <c r="D46" s="18">
        <f>SUM(D34:D45)</f>
        <v>2529198.25</v>
      </c>
      <c r="E46" s="18">
        <f>SUM(E34:E45)</f>
        <v>3060329.88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2024-05-28T07:22:36Z</dcterms:modified>
</cp:coreProperties>
</file>