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800" windowWidth="23064" windowHeight="4848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D46" i="6" s="1"/>
  <c r="B44" i="6"/>
  <c r="C44" i="6" s="1"/>
  <c r="E44" i="5"/>
  <c r="F44" i="5"/>
  <c r="D44" i="5"/>
  <c r="B44" i="5"/>
  <c r="C44" i="5"/>
  <c r="E44" i="4"/>
  <c r="F44" i="4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/>
  <c r="X23" i="7"/>
  <c r="V23" i="7"/>
  <c r="W23" i="7"/>
  <c r="T23" i="7"/>
  <c r="U23" i="7"/>
  <c r="S23" i="7"/>
  <c r="Q23" i="7"/>
  <c r="R23" i="7"/>
  <c r="O23" i="7"/>
  <c r="P23" i="7" s="1"/>
  <c r="N23" i="7"/>
  <c r="L23" i="7"/>
  <c r="M23" i="7" s="1"/>
  <c r="J23" i="7"/>
  <c r="K23" i="7"/>
  <c r="I23" i="7"/>
  <c r="G23" i="7"/>
  <c r="H23" i="7" s="1"/>
  <c r="E23" i="7"/>
  <c r="E44" i="7" s="1"/>
  <c r="F44" i="7" s="1"/>
  <c r="D23" i="7"/>
  <c r="D44" i="7" s="1"/>
  <c r="B23" i="7"/>
  <c r="B44" i="7" s="1"/>
  <c r="C44" i="7" s="1"/>
  <c r="B8" i="7"/>
  <c r="B8" i="6"/>
  <c r="B8" i="5"/>
  <c r="B8" i="4"/>
  <c r="AD22" i="7"/>
  <c r="AE22" i="7"/>
  <c r="AC22" i="7"/>
  <c r="AA22" i="7"/>
  <c r="AB22" i="7"/>
  <c r="Y22" i="7"/>
  <c r="Z22" i="7" s="1"/>
  <c r="X22" i="7"/>
  <c r="V22" i="7"/>
  <c r="W22" i="7"/>
  <c r="T22" i="7"/>
  <c r="U22" i="7" s="1"/>
  <c r="S22" i="7"/>
  <c r="Q22" i="7"/>
  <c r="Q25" i="7" s="1"/>
  <c r="L37" i="7" s="1"/>
  <c r="M37" i="7" s="1"/>
  <c r="R22" i="7"/>
  <c r="O22" i="7"/>
  <c r="P22" i="7"/>
  <c r="N22" i="7"/>
  <c r="L22" i="7"/>
  <c r="M22" i="7" s="1"/>
  <c r="J22" i="7"/>
  <c r="I22" i="7"/>
  <c r="G22" i="7"/>
  <c r="H22" i="7" s="1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E43" i="7"/>
  <c r="F43" i="7" s="1"/>
  <c r="C13" i="4"/>
  <c r="B25" i="1"/>
  <c r="B16" i="7"/>
  <c r="C16" i="7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K13" i="7" s="1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 s="1"/>
  <c r="Y14" i="7"/>
  <c r="AD14" i="7"/>
  <c r="AE14" i="7" s="1"/>
  <c r="J15" i="7"/>
  <c r="O15" i="7"/>
  <c r="E15" i="7"/>
  <c r="E36" i="7" s="1"/>
  <c r="F36" i="7" s="1"/>
  <c r="T15" i="7"/>
  <c r="U15" i="7" s="1"/>
  <c r="Y15" i="7"/>
  <c r="Z15" i="7"/>
  <c r="AD15" i="7"/>
  <c r="AE15" i="7" s="1"/>
  <c r="J16" i="7"/>
  <c r="O16" i="7"/>
  <c r="E16" i="7"/>
  <c r="T16" i="7"/>
  <c r="Y16" i="7"/>
  <c r="AD16" i="7"/>
  <c r="J17" i="7"/>
  <c r="K17" i="7"/>
  <c r="O17" i="7"/>
  <c r="E17" i="7"/>
  <c r="T17" i="7"/>
  <c r="U17" i="7"/>
  <c r="U25" i="7" s="1"/>
  <c r="Y17" i="7"/>
  <c r="Z17" i="7" s="1"/>
  <c r="AD17" i="7"/>
  <c r="J18" i="7"/>
  <c r="K18" i="7" s="1"/>
  <c r="O18" i="7"/>
  <c r="P18" i="7" s="1"/>
  <c r="AD18" i="7"/>
  <c r="E18" i="7"/>
  <c r="T18" i="7"/>
  <c r="U18" i="7" s="1"/>
  <c r="Y18" i="7"/>
  <c r="Z18" i="7" s="1"/>
  <c r="J19" i="7"/>
  <c r="O19" i="7"/>
  <c r="AD19" i="7"/>
  <c r="AE19" i="7" s="1"/>
  <c r="E19" i="7"/>
  <c r="F19" i="7"/>
  <c r="T19" i="7"/>
  <c r="U19" i="7" s="1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D35" i="7" s="1"/>
  <c r="S14" i="7"/>
  <c r="X14" i="7"/>
  <c r="AC14" i="7"/>
  <c r="I15" i="7"/>
  <c r="N15" i="7"/>
  <c r="D15" i="7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S18" i="7"/>
  <c r="S25" i="7" s="1"/>
  <c r="N37" i="7" s="1"/>
  <c r="X18" i="7"/>
  <c r="I19" i="7"/>
  <c r="N19" i="7"/>
  <c r="AC19" i="7"/>
  <c r="AC25" i="7" s="1"/>
  <c r="N38" i="7" s="1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AA13" i="7"/>
  <c r="AB13" i="7"/>
  <c r="B20" i="7"/>
  <c r="G20" i="7"/>
  <c r="L20" i="7"/>
  <c r="AA20" i="7"/>
  <c r="AB20" i="7" s="1"/>
  <c r="Q20" i="7"/>
  <c r="R20" i="7" s="1"/>
  <c r="V20" i="7"/>
  <c r="B21" i="7"/>
  <c r="C21" i="7"/>
  <c r="G21" i="7"/>
  <c r="L21" i="7"/>
  <c r="AA21" i="7"/>
  <c r="AB21" i="7" s="1"/>
  <c r="Q21" i="7"/>
  <c r="R21" i="7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M15" i="7" s="1"/>
  <c r="B15" i="7"/>
  <c r="Q15" i="7"/>
  <c r="V15" i="7"/>
  <c r="W15" i="7"/>
  <c r="AA15" i="7"/>
  <c r="AB15" i="7" s="1"/>
  <c r="G17" i="7"/>
  <c r="H17" i="7"/>
  <c r="L17" i="7"/>
  <c r="M17" i="7" s="1"/>
  <c r="B17" i="7"/>
  <c r="C17" i="7"/>
  <c r="Q17" i="7"/>
  <c r="V17" i="7"/>
  <c r="W17" i="7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A25" i="7" s="1"/>
  <c r="L38" i="7" s="1"/>
  <c r="M38" i="7" s="1"/>
  <c r="B19" i="7"/>
  <c r="Q19" i="7"/>
  <c r="R19" i="7"/>
  <c r="V19" i="7"/>
  <c r="W19" i="7" s="1"/>
  <c r="R15" i="7"/>
  <c r="J25" i="6"/>
  <c r="O35" i="6" s="1"/>
  <c r="K20" i="6"/>
  <c r="E25" i="6"/>
  <c r="O25" i="6"/>
  <c r="O36" i="6" s="1"/>
  <c r="Y25" i="6"/>
  <c r="O38" i="6" s="1"/>
  <c r="P38" i="6" s="1"/>
  <c r="T25" i="6"/>
  <c r="O37" i="6" s="1"/>
  <c r="P37" i="6" s="1"/>
  <c r="AD25" i="6"/>
  <c r="O39" i="6" s="1"/>
  <c r="P39" i="6"/>
  <c r="I25" i="6"/>
  <c r="N35" i="6" s="1"/>
  <c r="N40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H15" i="6"/>
  <c r="B25" i="6"/>
  <c r="L25" i="6"/>
  <c r="L36" i="6" s="1"/>
  <c r="V25" i="6"/>
  <c r="L38" i="6" s="1"/>
  <c r="M38" i="6" s="1"/>
  <c r="Q25" i="6"/>
  <c r="L37" i="6"/>
  <c r="M37" i="6" s="1"/>
  <c r="AA25" i="6"/>
  <c r="L39" i="6" s="1"/>
  <c r="M39" i="6" s="1"/>
  <c r="E45" i="6"/>
  <c r="F45" i="6" s="1"/>
  <c r="E34" i="6"/>
  <c r="E35" i="6"/>
  <c r="E36" i="6"/>
  <c r="E37" i="6"/>
  <c r="E38" i="6"/>
  <c r="F38" i="6" s="1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C37" i="6" s="1"/>
  <c r="B38" i="6"/>
  <c r="C38" i="6" s="1"/>
  <c r="B39" i="6"/>
  <c r="B40" i="6"/>
  <c r="C40" i="6" s="1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25" i="6" s="1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25" i="6" s="1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/>
  <c r="AA25" i="5"/>
  <c r="L39" i="5" s="1"/>
  <c r="M39" i="5" s="1"/>
  <c r="E25" i="5"/>
  <c r="O34" i="5"/>
  <c r="P34" i="5" s="1"/>
  <c r="J25" i="5"/>
  <c r="O25" i="5"/>
  <c r="O36" i="5"/>
  <c r="T25" i="5"/>
  <c r="O37" i="5" s="1"/>
  <c r="Y25" i="5"/>
  <c r="Z18" i="5"/>
  <c r="D25" i="5"/>
  <c r="N34" i="5" s="1"/>
  <c r="I25" i="5"/>
  <c r="N35" i="5"/>
  <c r="N25" i="5"/>
  <c r="N36" i="5" s="1"/>
  <c r="S25" i="5"/>
  <c r="N37" i="5"/>
  <c r="X25" i="5"/>
  <c r="N38" i="5" s="1"/>
  <c r="B25" i="5"/>
  <c r="L34" i="5"/>
  <c r="G25" i="5"/>
  <c r="L35" i="5" s="1"/>
  <c r="L25" i="5"/>
  <c r="L36" i="5"/>
  <c r="Q25" i="5"/>
  <c r="L37" i="5"/>
  <c r="M37" i="5" s="1"/>
  <c r="V25" i="5"/>
  <c r="L38" i="5"/>
  <c r="E34" i="5"/>
  <c r="E35" i="5"/>
  <c r="F35" i="5" s="1"/>
  <c r="E36" i="5"/>
  <c r="E41" i="5"/>
  <c r="E42" i="5"/>
  <c r="F42" i="5" s="1"/>
  <c r="E39" i="5"/>
  <c r="F39" i="5" s="1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C40" i="5" s="1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25" i="5" s="1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F39" i="4" s="1"/>
  <c r="E40" i="4"/>
  <c r="E41" i="4"/>
  <c r="E42" i="4"/>
  <c r="D45" i="4"/>
  <c r="B45" i="4"/>
  <c r="B42" i="4"/>
  <c r="C42" i="4"/>
  <c r="B34" i="4"/>
  <c r="B46" i="4" s="1"/>
  <c r="B35" i="4"/>
  <c r="B36" i="4"/>
  <c r="B37" i="4"/>
  <c r="C37" i="4"/>
  <c r="B38" i="4"/>
  <c r="B39" i="4"/>
  <c r="B40" i="4"/>
  <c r="B41" i="4"/>
  <c r="C41" i="4" s="1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25" i="4" s="1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/>
  <c r="M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N40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P21" i="1" s="1"/>
  <c r="O36" i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H19" i="1" s="1"/>
  <c r="H22" i="1"/>
  <c r="L25" i="1"/>
  <c r="M21" i="1" s="1"/>
  <c r="M20" i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25" i="1" s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8" i="1"/>
  <c r="P17" i="1"/>
  <c r="P15" i="1"/>
  <c r="P14" i="1"/>
  <c r="M24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46" i="1" s="1"/>
  <c r="D35" i="1"/>
  <c r="D36" i="1"/>
  <c r="D37" i="1"/>
  <c r="D38" i="1"/>
  <c r="D39" i="1"/>
  <c r="D40" i="1"/>
  <c r="B45" i="1"/>
  <c r="B42" i="1"/>
  <c r="B34" i="1"/>
  <c r="C34" i="1" s="1"/>
  <c r="B41" i="1"/>
  <c r="B35" i="1"/>
  <c r="B36" i="1"/>
  <c r="B37" i="1"/>
  <c r="C37" i="1" s="1"/>
  <c r="B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O34" i="6"/>
  <c r="P34" i="6" s="1"/>
  <c r="F22" i="6"/>
  <c r="L34" i="6"/>
  <c r="C22" i="6"/>
  <c r="F45" i="1"/>
  <c r="H20" i="6"/>
  <c r="H19" i="6"/>
  <c r="M18" i="6"/>
  <c r="M13" i="6"/>
  <c r="P19" i="6"/>
  <c r="P14" i="6"/>
  <c r="Z21" i="6"/>
  <c r="H22" i="6"/>
  <c r="P35" i="6"/>
  <c r="K22" i="6"/>
  <c r="AE25" i="6"/>
  <c r="M13" i="5"/>
  <c r="H22" i="5"/>
  <c r="O38" i="5"/>
  <c r="O35" i="5"/>
  <c r="K22" i="5"/>
  <c r="M14" i="4"/>
  <c r="P21" i="4"/>
  <c r="H19" i="4"/>
  <c r="H22" i="4"/>
  <c r="K13" i="4"/>
  <c r="K22" i="4"/>
  <c r="Z21" i="4"/>
  <c r="AB25" i="4"/>
  <c r="L34" i="1"/>
  <c r="F20" i="1"/>
  <c r="F13" i="1"/>
  <c r="F25" i="1" s="1"/>
  <c r="C13" i="1"/>
  <c r="H16" i="1"/>
  <c r="H13" i="1"/>
  <c r="H14" i="1"/>
  <c r="H18" i="1"/>
  <c r="H24" i="1"/>
  <c r="Z18" i="6"/>
  <c r="C20" i="6"/>
  <c r="C13" i="6"/>
  <c r="F14" i="6"/>
  <c r="K15" i="6"/>
  <c r="R16" i="6"/>
  <c r="U16" i="6"/>
  <c r="U13" i="6"/>
  <c r="U25" i="6" s="1"/>
  <c r="H18" i="6"/>
  <c r="H13" i="6"/>
  <c r="H24" i="6"/>
  <c r="H14" i="6"/>
  <c r="H25" i="6" s="1"/>
  <c r="K19" i="6"/>
  <c r="K14" i="6"/>
  <c r="K18" i="6"/>
  <c r="K21" i="6"/>
  <c r="K13" i="6"/>
  <c r="T25" i="7"/>
  <c r="O37" i="7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5" i="5" s="1"/>
  <c r="H20" i="5"/>
  <c r="K19" i="5"/>
  <c r="K20" i="5"/>
  <c r="C14" i="5"/>
  <c r="C13" i="5"/>
  <c r="F23" i="7"/>
  <c r="D46" i="5"/>
  <c r="AE21" i="5"/>
  <c r="AE20" i="5"/>
  <c r="C20" i="5"/>
  <c r="F21" i="5"/>
  <c r="F20" i="5"/>
  <c r="P21" i="5"/>
  <c r="B46" i="6"/>
  <c r="C43" i="6"/>
  <c r="Y25" i="7"/>
  <c r="O39" i="7" s="1"/>
  <c r="P39" i="7" s="1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F20" i="4"/>
  <c r="F25" i="4" s="1"/>
  <c r="K21" i="4"/>
  <c r="H20" i="4"/>
  <c r="W17" i="4"/>
  <c r="Z17" i="4"/>
  <c r="C18" i="4"/>
  <c r="C25" i="4" s="1"/>
  <c r="C20" i="4"/>
  <c r="O34" i="4"/>
  <c r="H13" i="4"/>
  <c r="H25" i="4" s="1"/>
  <c r="O35" i="4"/>
  <c r="P35" i="4" s="1"/>
  <c r="M13" i="4"/>
  <c r="W20" i="4"/>
  <c r="M20" i="4"/>
  <c r="P20" i="4"/>
  <c r="L36" i="4"/>
  <c r="L35" i="4"/>
  <c r="K22" i="7"/>
  <c r="Z14" i="7"/>
  <c r="B37" i="7"/>
  <c r="C37" i="7" s="1"/>
  <c r="B39" i="7"/>
  <c r="C39" i="7" s="1"/>
  <c r="D36" i="7"/>
  <c r="C36" i="1"/>
  <c r="C35" i="1"/>
  <c r="B38" i="7"/>
  <c r="C38" i="7" s="1"/>
  <c r="R17" i="7"/>
  <c r="P17" i="7"/>
  <c r="F37" i="4"/>
  <c r="Z16" i="7"/>
  <c r="P39" i="1"/>
  <c r="M16" i="7"/>
  <c r="O40" i="5"/>
  <c r="P36" i="5"/>
  <c r="P40" i="5" s="1"/>
  <c r="F43" i="1"/>
  <c r="F24" i="7"/>
  <c r="C23" i="7"/>
  <c r="C44" i="1"/>
  <c r="F22" i="7"/>
  <c r="F36" i="1"/>
  <c r="F35" i="1"/>
  <c r="F39" i="1"/>
  <c r="C36" i="6"/>
  <c r="C41" i="6"/>
  <c r="C43" i="5"/>
  <c r="P39" i="5"/>
  <c r="P37" i="5"/>
  <c r="C36" i="4"/>
  <c r="C43" i="4"/>
  <c r="C45" i="1"/>
  <c r="C39" i="1"/>
  <c r="C15" i="7"/>
  <c r="K24" i="7"/>
  <c r="F37" i="6"/>
  <c r="F41" i="6"/>
  <c r="C39" i="6"/>
  <c r="F40" i="6"/>
  <c r="C35" i="6"/>
  <c r="F35" i="6"/>
  <c r="F42" i="6"/>
  <c r="U13" i="7"/>
  <c r="U16" i="7"/>
  <c r="C34" i="6"/>
  <c r="C46" i="6" s="1"/>
  <c r="M34" i="6"/>
  <c r="F34" i="6"/>
  <c r="AB18" i="7"/>
  <c r="AB19" i="7"/>
  <c r="AB25" i="7" s="1"/>
  <c r="C45" i="6"/>
  <c r="M35" i="6"/>
  <c r="C45" i="5"/>
  <c r="F45" i="5"/>
  <c r="P25" i="5"/>
  <c r="P38" i="5"/>
  <c r="M38" i="5"/>
  <c r="AE20" i="7"/>
  <c r="R16" i="7"/>
  <c r="C36" i="5"/>
  <c r="C37" i="5"/>
  <c r="F36" i="5"/>
  <c r="F37" i="5"/>
  <c r="F34" i="5"/>
  <c r="F46" i="5" s="1"/>
  <c r="C35" i="5"/>
  <c r="F18" i="7"/>
  <c r="F40" i="5"/>
  <c r="F21" i="7"/>
  <c r="C34" i="5"/>
  <c r="F13" i="7"/>
  <c r="F20" i="7"/>
  <c r="C41" i="5"/>
  <c r="F41" i="5"/>
  <c r="M36" i="5"/>
  <c r="M34" i="5"/>
  <c r="W20" i="7"/>
  <c r="P35" i="5"/>
  <c r="Z21" i="7"/>
  <c r="AE18" i="7"/>
  <c r="AE21" i="7"/>
  <c r="AE17" i="7"/>
  <c r="F36" i="4"/>
  <c r="M25" i="4"/>
  <c r="C38" i="4"/>
  <c r="C35" i="4"/>
  <c r="F38" i="4"/>
  <c r="F42" i="4"/>
  <c r="F45" i="4"/>
  <c r="C45" i="4"/>
  <c r="K15" i="7"/>
  <c r="K14" i="7"/>
  <c r="K16" i="7"/>
  <c r="AB17" i="7"/>
  <c r="P34" i="4"/>
  <c r="P40" i="4" s="1"/>
  <c r="C20" i="7"/>
  <c r="C18" i="7"/>
  <c r="C14" i="7"/>
  <c r="C40" i="4"/>
  <c r="C39" i="4"/>
  <c r="C13" i="7"/>
  <c r="F34" i="4"/>
  <c r="R13" i="7"/>
  <c r="M19" i="7"/>
  <c r="M18" i="7"/>
  <c r="M13" i="7"/>
  <c r="F40" i="4"/>
  <c r="F41" i="4"/>
  <c r="P13" i="7"/>
  <c r="P15" i="7"/>
  <c r="P14" i="7"/>
  <c r="P19" i="7"/>
  <c r="L40" i="4"/>
  <c r="M14" i="7"/>
  <c r="H15" i="7"/>
  <c r="H16" i="7"/>
  <c r="H13" i="7"/>
  <c r="H14" i="7"/>
  <c r="H18" i="7"/>
  <c r="H24" i="7"/>
  <c r="M38" i="1"/>
  <c r="M34" i="1"/>
  <c r="R25" i="7"/>
  <c r="P37" i="4"/>
  <c r="M35" i="4"/>
  <c r="M36" i="4"/>
  <c r="M34" i="4"/>
  <c r="P37" i="7"/>
  <c r="P20" i="1" l="1"/>
  <c r="D41" i="7"/>
  <c r="H20" i="1"/>
  <c r="O40" i="1"/>
  <c r="P36" i="1" s="1"/>
  <c r="B42" i="7"/>
  <c r="L36" i="1"/>
  <c r="J25" i="7"/>
  <c r="K20" i="7" s="1"/>
  <c r="K21" i="1"/>
  <c r="K25" i="1" s="1"/>
  <c r="D42" i="7"/>
  <c r="H21" i="1"/>
  <c r="H25" i="1" s="1"/>
  <c r="L35" i="1"/>
  <c r="L40" i="1" s="1"/>
  <c r="M35" i="1" s="1"/>
  <c r="P35" i="1"/>
  <c r="G25" i="7"/>
  <c r="U25" i="5"/>
  <c r="Z25" i="5"/>
  <c r="C39" i="5"/>
  <c r="B46" i="5"/>
  <c r="R25" i="6"/>
  <c r="M40" i="4"/>
  <c r="C38" i="1"/>
  <c r="B46" i="1"/>
  <c r="C41" i="1" s="1"/>
  <c r="D46" i="4"/>
  <c r="R25" i="4"/>
  <c r="L40" i="6"/>
  <c r="M36" i="6"/>
  <c r="M40" i="6" s="1"/>
  <c r="C46" i="5"/>
  <c r="K25" i="4"/>
  <c r="E46" i="4"/>
  <c r="F35" i="4"/>
  <c r="W25" i="5"/>
  <c r="AB25" i="5"/>
  <c r="AE25" i="5"/>
  <c r="C25" i="6"/>
  <c r="F46" i="4"/>
  <c r="O40" i="4"/>
  <c r="U25" i="4"/>
  <c r="M35" i="5"/>
  <c r="M40" i="5" s="1"/>
  <c r="L40" i="5"/>
  <c r="AE25" i="7"/>
  <c r="C34" i="4"/>
  <c r="C46" i="4" s="1"/>
  <c r="C25" i="7"/>
  <c r="K25" i="6"/>
  <c r="P25" i="6"/>
  <c r="AE25" i="1"/>
  <c r="E46" i="1"/>
  <c r="F42" i="1" s="1"/>
  <c r="P25" i="1"/>
  <c r="O40" i="6"/>
  <c r="P36" i="6"/>
  <c r="P40" i="6" s="1"/>
  <c r="W25" i="6"/>
  <c r="D39" i="7"/>
  <c r="X25" i="7"/>
  <c r="N39" i="7" s="1"/>
  <c r="F15" i="7"/>
  <c r="B25" i="7"/>
  <c r="L34" i="7" s="1"/>
  <c r="W25" i="4"/>
  <c r="E45" i="7"/>
  <c r="F45" i="7" s="1"/>
  <c r="AD25" i="7"/>
  <c r="O38" i="7" s="1"/>
  <c r="P38" i="7" s="1"/>
  <c r="M25" i="6"/>
  <c r="R25" i="1"/>
  <c r="U25" i="1"/>
  <c r="N40" i="1"/>
  <c r="E46" i="5"/>
  <c r="N40" i="5"/>
  <c r="E46" i="6"/>
  <c r="F36" i="6"/>
  <c r="F46" i="6" s="1"/>
  <c r="B35" i="7"/>
  <c r="C35" i="7" s="1"/>
  <c r="W13" i="7"/>
  <c r="W25" i="7" s="1"/>
  <c r="V25" i="7"/>
  <c r="L39" i="7" s="1"/>
  <c r="M39" i="7" s="1"/>
  <c r="B34" i="7"/>
  <c r="E40" i="7"/>
  <c r="F17" i="7"/>
  <c r="E38" i="7"/>
  <c r="F38" i="7" s="1"/>
  <c r="P16" i="7"/>
  <c r="O25" i="7"/>
  <c r="P20" i="7" s="1"/>
  <c r="E25" i="7"/>
  <c r="O34" i="7" s="1"/>
  <c r="E34" i="7"/>
  <c r="B43" i="7"/>
  <c r="C43" i="7" s="1"/>
  <c r="C22" i="7"/>
  <c r="D43" i="7"/>
  <c r="AB25" i="6"/>
  <c r="D25" i="7"/>
  <c r="N34" i="7" s="1"/>
  <c r="E39" i="7"/>
  <c r="F39" i="7" s="1"/>
  <c r="D34" i="7"/>
  <c r="M25" i="1"/>
  <c r="AB25" i="1"/>
  <c r="B36" i="7"/>
  <c r="C36" i="7" s="1"/>
  <c r="F16" i="7"/>
  <c r="E37" i="7"/>
  <c r="F37" i="7" s="1"/>
  <c r="Z25" i="7"/>
  <c r="F34" i="1"/>
  <c r="L25" i="7"/>
  <c r="C25" i="5"/>
  <c r="K25" i="5"/>
  <c r="M25" i="5"/>
  <c r="AE25" i="4"/>
  <c r="R25" i="5"/>
  <c r="C19" i="7"/>
  <c r="B40" i="7"/>
  <c r="B41" i="7"/>
  <c r="C24" i="7"/>
  <c r="B45" i="7"/>
  <c r="C45" i="7" s="1"/>
  <c r="D40" i="7"/>
  <c r="N25" i="7"/>
  <c r="N36" i="7" s="1"/>
  <c r="I25" i="7"/>
  <c r="N35" i="7" s="1"/>
  <c r="D45" i="7"/>
  <c r="E35" i="7"/>
  <c r="F35" i="7" s="1"/>
  <c r="F14" i="7"/>
  <c r="E42" i="7"/>
  <c r="E41" i="7"/>
  <c r="D37" i="7"/>
  <c r="L36" i="7" l="1"/>
  <c r="M20" i="7"/>
  <c r="F41" i="1"/>
  <c r="H21" i="7"/>
  <c r="H20" i="7"/>
  <c r="O36" i="7"/>
  <c r="P21" i="7"/>
  <c r="P25" i="7" s="1"/>
  <c r="P40" i="1"/>
  <c r="M21" i="7"/>
  <c r="M25" i="7" s="1"/>
  <c r="M36" i="1"/>
  <c r="M40" i="1" s="1"/>
  <c r="F40" i="1"/>
  <c r="F46" i="1" s="1"/>
  <c r="O35" i="7"/>
  <c r="O40" i="7" s="1"/>
  <c r="P35" i="7" s="1"/>
  <c r="K19" i="7"/>
  <c r="K21" i="7"/>
  <c r="N40" i="7"/>
  <c r="C40" i="1"/>
  <c r="C42" i="1"/>
  <c r="L35" i="7"/>
  <c r="H19" i="7"/>
  <c r="H25" i="7" s="1"/>
  <c r="D46" i="7"/>
  <c r="P34" i="7"/>
  <c r="B46" i="7"/>
  <c r="C41" i="7" s="1"/>
  <c r="C34" i="7"/>
  <c r="E46" i="7"/>
  <c r="F42" i="7" s="1"/>
  <c r="F34" i="7"/>
  <c r="F25" i="7"/>
  <c r="M34" i="7"/>
  <c r="L40" i="7" l="1"/>
  <c r="M36" i="7" s="1"/>
  <c r="K25" i="7"/>
  <c r="F41" i="7"/>
  <c r="C46" i="1"/>
  <c r="P36" i="7"/>
  <c r="P40" i="7" s="1"/>
  <c r="F40" i="7"/>
  <c r="F46" i="7" s="1"/>
  <c r="C40" i="7"/>
  <c r="C42" i="7"/>
  <c r="M35" i="7"/>
  <c r="M40" i="7" l="1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<sst xmlns="http://schemas.openxmlformats.org/spreadsheetml/2006/main" count="457" uniqueCount="62">
  <si>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</si>
  <si>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</si>
  <si>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</si>
  <si>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</si>
  <si>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</si>
  <si>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</si>
  <si>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</si>
  <si>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</si>
  <si>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</si>
  <si>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</si>
  <si>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</si>
  <si>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</si>
  <si>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</si>
  <si>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</si>
  <si>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</si>
  <si>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</si>
  <si>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</si>
  <si>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</si>
  <si>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</si>
  <si>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</si>
  <si>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</si>
  <si>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</si>
  <si>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</si>
  <si>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</si>
  <si>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</si>
  <si>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</si>
  <si>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</si>
  <si>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</si>
  <si>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</si>
  <si>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</si>
  <si>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</si>
  <si>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</si>
  <si>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</si>
  <si>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</si>
  <si>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</si>
  <si>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</si>
  <si>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</si>
  <si>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</si>
  <si>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</si>
  <si>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</si>
  <si>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</si>
  <si>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</si>
  <si>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</si>
  <si>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</si>
  <si>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</si>
  <si>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</si>
  <si>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</si>
  <si>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</si>
  <si>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</si>
  <si>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</si>
  <si>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</si>
  <si>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</si>
  <si>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</si>
  <si>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</si>
  <si>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</si>
  <si>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</si>
  <si>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</si>
  <si>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</si>
  <si>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</si>
  <si>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</si>
  <si>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</si>
  <si>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Fundació Carles Pi i Sunyer d'Estudis Autonòmics i Locals (FCPS)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</si>
</sst>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B-48EB-8F2B-4BECE5242FE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AB-48EB-8F2B-4BECE5242FE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AB-48EB-8F2B-4BECE5242FE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AB-48EB-8F2B-4BECE5242FE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AB-48EB-8F2B-4BECE5242FE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AB-48EB-8F2B-4BECE5242FE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AB-48EB-8F2B-4BECE5242FE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AB-48EB-8F2B-4BECE5242FE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AB-48EB-8F2B-4BECE5242FE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AB-48EB-8F2B-4BECE5242FE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15</c:v>
                </c:pt>
                <c:pt idx="8">
                  <c:v>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BAB-48EB-8F2B-4BECE524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74-452A-8C9C-481D54E4BBD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74-452A-8C9C-481D54E4BBD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74-452A-8C9C-481D54E4BBD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74-452A-8C9C-481D54E4BBD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74-452A-8C9C-481D54E4BBD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74-452A-8C9C-481D54E4BBD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74-452A-8C9C-481D54E4BBD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74-452A-8C9C-481D54E4BBD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74-452A-8C9C-481D54E4BBD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74-452A-8C9C-481D54E4BBD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50.650000000000006</c:v>
                </c:pt>
                <c:pt idx="7">
                  <c:v>44438.22</c:v>
                </c:pt>
                <c:pt idx="8">
                  <c:v>12810.13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274-452A-8C9C-481D54E4BB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C5-4D64-A035-B12CB5D168C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C5-4D64-A035-B12CB5D168C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C5-4D64-A035-B12CB5D168C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C5-4D64-A035-B12CB5D168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40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C5-4D64-A035-B12CB5D168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A3-4BCB-995C-71F52CF6E564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A3-4BCB-995C-71F52CF6E564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A3-4BCB-995C-71F52CF6E564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A3-4BCB-995C-71F52CF6E564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A3-4BCB-995C-71F52CF6E564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A3-4BCB-995C-71F52CF6E56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49348.86</c:v>
                </c:pt>
                <c:pt idx="2">
                  <c:v>7950.1399999999994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8A3-4BCB-995C-71F52CF6E5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7" zoomScale="85" zoomScaleNormal="85" workbookViewId="0">
      <selection activeCell="I20" sqref="I20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45440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0.05</v>
      </c>
      <c r="I19" s="6">
        <v>41.86</v>
      </c>
      <c r="J19" s="7">
        <v>50.650000000000006</v>
      </c>
      <c r="K19" s="21">
        <f t="shared" si="3"/>
        <v>1.0263661612446571E-3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12</v>
      </c>
      <c r="H20" s="62">
        <f t="shared" si="2"/>
        <v>0.3</v>
      </c>
      <c r="I20" s="65">
        <v>36962.79</v>
      </c>
      <c r="J20" s="66">
        <v>44270.559999999998</v>
      </c>
      <c r="K20" s="63">
        <f t="shared" si="3"/>
        <v>0.89709387410367736</v>
      </c>
      <c r="L20" s="64">
        <v>3</v>
      </c>
      <c r="M20" s="62">
        <f t="shared" si="4"/>
        <v>0.27272727272727271</v>
      </c>
      <c r="N20" s="65">
        <v>144.36000000000001</v>
      </c>
      <c r="O20" s="66">
        <v>167.66</v>
      </c>
      <c r="P20" s="63">
        <f t="shared" si="5"/>
        <v>2.1088936798597257E-2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26</v>
      </c>
      <c r="H21" s="20">
        <f t="shared" si="2"/>
        <v>0.65</v>
      </c>
      <c r="I21" s="91">
        <v>4155.08</v>
      </c>
      <c r="J21" s="91">
        <v>5027.6499999999996</v>
      </c>
      <c r="K21" s="21">
        <f t="shared" si="3"/>
        <v>0.10187975973507797</v>
      </c>
      <c r="L21" s="2">
        <v>8</v>
      </c>
      <c r="M21" s="20">
        <f t="shared" si="4"/>
        <v>0.72727272727272729</v>
      </c>
      <c r="N21" s="6">
        <v>6446.52</v>
      </c>
      <c r="O21" s="7">
        <v>7782.48</v>
      </c>
      <c r="P21" s="21">
        <f t="shared" si="5"/>
        <v>0.97891106320140275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40</v>
      </c>
      <c r="H25" s="17">
        <f t="shared" si="12"/>
        <v>1</v>
      </c>
      <c r="I25" s="18">
        <f t="shared" si="12"/>
        <v>41159.730000000003</v>
      </c>
      <c r="J25" s="18">
        <f t="shared" si="12"/>
        <v>49348.86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6590.88</v>
      </c>
      <c r="O25" s="18">
        <f t="shared" si="12"/>
        <v>7950.1399999999994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customHeight="1" x14ac:dyDescent="0.3">
      <c r="A27" s="142" t="s">
        <v>60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25">
      <c r="A28" s="143" t="s">
        <v>59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40</v>
      </c>
      <c r="M35" s="8">
        <f t="shared" si="18"/>
        <v>0.78431372549019607</v>
      </c>
      <c r="N35" s="58">
        <f>I25</f>
        <v>41159.730000000003</v>
      </c>
      <c r="O35" s="58">
        <f>J25</f>
        <v>49348.86</v>
      </c>
      <c r="P35" s="56">
        <f t="shared" si="19"/>
        <v>0.86125167978498751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11</v>
      </c>
      <c r="M36" s="8">
        <f t="shared" si="18"/>
        <v>0.21568627450980393</v>
      </c>
      <c r="N36" s="58">
        <f>N25</f>
        <v>6590.88</v>
      </c>
      <c r="O36" s="58">
        <f>O25</f>
        <v>7950.1399999999994</v>
      </c>
      <c r="P36" s="56">
        <f t="shared" si="19"/>
        <v>0.13874832021501246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</v>
      </c>
      <c r="C40" s="8">
        <f t="shared" si="14"/>
        <v>3.9215686274509803E-2</v>
      </c>
      <c r="D40" s="13">
        <f t="shared" si="15"/>
        <v>41.86</v>
      </c>
      <c r="E40" s="14">
        <f t="shared" si="16"/>
        <v>50.650000000000006</v>
      </c>
      <c r="F40" s="21">
        <f t="shared" si="17"/>
        <v>8.839595804464302E-4</v>
      </c>
      <c r="G40" s="24"/>
      <c r="J40" s="97" t="s">
        <v>0</v>
      </c>
      <c r="K40" s="98"/>
      <c r="L40" s="79">
        <f>SUM(L34:L39)</f>
        <v>51</v>
      </c>
      <c r="M40" s="17">
        <f>SUM(M34:M39)</f>
        <v>1</v>
      </c>
      <c r="N40" s="80">
        <f>SUM(N34:N39)</f>
        <v>47750.61</v>
      </c>
      <c r="O40" s="81">
        <f>SUM(O34:O39)</f>
        <v>57299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15</v>
      </c>
      <c r="C41" s="8">
        <f t="shared" si="14"/>
        <v>0.29411764705882354</v>
      </c>
      <c r="D41" s="13">
        <f t="shared" si="15"/>
        <v>37107.15</v>
      </c>
      <c r="E41" s="14">
        <f t="shared" si="16"/>
        <v>44438.22</v>
      </c>
      <c r="F41" s="21">
        <f t="shared" si="17"/>
        <v>0.77554966055254015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89" t="s">
        <v>50</v>
      </c>
      <c r="B42" s="12">
        <f t="shared" si="13"/>
        <v>34</v>
      </c>
      <c r="C42" s="8">
        <f t="shared" si="14"/>
        <v>0.66666666666666663</v>
      </c>
      <c r="D42" s="13">
        <f t="shared" si="15"/>
        <v>10601.6</v>
      </c>
      <c r="E42" s="14">
        <f t="shared" si="16"/>
        <v>12810.13</v>
      </c>
      <c r="F42" s="21">
        <f t="shared" si="17"/>
        <v>0.22356637986701336</v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51</v>
      </c>
      <c r="C46" s="17">
        <f>SUM(C34:C45)</f>
        <v>1</v>
      </c>
      <c r="D46" s="18">
        <f>SUM(D34:D45)</f>
        <v>47750.61</v>
      </c>
      <c r="E46" s="18">
        <f>SUM(E34:E45)</f>
        <v>57299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Carles Pi i Sunyer d'Estudis Autonòmics i Locals (FCPS)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25">
      <c r="A28" s="144" t="str">
        <f>'CONTRACTACIO 1r TR 2024'!A28:Q28</f>
        <v>https://ajuntament.barcelona.cat/pressupostos2024/docs/2024/1.%20EXP.%202023-0024%20Pressupost%20General%202024_CEiH%2020.02.24.pdf#page=191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Carles Pi i Sunyer d'Estudis Autonòmics i Locals (FCPS)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4" t="str">
        <f>'CONTRACTACIO 1r TR 2024'!A28:Q28</f>
        <v>https://ajuntament.barcelona.cat/pressupostos2024/docs/2024/1.%20EXP.%202023-0024%20Pressupost%20General%202024_CEiH%2020.02.24.pdf#page=191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Carles Pi i Sunyer d'Estudis Autonòmics i Locals (FCPS)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4" t="str">
        <f>'CONTRACTACIO 1r TR 2024'!A28:Q28</f>
        <v>https://ajuntament.barcelona.cat/pressupostos2024/docs/2024/1.%20EXP.%202023-0024%20Pressupost%20General%202024_CEiH%2020.02.24.pdf#page=191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57</v>
      </c>
      <c r="B7" s="30" t="s">
        <v>58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Carles Pi i Sunyer d'Estudis Autonòmics i Locals (FCPS)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2</v>
      </c>
      <c r="H19" s="20">
        <f t="shared" si="2"/>
        <v>0.05</v>
      </c>
      <c r="I19" s="13">
        <f>'CONTRACTACIO 1r TR 2024'!I19+'CONTRACTACIO 2n TR 2024'!I19+'CONTRACTACIO 3r TR 2024'!I19+'CONTRACTACIO 4t TR 2024'!I19</f>
        <v>41.86</v>
      </c>
      <c r="J19" s="13">
        <f>'CONTRACTACIO 1r TR 2024'!J19+'CONTRACTACIO 2n TR 2024'!J19+'CONTRACTACIO 3r TR 2024'!J19+'CONTRACTACIO 4t TR 2024'!J19</f>
        <v>50.650000000000006</v>
      </c>
      <c r="K19" s="21">
        <f t="shared" si="3"/>
        <v>1.0263661612446571E-3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12</v>
      </c>
      <c r="H20" s="20">
        <f t="shared" si="2"/>
        <v>0.3</v>
      </c>
      <c r="I20" s="13">
        <f>'CONTRACTACIO 1r TR 2024'!I20+'CONTRACTACIO 2n TR 2024'!I20+'CONTRACTACIO 3r TR 2024'!I20+'CONTRACTACIO 4t TR 2024'!I20</f>
        <v>36962.79</v>
      </c>
      <c r="J20" s="13">
        <f>'CONTRACTACIO 1r TR 2024'!J20+'CONTRACTACIO 2n TR 2024'!J20+'CONTRACTACIO 3r TR 2024'!J20+'CONTRACTACIO 4t TR 2024'!J20</f>
        <v>44270.559999999998</v>
      </c>
      <c r="K20" s="21">
        <f t="shared" si="3"/>
        <v>0.89709387410367736</v>
      </c>
      <c r="L20" s="9">
        <f>'CONTRACTACIO 1r TR 2024'!L20+'CONTRACTACIO 2n TR 2024'!L20+'CONTRACTACIO 3r TR 2024'!L20+'CONTRACTACIO 4t TR 2024'!L20</f>
        <v>3</v>
      </c>
      <c r="M20" s="20">
        <f t="shared" si="4"/>
        <v>0.27272727272727271</v>
      </c>
      <c r="N20" s="13">
        <f>'CONTRACTACIO 1r TR 2024'!N20+'CONTRACTACIO 2n TR 2024'!N20+'CONTRACTACIO 3r TR 2024'!N20+'CONTRACTACIO 4t TR 2024'!N20</f>
        <v>144.36000000000001</v>
      </c>
      <c r="O20" s="13">
        <f>'CONTRACTACIO 1r TR 2024'!O20+'CONTRACTACIO 2n TR 2024'!O20+'CONTRACTACIO 3r TR 2024'!O20+'CONTRACTACIO 4t TR 2024'!O20</f>
        <v>167.66</v>
      </c>
      <c r="P20" s="21">
        <f t="shared" si="5"/>
        <v>2.1088936798597257E-2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26</v>
      </c>
      <c r="H21" s="20">
        <f t="shared" si="2"/>
        <v>0.65</v>
      </c>
      <c r="I21" s="13">
        <f>'CONTRACTACIO 1r TR 2024'!I21+'CONTRACTACIO 2n TR 2024'!I21+'CONTRACTACIO 3r TR 2024'!I21+'CONTRACTACIO 4t TR 2024'!I21</f>
        <v>4155.08</v>
      </c>
      <c r="J21" s="13">
        <f>'CONTRACTACIO 1r TR 2024'!J21+'CONTRACTACIO 2n TR 2024'!J21+'CONTRACTACIO 3r TR 2024'!J21+'CONTRACTACIO 4t TR 2024'!J21</f>
        <v>5027.6499999999996</v>
      </c>
      <c r="K21" s="21">
        <f t="shared" si="3"/>
        <v>0.10187975973507797</v>
      </c>
      <c r="L21" s="9">
        <f>'CONTRACTACIO 1r TR 2024'!L21+'CONTRACTACIO 2n TR 2024'!L21+'CONTRACTACIO 3r TR 2024'!L21+'CONTRACTACIO 4t TR 2024'!L21</f>
        <v>8</v>
      </c>
      <c r="M21" s="20">
        <f t="shared" si="4"/>
        <v>0.72727272727272729</v>
      </c>
      <c r="N21" s="13">
        <f>'CONTRACTACIO 1r TR 2024'!N21+'CONTRACTACIO 2n TR 2024'!N21+'CONTRACTACIO 3r TR 2024'!N21+'CONTRACTACIO 4t TR 2024'!N21</f>
        <v>6446.52</v>
      </c>
      <c r="O21" s="13">
        <f>'CONTRACTACIO 1r TR 2024'!O21+'CONTRACTACIO 2n TR 2024'!O21+'CONTRACTACIO 3r TR 2024'!O21+'CONTRACTACIO 4t TR 2024'!O21</f>
        <v>7782.48</v>
      </c>
      <c r="P21" s="21">
        <f t="shared" si="5"/>
        <v>0.97891106320140275</v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40</v>
      </c>
      <c r="H25" s="17">
        <f t="shared" si="12"/>
        <v>1</v>
      </c>
      <c r="I25" s="18">
        <f t="shared" si="12"/>
        <v>41159.730000000003</v>
      </c>
      <c r="J25" s="18">
        <f t="shared" si="12"/>
        <v>49348.86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6590.88</v>
      </c>
      <c r="O25" s="18">
        <f t="shared" si="12"/>
        <v>7950.1399999999994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4" t="str">
        <f>'CONTRACTACIO 1r TR 2024'!A28:Q28</f>
        <v>https://ajuntament.barcelona.cat/pressupostos2024/docs/2024/1.%20EXP.%202023-0024%20Pressupost%20General%202024_CEiH%2020.02.24.pdf#page=191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40</v>
      </c>
      <c r="M35" s="8">
        <f t="shared" si="18"/>
        <v>0.78431372549019607</v>
      </c>
      <c r="N35" s="58">
        <f>I25</f>
        <v>41159.730000000003</v>
      </c>
      <c r="O35" s="58">
        <f>J25</f>
        <v>49348.86</v>
      </c>
      <c r="P35" s="56">
        <f t="shared" si="19"/>
        <v>0.86125167978498751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11</v>
      </c>
      <c r="M36" s="8">
        <f t="shared" si="18"/>
        <v>0.21568627450980393</v>
      </c>
      <c r="N36" s="58">
        <f>N25</f>
        <v>6590.88</v>
      </c>
      <c r="O36" s="58">
        <f>O25</f>
        <v>7950.1399999999994</v>
      </c>
      <c r="P36" s="56">
        <f t="shared" si="19"/>
        <v>0.13874832021501246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2</v>
      </c>
      <c r="C40" s="8">
        <f t="shared" si="14"/>
        <v>3.9215686274509803E-2</v>
      </c>
      <c r="D40" s="13">
        <f t="shared" si="15"/>
        <v>41.86</v>
      </c>
      <c r="E40" s="14">
        <f t="shared" si="16"/>
        <v>50.650000000000006</v>
      </c>
      <c r="F40" s="21">
        <f t="shared" si="17"/>
        <v>8.839595804464302E-4</v>
      </c>
      <c r="G40" s="24"/>
      <c r="H40" s="24"/>
      <c r="I40" s="24"/>
      <c r="J40" s="97" t="s">
        <v>0</v>
      </c>
      <c r="K40" s="98"/>
      <c r="L40" s="79">
        <f>SUM(L34:L39)</f>
        <v>51</v>
      </c>
      <c r="M40" s="17">
        <f>SUM(M34:M39)</f>
        <v>1</v>
      </c>
      <c r="N40" s="80">
        <f>SUM(N34:N39)</f>
        <v>47750.61</v>
      </c>
      <c r="O40" s="81">
        <f>SUM(O34:O39)</f>
        <v>57299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15</v>
      </c>
      <c r="C41" s="8">
        <f>IF(B41,B41/$B$46,"")</f>
        <v>0.29411764705882354</v>
      </c>
      <c r="D41" s="13">
        <f t="shared" si="15"/>
        <v>37107.15</v>
      </c>
      <c r="E41" s="14">
        <f t="shared" si="16"/>
        <v>44438.22</v>
      </c>
      <c r="F41" s="21">
        <f>IF(E41,E41/$E$46,"")</f>
        <v>0.77554966055254015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34</v>
      </c>
      <c r="C42" s="8">
        <f>IF(B42,B42/$B$46,"")</f>
        <v>0.66666666666666663</v>
      </c>
      <c r="D42" s="13">
        <f t="shared" si="15"/>
        <v>10601.6</v>
      </c>
      <c r="E42" s="14">
        <f t="shared" si="16"/>
        <v>12810.13</v>
      </c>
      <c r="F42" s="21">
        <f>IF(E42,E42/$E$46,"")</f>
        <v>0.22356637986701336</v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51</v>
      </c>
      <c r="C46" s="17">
        <f>SUM(C34:C45)</f>
        <v>1</v>
      </c>
      <c r="D46" s="18">
        <f>SUM(D34:D45)</f>
        <v>47750.61</v>
      </c>
      <c r="E46" s="18">
        <f>SUM(E34:E45)</f>
        <v>57299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2024-06-05T13:37:23Z</dcterms:modified>
</cp:coreProperties>
</file>