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2776" windowHeight="13056" tabRatio="700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/>
  <c r="E44" i="5"/>
  <c r="F44" i="5"/>
  <c r="D44" i="5"/>
  <c r="B44" i="5"/>
  <c r="C44" i="5" s="1"/>
  <c r="E44" i="4"/>
  <c r="F44" i="4" s="1"/>
  <c r="D44" i="4"/>
  <c r="B44" i="4"/>
  <c r="C44" i="4" s="1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F25" i="4" s="1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/>
  <c r="Y23" i="7"/>
  <c r="Z23" i="7" s="1"/>
  <c r="X23" i="7"/>
  <c r="V23" i="7"/>
  <c r="W23" i="7"/>
  <c r="T23" i="7"/>
  <c r="U23" i="7"/>
  <c r="S23" i="7"/>
  <c r="Q23" i="7"/>
  <c r="R23" i="7"/>
  <c r="O23" i="7"/>
  <c r="P23" i="7"/>
  <c r="N23" i="7"/>
  <c r="L23" i="7"/>
  <c r="M23" i="7" s="1"/>
  <c r="J23" i="7"/>
  <c r="E44" i="7" s="1"/>
  <c r="F44" i="7" s="1"/>
  <c r="K23" i="7"/>
  <c r="I23" i="7"/>
  <c r="G23" i="7"/>
  <c r="B44" i="7" s="1"/>
  <c r="C44" i="7" s="1"/>
  <c r="H23" i="7"/>
  <c r="E23" i="7"/>
  <c r="D23" i="7"/>
  <c r="D44" i="7" s="1"/>
  <c r="B23" i="7"/>
  <c r="B8" i="7"/>
  <c r="B8" i="6"/>
  <c r="B8" i="5"/>
  <c r="B8" i="4"/>
  <c r="AD22" i="7"/>
  <c r="AE22" i="7"/>
  <c r="AC22" i="7"/>
  <c r="AA22" i="7"/>
  <c r="AB22" i="7"/>
  <c r="Y22" i="7"/>
  <c r="Z22" i="7" s="1"/>
  <c r="X22" i="7"/>
  <c r="V22" i="7"/>
  <c r="W22" i="7"/>
  <c r="T22" i="7"/>
  <c r="U22" i="7"/>
  <c r="S22" i="7"/>
  <c r="Q22" i="7"/>
  <c r="R22" i="7" s="1"/>
  <c r="O22" i="7"/>
  <c r="P22" i="7"/>
  <c r="N22" i="7"/>
  <c r="L22" i="7"/>
  <c r="M22" i="7"/>
  <c r="J22" i="7"/>
  <c r="I22" i="7"/>
  <c r="D43" i="7" s="1"/>
  <c r="G22" i="7"/>
  <c r="H22" i="7" s="1"/>
  <c r="E22" i="7"/>
  <c r="E43" i="7" s="1"/>
  <c r="F43" i="7" s="1"/>
  <c r="D22" i="7"/>
  <c r="B22" i="7"/>
  <c r="B43" i="7" s="1"/>
  <c r="C43" i="7" s="1"/>
  <c r="E43" i="6"/>
  <c r="D43" i="6"/>
  <c r="B43" i="6"/>
  <c r="AE22" i="6"/>
  <c r="AB22" i="6"/>
  <c r="Z22" i="6"/>
  <c r="W22" i="6"/>
  <c r="U22" i="6"/>
  <c r="R22" i="6"/>
  <c r="P22" i="6"/>
  <c r="M22" i="6"/>
  <c r="E43" i="5"/>
  <c r="F43" i="5" s="1"/>
  <c r="D43" i="5"/>
  <c r="B43" i="5"/>
  <c r="AE22" i="5"/>
  <c r="AB22" i="5"/>
  <c r="Z22" i="5"/>
  <c r="W22" i="5"/>
  <c r="U22" i="5"/>
  <c r="R22" i="5"/>
  <c r="P22" i="5"/>
  <c r="M22" i="5"/>
  <c r="M25" i="5" s="1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 s="1"/>
  <c r="AE22" i="1"/>
  <c r="AB22" i="1"/>
  <c r="Z22" i="1"/>
  <c r="W22" i="1"/>
  <c r="U22" i="1"/>
  <c r="R22" i="1"/>
  <c r="P22" i="1"/>
  <c r="M22" i="1"/>
  <c r="C13" i="4"/>
  <c r="B25" i="1"/>
  <c r="L34" i="1" s="1"/>
  <c r="B16" i="7"/>
  <c r="B25" i="7" s="1"/>
  <c r="L34" i="7" s="1"/>
  <c r="C16" i="7"/>
  <c r="D16" i="7"/>
  <c r="D37" i="7" s="1"/>
  <c r="J24" i="7"/>
  <c r="E45" i="7" s="1"/>
  <c r="F45" i="7" s="1"/>
  <c r="E24" i="7"/>
  <c r="O24" i="7"/>
  <c r="P24" i="7" s="1"/>
  <c r="T24" i="7"/>
  <c r="U24" i="7"/>
  <c r="Y24" i="7"/>
  <c r="Z24" i="7" s="1"/>
  <c r="AD24" i="7"/>
  <c r="AE24" i="7"/>
  <c r="E13" i="7"/>
  <c r="E34" i="7" s="1"/>
  <c r="J13" i="7"/>
  <c r="O13" i="7"/>
  <c r="T13" i="7"/>
  <c r="Y13" i="7"/>
  <c r="Z13" i="7" s="1"/>
  <c r="Z25" i="7" s="1"/>
  <c r="AD13" i="7"/>
  <c r="AE13" i="7"/>
  <c r="E20" i="7"/>
  <c r="J20" i="7"/>
  <c r="O20" i="7"/>
  <c r="AD20" i="7"/>
  <c r="T20" i="7"/>
  <c r="Y20" i="7"/>
  <c r="Z20" i="7" s="1"/>
  <c r="E21" i="7"/>
  <c r="J21" i="7"/>
  <c r="O21" i="7"/>
  <c r="AD21" i="7"/>
  <c r="T21" i="7"/>
  <c r="U21" i="7" s="1"/>
  <c r="Y21" i="7"/>
  <c r="J14" i="7"/>
  <c r="O14" i="7"/>
  <c r="E14" i="7"/>
  <c r="F14" i="7" s="1"/>
  <c r="T14" i="7"/>
  <c r="U14" i="7"/>
  <c r="Y14" i="7"/>
  <c r="AD14" i="7"/>
  <c r="AE14" i="7" s="1"/>
  <c r="AE25" i="7" s="1"/>
  <c r="J15" i="7"/>
  <c r="O15" i="7"/>
  <c r="E15" i="7"/>
  <c r="T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P17" i="7" s="1"/>
  <c r="E17" i="7"/>
  <c r="E38" i="7" s="1"/>
  <c r="F38" i="7" s="1"/>
  <c r="F17" i="7"/>
  <c r="T17" i="7"/>
  <c r="U17" i="7"/>
  <c r="Y17" i="7"/>
  <c r="Z17" i="7"/>
  <c r="AD17" i="7"/>
  <c r="J18" i="7"/>
  <c r="O18" i="7"/>
  <c r="AD18" i="7"/>
  <c r="AE18" i="7" s="1"/>
  <c r="E18" i="7"/>
  <c r="E39" i="7" s="1"/>
  <c r="F39" i="7" s="1"/>
  <c r="T18" i="7"/>
  <c r="U18" i="7" s="1"/>
  <c r="Y18" i="7"/>
  <c r="Z18" i="7"/>
  <c r="J19" i="7"/>
  <c r="O19" i="7"/>
  <c r="E40" i="7" s="1"/>
  <c r="AD19" i="7"/>
  <c r="AE19" i="7"/>
  <c r="E19" i="7"/>
  <c r="F19" i="7" s="1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D25" i="7" s="1"/>
  <c r="N34" i="7" s="1"/>
  <c r="I13" i="7"/>
  <c r="N13" i="7"/>
  <c r="S13" i="7"/>
  <c r="X13" i="7"/>
  <c r="AC13" i="7"/>
  <c r="D20" i="7"/>
  <c r="I20" i="7"/>
  <c r="N20" i="7"/>
  <c r="AC20" i="7"/>
  <c r="S20" i="7"/>
  <c r="X20" i="7"/>
  <c r="D21" i="7"/>
  <c r="D42" i="7" s="1"/>
  <c r="I21" i="7"/>
  <c r="N21" i="7"/>
  <c r="AC21" i="7"/>
  <c r="S21" i="7"/>
  <c r="X21" i="7"/>
  <c r="I14" i="7"/>
  <c r="N14" i="7"/>
  <c r="D14" i="7"/>
  <c r="S14" i="7"/>
  <c r="X14" i="7"/>
  <c r="D35" i="7" s="1"/>
  <c r="AC14" i="7"/>
  <c r="AC25" i="7" s="1"/>
  <c r="N38" i="7" s="1"/>
  <c r="I15" i="7"/>
  <c r="N15" i="7"/>
  <c r="D15" i="7"/>
  <c r="S15" i="7"/>
  <c r="X15" i="7"/>
  <c r="AC15" i="7"/>
  <c r="I17" i="7"/>
  <c r="N17" i="7"/>
  <c r="D17" i="7"/>
  <c r="S17" i="7"/>
  <c r="X17" i="7"/>
  <c r="D38" i="7" s="1"/>
  <c r="AC17" i="7"/>
  <c r="I18" i="7"/>
  <c r="D39" i="7" s="1"/>
  <c r="N18" i="7"/>
  <c r="AC18" i="7"/>
  <c r="D18" i="7"/>
  <c r="S18" i="7"/>
  <c r="X18" i="7"/>
  <c r="I19" i="7"/>
  <c r="N19" i="7"/>
  <c r="AC19" i="7"/>
  <c r="D19" i="7"/>
  <c r="S19" i="7"/>
  <c r="X19" i="7"/>
  <c r="G24" i="7"/>
  <c r="H24" i="7" s="1"/>
  <c r="B24" i="7"/>
  <c r="C24" i="7" s="1"/>
  <c r="L24" i="7"/>
  <c r="M24" i="7" s="1"/>
  <c r="Q24" i="7"/>
  <c r="R24" i="7" s="1"/>
  <c r="V24" i="7"/>
  <c r="W24" i="7"/>
  <c r="AA24" i="7"/>
  <c r="AB24" i="7" s="1"/>
  <c r="G16" i="7"/>
  <c r="L16" i="7"/>
  <c r="M16" i="7" s="1"/>
  <c r="Q16" i="7"/>
  <c r="Q25" i="7" s="1"/>
  <c r="L37" i="7" s="1"/>
  <c r="V16" i="7"/>
  <c r="W16" i="7"/>
  <c r="AA16" i="7"/>
  <c r="AB16" i="7"/>
  <c r="B13" i="7"/>
  <c r="G13" i="7"/>
  <c r="L13" i="7"/>
  <c r="Q13" i="7"/>
  <c r="V13" i="7"/>
  <c r="W13" i="7"/>
  <c r="AA13" i="7"/>
  <c r="AA25" i="7" s="1"/>
  <c r="L38" i="7" s="1"/>
  <c r="M38" i="7" s="1"/>
  <c r="AB13" i="7"/>
  <c r="AB25" i="7" s="1"/>
  <c r="B20" i="7"/>
  <c r="B41" i="7" s="1"/>
  <c r="G20" i="7"/>
  <c r="L20" i="7"/>
  <c r="AA20" i="7"/>
  <c r="AB20" i="7" s="1"/>
  <c r="Q20" i="7"/>
  <c r="V20" i="7"/>
  <c r="B21" i="7"/>
  <c r="C21" i="7" s="1"/>
  <c r="G21" i="7"/>
  <c r="H21" i="7" s="1"/>
  <c r="L21" i="7"/>
  <c r="M21" i="7"/>
  <c r="AA21" i="7"/>
  <c r="B42" i="7" s="1"/>
  <c r="C42" i="7" s="1"/>
  <c r="AB21" i="7"/>
  <c r="Q21" i="7"/>
  <c r="R21" i="7"/>
  <c r="V21" i="7"/>
  <c r="W21" i="7"/>
  <c r="G14" i="7"/>
  <c r="L14" i="7"/>
  <c r="B14" i="7"/>
  <c r="Q14" i="7"/>
  <c r="B35" i="7" s="1"/>
  <c r="C35" i="7" s="1"/>
  <c r="R14" i="7"/>
  <c r="V14" i="7"/>
  <c r="W14" i="7"/>
  <c r="AA14" i="7"/>
  <c r="AB14" i="7" s="1"/>
  <c r="G15" i="7"/>
  <c r="L15" i="7"/>
  <c r="B15" i="7"/>
  <c r="Q15" i="7"/>
  <c r="V15" i="7"/>
  <c r="W15" i="7" s="1"/>
  <c r="AA15" i="7"/>
  <c r="AB15" i="7"/>
  <c r="G17" i="7"/>
  <c r="H17" i="7"/>
  <c r="L17" i="7"/>
  <c r="M17" i="7" s="1"/>
  <c r="B17" i="7"/>
  <c r="C17" i="7" s="1"/>
  <c r="Q17" i="7"/>
  <c r="V17" i="7"/>
  <c r="W17" i="7" s="1"/>
  <c r="AA17" i="7"/>
  <c r="G18" i="7"/>
  <c r="H18" i="7" s="1"/>
  <c r="L18" i="7"/>
  <c r="AA18" i="7"/>
  <c r="AB18" i="7" s="1"/>
  <c r="B18" i="7"/>
  <c r="B39" i="7" s="1"/>
  <c r="C39" i="7" s="1"/>
  <c r="Q18" i="7"/>
  <c r="R18" i="7" s="1"/>
  <c r="V18" i="7"/>
  <c r="W18" i="7" s="1"/>
  <c r="G19" i="7"/>
  <c r="L19" i="7"/>
  <c r="AA19" i="7"/>
  <c r="B19" i="7"/>
  <c r="C19" i="7"/>
  <c r="Q19" i="7"/>
  <c r="R19" i="7"/>
  <c r="V19" i="7"/>
  <c r="W19" i="7"/>
  <c r="J25" i="6"/>
  <c r="K20" i="6"/>
  <c r="E25" i="6"/>
  <c r="O25" i="6"/>
  <c r="O36" i="6" s="1"/>
  <c r="Y25" i="6"/>
  <c r="O38" i="6"/>
  <c r="P38" i="6" s="1"/>
  <c r="T25" i="6"/>
  <c r="O37" i="6"/>
  <c r="P37" i="6" s="1"/>
  <c r="AD25" i="6"/>
  <c r="O39" i="6" s="1"/>
  <c r="P39" i="6" s="1"/>
  <c r="I25" i="6"/>
  <c r="N35" i="6"/>
  <c r="D25" i="6"/>
  <c r="N34" i="6" s="1"/>
  <c r="N40" i="6" s="1"/>
  <c r="N25" i="6"/>
  <c r="N36" i="6"/>
  <c r="X25" i="6"/>
  <c r="N38" i="6"/>
  <c r="S25" i="6"/>
  <c r="N37" i="6"/>
  <c r="AC25" i="6"/>
  <c r="N39" i="6"/>
  <c r="G25" i="6"/>
  <c r="H15" i="6"/>
  <c r="B25" i="6"/>
  <c r="L25" i="6"/>
  <c r="L36" i="6" s="1"/>
  <c r="V25" i="6"/>
  <c r="L38" i="6"/>
  <c r="Q25" i="6"/>
  <c r="L37" i="6"/>
  <c r="M37" i="6" s="1"/>
  <c r="AA25" i="6"/>
  <c r="L39" i="6" s="1"/>
  <c r="M39" i="6" s="1"/>
  <c r="E45" i="6"/>
  <c r="E34" i="6"/>
  <c r="E35" i="6"/>
  <c r="E36" i="6"/>
  <c r="E37" i="6"/>
  <c r="E38" i="6"/>
  <c r="E46" i="6" s="1"/>
  <c r="F38" i="6"/>
  <c r="E39" i="6"/>
  <c r="F39" i="6" s="1"/>
  <c r="E40" i="6"/>
  <c r="E41" i="6"/>
  <c r="F41" i="6" s="1"/>
  <c r="E42" i="6"/>
  <c r="D45" i="6"/>
  <c r="D34" i="6"/>
  <c r="D35" i="6"/>
  <c r="D36" i="6"/>
  <c r="D37" i="6"/>
  <c r="D38" i="6"/>
  <c r="D39" i="6"/>
  <c r="D46" i="6" s="1"/>
  <c r="D40" i="6"/>
  <c r="D41" i="6"/>
  <c r="D42" i="6"/>
  <c r="B45" i="6"/>
  <c r="B46" i="6" s="1"/>
  <c r="B42" i="6"/>
  <c r="C42" i="6"/>
  <c r="B34" i="6"/>
  <c r="B35" i="6"/>
  <c r="B36" i="6"/>
  <c r="B37" i="6"/>
  <c r="B38" i="6"/>
  <c r="C38" i="6"/>
  <c r="B39" i="6"/>
  <c r="C39" i="6" s="1"/>
  <c r="B40" i="6"/>
  <c r="C40" i="6" s="1"/>
  <c r="B41" i="6"/>
  <c r="C41" i="6" s="1"/>
  <c r="AE13" i="6"/>
  <c r="AE25" i="6" s="1"/>
  <c r="AE14" i="6"/>
  <c r="AE15" i="6"/>
  <c r="AE16" i="6"/>
  <c r="AE17" i="6"/>
  <c r="AE18" i="6"/>
  <c r="AE19" i="6"/>
  <c r="AE20" i="6"/>
  <c r="AE21" i="6"/>
  <c r="AE24" i="6"/>
  <c r="AB13" i="6"/>
  <c r="AB25" i="6" s="1"/>
  <c r="AB14" i="6"/>
  <c r="AB15" i="6"/>
  <c r="AB16" i="6"/>
  <c r="AB17" i="6"/>
  <c r="AB18" i="6"/>
  <c r="AB19" i="6"/>
  <c r="AB20" i="6"/>
  <c r="AB21" i="6"/>
  <c r="AB24" i="6"/>
  <c r="Z13" i="6"/>
  <c r="Z25" i="6" s="1"/>
  <c r="Z14" i="6"/>
  <c r="Z15" i="6"/>
  <c r="Z16" i="6"/>
  <c r="Z17" i="6"/>
  <c r="Z19" i="6"/>
  <c r="Z20" i="6"/>
  <c r="Z24" i="6"/>
  <c r="W13" i="6"/>
  <c r="W14" i="6"/>
  <c r="W15" i="6"/>
  <c r="W16" i="6"/>
  <c r="W17" i="6"/>
  <c r="W25" i="6" s="1"/>
  <c r="W20" i="6"/>
  <c r="W21" i="6"/>
  <c r="W24" i="6"/>
  <c r="U14" i="6"/>
  <c r="U25" i="6" s="1"/>
  <c r="U15" i="6"/>
  <c r="U17" i="6"/>
  <c r="U18" i="6"/>
  <c r="U19" i="6"/>
  <c r="U20" i="6"/>
  <c r="U21" i="6"/>
  <c r="U24" i="6"/>
  <c r="R13" i="6"/>
  <c r="R14" i="6"/>
  <c r="R25" i="6" s="1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5" i="6" s="1"/>
  <c r="P24" i="6"/>
  <c r="M14" i="6"/>
  <c r="M25" i="6" s="1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25" i="6" s="1"/>
  <c r="C15" i="6"/>
  <c r="C16" i="6"/>
  <c r="C17" i="6"/>
  <c r="C18" i="6"/>
  <c r="C19" i="6"/>
  <c r="C21" i="6"/>
  <c r="C24" i="6"/>
  <c r="AD25" i="5"/>
  <c r="O39" i="5"/>
  <c r="AC25" i="5"/>
  <c r="N39" i="5" s="1"/>
  <c r="AA25" i="5"/>
  <c r="L39" i="5"/>
  <c r="E25" i="5"/>
  <c r="O34" i="5"/>
  <c r="P34" i="5" s="1"/>
  <c r="J25" i="5"/>
  <c r="O35" i="5" s="1"/>
  <c r="P35" i="5" s="1"/>
  <c r="O25" i="5"/>
  <c r="O36" i="5"/>
  <c r="P36" i="5" s="1"/>
  <c r="T25" i="5"/>
  <c r="O37" i="5"/>
  <c r="Y25" i="5"/>
  <c r="Z18" i="5"/>
  <c r="D25" i="5"/>
  <c r="N34" i="5"/>
  <c r="I25" i="5"/>
  <c r="N35" i="5"/>
  <c r="N40" i="5" s="1"/>
  <c r="N25" i="5"/>
  <c r="N36" i="5"/>
  <c r="S25" i="5"/>
  <c r="N37" i="5"/>
  <c r="X25" i="5"/>
  <c r="N38" i="5"/>
  <c r="B25" i="5"/>
  <c r="L34" i="5" s="1"/>
  <c r="G25" i="5"/>
  <c r="L25" i="5"/>
  <c r="L36" i="5"/>
  <c r="M36" i="5" s="1"/>
  <c r="Q25" i="5"/>
  <c r="L37" i="5"/>
  <c r="M37" i="5" s="1"/>
  <c r="V25" i="5"/>
  <c r="L38" i="5" s="1"/>
  <c r="M38" i="5" s="1"/>
  <c r="E34" i="5"/>
  <c r="F34" i="5" s="1"/>
  <c r="F46" i="5" s="1"/>
  <c r="E35" i="5"/>
  <c r="E36" i="5"/>
  <c r="E41" i="5"/>
  <c r="E42" i="5"/>
  <c r="E39" i="5"/>
  <c r="E40" i="5"/>
  <c r="E45" i="5"/>
  <c r="F45" i="5" s="1"/>
  <c r="E37" i="5"/>
  <c r="F37" i="5" s="1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46" i="5" s="1"/>
  <c r="B35" i="5"/>
  <c r="C35" i="5" s="1"/>
  <c r="B36" i="5"/>
  <c r="B41" i="5"/>
  <c r="C41" i="5" s="1"/>
  <c r="B42" i="5"/>
  <c r="C42" i="5"/>
  <c r="B45" i="5"/>
  <c r="B39" i="5"/>
  <c r="B40" i="5"/>
  <c r="B37" i="5"/>
  <c r="C37" i="5" s="1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25" i="5" s="1"/>
  <c r="AE14" i="5"/>
  <c r="AE15" i="5"/>
  <c r="AE16" i="5"/>
  <c r="AE17" i="5"/>
  <c r="AE18" i="5"/>
  <c r="AE19" i="5"/>
  <c r="AB13" i="5"/>
  <c r="AB14" i="5"/>
  <c r="AB15" i="5"/>
  <c r="AB16" i="5"/>
  <c r="AB17" i="5"/>
  <c r="AB18" i="5"/>
  <c r="AB25" i="5" s="1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25" i="5" s="1"/>
  <c r="W15" i="5"/>
  <c r="W16" i="5"/>
  <c r="W17" i="5"/>
  <c r="W19" i="5"/>
  <c r="W20" i="5"/>
  <c r="W21" i="5"/>
  <c r="U13" i="5"/>
  <c r="U14" i="5"/>
  <c r="U15" i="5"/>
  <c r="U25" i="5" s="1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25" i="5" s="1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46" i="4" s="1"/>
  <c r="E39" i="4"/>
  <c r="F39" i="4" s="1"/>
  <c r="E40" i="4"/>
  <c r="F40" i="4" s="1"/>
  <c r="E41" i="4"/>
  <c r="F41" i="4" s="1"/>
  <c r="E42" i="4"/>
  <c r="D45" i="4"/>
  <c r="B45" i="4"/>
  <c r="B42" i="4"/>
  <c r="C42" i="4"/>
  <c r="B34" i="4"/>
  <c r="B35" i="4"/>
  <c r="B36" i="4"/>
  <c r="B37" i="4"/>
  <c r="C37" i="4"/>
  <c r="B38" i="4"/>
  <c r="C38" i="4" s="1"/>
  <c r="B39" i="4"/>
  <c r="C39" i="4" s="1"/>
  <c r="B40" i="4"/>
  <c r="B41" i="4"/>
  <c r="AE13" i="4"/>
  <c r="AE14" i="4"/>
  <c r="AE15" i="4"/>
  <c r="AE16" i="4"/>
  <c r="AE17" i="4"/>
  <c r="AE18" i="4"/>
  <c r="AE19" i="4"/>
  <c r="AE25" i="4" s="1"/>
  <c r="AE20" i="4"/>
  <c r="AE21" i="4"/>
  <c r="AE24" i="4"/>
  <c r="AD25" i="4"/>
  <c r="O39" i="4"/>
  <c r="P39" i="4" s="1"/>
  <c r="AC25" i="4"/>
  <c r="N39" i="4"/>
  <c r="AB13" i="4"/>
  <c r="AB14" i="4"/>
  <c r="AB15" i="4"/>
  <c r="AB25" i="4" s="1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25" i="4" s="1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/>
  <c r="M38" i="4" s="1"/>
  <c r="W21" i="4"/>
  <c r="W24" i="4"/>
  <c r="T25" i="4"/>
  <c r="O37" i="4" s="1"/>
  <c r="P37" i="4" s="1"/>
  <c r="U13" i="4"/>
  <c r="U14" i="4"/>
  <c r="U15" i="4"/>
  <c r="U16" i="4"/>
  <c r="U17" i="4"/>
  <c r="U18" i="4"/>
  <c r="U25" i="4" s="1"/>
  <c r="U19" i="4"/>
  <c r="U20" i="4"/>
  <c r="U21" i="4"/>
  <c r="U24" i="4"/>
  <c r="S25" i="4"/>
  <c r="N37" i="4"/>
  <c r="Q25" i="4"/>
  <c r="R13" i="4"/>
  <c r="R14" i="4"/>
  <c r="R15" i="4"/>
  <c r="R16" i="4"/>
  <c r="R17" i="4"/>
  <c r="R25" i="4" s="1"/>
  <c r="R18" i="4"/>
  <c r="R19" i="4"/>
  <c r="R20" i="4"/>
  <c r="R21" i="4"/>
  <c r="R24" i="4"/>
  <c r="O25" i="4"/>
  <c r="P19" i="4"/>
  <c r="P17" i="4"/>
  <c r="P24" i="4"/>
  <c r="N25" i="4"/>
  <c r="N36" i="4" s="1"/>
  <c r="L25" i="4"/>
  <c r="L36" i="4" s="1"/>
  <c r="M36" i="4" s="1"/>
  <c r="M19" i="4"/>
  <c r="M15" i="4"/>
  <c r="M16" i="4"/>
  <c r="M17" i="4"/>
  <c r="M18" i="4"/>
  <c r="M21" i="4"/>
  <c r="M24" i="4"/>
  <c r="J25" i="4"/>
  <c r="K16" i="4"/>
  <c r="K17" i="4"/>
  <c r="I25" i="4"/>
  <c r="N35" i="4"/>
  <c r="G25" i="4"/>
  <c r="L35" i="4" s="1"/>
  <c r="H16" i="4"/>
  <c r="H17" i="4"/>
  <c r="H21" i="4"/>
  <c r="E25" i="4"/>
  <c r="F18" i="4"/>
  <c r="F13" i="4"/>
  <c r="F16" i="4"/>
  <c r="F17" i="4"/>
  <c r="F19" i="4"/>
  <c r="F21" i="4"/>
  <c r="F24" i="4"/>
  <c r="D25" i="4"/>
  <c r="N34" i="4"/>
  <c r="B25" i="4"/>
  <c r="L34" i="4"/>
  <c r="M34" i="4" s="1"/>
  <c r="C16" i="4"/>
  <c r="C17" i="4"/>
  <c r="C25" i="4" s="1"/>
  <c r="C19" i="4"/>
  <c r="C21" i="4"/>
  <c r="C24" i="4"/>
  <c r="D34" i="4"/>
  <c r="D46" i="4" s="1"/>
  <c r="D35" i="4"/>
  <c r="D36" i="4"/>
  <c r="D37" i="4"/>
  <c r="D38" i="4"/>
  <c r="D39" i="4"/>
  <c r="D40" i="4"/>
  <c r="D41" i="4"/>
  <c r="D42" i="4"/>
  <c r="J25" i="1"/>
  <c r="K15" i="1" s="1"/>
  <c r="K22" i="1"/>
  <c r="O25" i="1"/>
  <c r="P19" i="1" s="1"/>
  <c r="O36" i="1"/>
  <c r="E25" i="1"/>
  <c r="O34" i="1" s="1"/>
  <c r="Y25" i="1"/>
  <c r="O38" i="1"/>
  <c r="I25" i="1"/>
  <c r="N35" i="1"/>
  <c r="N25" i="1"/>
  <c r="N36" i="1"/>
  <c r="D25" i="1"/>
  <c r="N34" i="1" s="1"/>
  <c r="X25" i="1"/>
  <c r="N38" i="1"/>
  <c r="G25" i="1"/>
  <c r="L35" i="1" s="1"/>
  <c r="H22" i="1"/>
  <c r="L25" i="1"/>
  <c r="L36" i="1" s="1"/>
  <c r="M20" i="1"/>
  <c r="V25" i="1"/>
  <c r="L38" i="1"/>
  <c r="Q25" i="1"/>
  <c r="R15" i="1" s="1"/>
  <c r="L37" i="1"/>
  <c r="AE24" i="1"/>
  <c r="AE21" i="1"/>
  <c r="AE20" i="1"/>
  <c r="AE19" i="1"/>
  <c r="AE18" i="1"/>
  <c r="AE17" i="1"/>
  <c r="AE15" i="1"/>
  <c r="AE25" i="1" s="1"/>
  <c r="AE14" i="1"/>
  <c r="AB14" i="1"/>
  <c r="AB25" i="1" s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19" i="1"/>
  <c r="R18" i="1"/>
  <c r="R17" i="1"/>
  <c r="R16" i="1"/>
  <c r="R14" i="1"/>
  <c r="P24" i="1"/>
  <c r="P21" i="1"/>
  <c r="P18" i="1"/>
  <c r="P17" i="1"/>
  <c r="P14" i="1"/>
  <c r="M24" i="1"/>
  <c r="M21" i="1"/>
  <c r="M18" i="1"/>
  <c r="M17" i="1"/>
  <c r="M16" i="1"/>
  <c r="M14" i="1"/>
  <c r="K24" i="1"/>
  <c r="K19" i="1"/>
  <c r="K18" i="1"/>
  <c r="K17" i="1"/>
  <c r="K16" i="1"/>
  <c r="K14" i="1"/>
  <c r="H21" i="1"/>
  <c r="H19" i="1"/>
  <c r="H17" i="1"/>
  <c r="H15" i="1"/>
  <c r="C24" i="1"/>
  <c r="C21" i="1"/>
  <c r="C20" i="1"/>
  <c r="C19" i="1"/>
  <c r="C18" i="1"/>
  <c r="C17" i="1"/>
  <c r="C25" i="1" s="1"/>
  <c r="C16" i="1"/>
  <c r="C15" i="1"/>
  <c r="C14" i="1"/>
  <c r="E45" i="1"/>
  <c r="E42" i="1"/>
  <c r="E34" i="1"/>
  <c r="E41" i="1"/>
  <c r="E35" i="1"/>
  <c r="F35" i="1" s="1"/>
  <c r="E36" i="1"/>
  <c r="E37" i="1"/>
  <c r="E38" i="1"/>
  <c r="F38" i="1" s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C34" i="1" s="1"/>
  <c r="B41" i="1"/>
  <c r="B35" i="1"/>
  <c r="B36" i="1"/>
  <c r="B37" i="1"/>
  <c r="B38" i="1"/>
  <c r="C38" i="1"/>
  <c r="B39" i="1"/>
  <c r="C39" i="1" s="1"/>
  <c r="B40" i="1"/>
  <c r="AE13" i="1"/>
  <c r="AD25" i="1"/>
  <c r="O39" i="1" s="1"/>
  <c r="P39" i="1" s="1"/>
  <c r="AE16" i="1"/>
  <c r="AC25" i="1"/>
  <c r="N39" i="1" s="1"/>
  <c r="AB13" i="1"/>
  <c r="AA25" i="1"/>
  <c r="L39" i="1" s="1"/>
  <c r="M39" i="1" s="1"/>
  <c r="Z13" i="1"/>
  <c r="Z25" i="1" s="1"/>
  <c r="W13" i="1"/>
  <c r="W25" i="1" s="1"/>
  <c r="U13" i="1"/>
  <c r="U14" i="1"/>
  <c r="U16" i="1"/>
  <c r="U17" i="1"/>
  <c r="U18" i="1"/>
  <c r="U19" i="1"/>
  <c r="U21" i="1"/>
  <c r="T25" i="1"/>
  <c r="U15" i="1" s="1"/>
  <c r="O37" i="1"/>
  <c r="S25" i="1"/>
  <c r="N37" i="1" s="1"/>
  <c r="R13" i="1"/>
  <c r="P13" i="1"/>
  <c r="M13" i="1"/>
  <c r="K13" i="1"/>
  <c r="F14" i="1"/>
  <c r="F15" i="1"/>
  <c r="F16" i="1"/>
  <c r="F17" i="1"/>
  <c r="F18" i="1"/>
  <c r="F19" i="1"/>
  <c r="F25" i="1" s="1"/>
  <c r="F21" i="1"/>
  <c r="P16" i="1"/>
  <c r="P16" i="5"/>
  <c r="P16" i="4"/>
  <c r="AE16" i="7"/>
  <c r="L37" i="4"/>
  <c r="F22" i="1"/>
  <c r="F23" i="1"/>
  <c r="F24" i="1"/>
  <c r="C22" i="1"/>
  <c r="C23" i="1"/>
  <c r="O34" i="6"/>
  <c r="P34" i="6" s="1"/>
  <c r="F22" i="6"/>
  <c r="L34" i="6"/>
  <c r="C22" i="6"/>
  <c r="F45" i="1"/>
  <c r="H20" i="6"/>
  <c r="H19" i="6"/>
  <c r="M18" i="6"/>
  <c r="M13" i="6"/>
  <c r="P19" i="6"/>
  <c r="P14" i="6"/>
  <c r="Z21" i="6"/>
  <c r="L35" i="6"/>
  <c r="H22" i="6"/>
  <c r="O35" i="6"/>
  <c r="P35" i="6" s="1"/>
  <c r="K22" i="6"/>
  <c r="M13" i="5"/>
  <c r="L35" i="5"/>
  <c r="M35" i="5" s="1"/>
  <c r="M39" i="5"/>
  <c r="H22" i="5"/>
  <c r="O38" i="5"/>
  <c r="P38" i="5" s="1"/>
  <c r="K22" i="5"/>
  <c r="M14" i="4"/>
  <c r="P21" i="4"/>
  <c r="H19" i="4"/>
  <c r="H22" i="4"/>
  <c r="K13" i="4"/>
  <c r="K25" i="4" s="1"/>
  <c r="K22" i="4"/>
  <c r="Z21" i="4"/>
  <c r="F20" i="1"/>
  <c r="F13" i="1"/>
  <c r="C13" i="1"/>
  <c r="K21" i="1"/>
  <c r="H16" i="1"/>
  <c r="H13" i="1"/>
  <c r="H14" i="1"/>
  <c r="H18" i="1"/>
  <c r="H24" i="1"/>
  <c r="C42" i="1"/>
  <c r="X25" i="7"/>
  <c r="N39" i="7" s="1"/>
  <c r="Z18" i="6"/>
  <c r="C20" i="6"/>
  <c r="C13" i="6"/>
  <c r="F14" i="6"/>
  <c r="K15" i="6"/>
  <c r="R16" i="6"/>
  <c r="U16" i="6"/>
  <c r="U13" i="6"/>
  <c r="H18" i="6"/>
  <c r="H25" i="6" s="1"/>
  <c r="H13" i="6"/>
  <c r="H24" i="6"/>
  <c r="H14" i="6"/>
  <c r="K19" i="6"/>
  <c r="K14" i="6"/>
  <c r="K18" i="6"/>
  <c r="K21" i="6"/>
  <c r="K13" i="6"/>
  <c r="K25" i="6" s="1"/>
  <c r="F13" i="6"/>
  <c r="F25" i="6" s="1"/>
  <c r="W19" i="6"/>
  <c r="W18" i="6"/>
  <c r="K24" i="6"/>
  <c r="F43" i="6"/>
  <c r="H14" i="5"/>
  <c r="H24" i="5"/>
  <c r="H18" i="5"/>
  <c r="K15" i="5"/>
  <c r="K18" i="5"/>
  <c r="K14" i="5"/>
  <c r="K21" i="5"/>
  <c r="P15" i="5"/>
  <c r="P25" i="5" s="1"/>
  <c r="P18" i="5"/>
  <c r="P13" i="5"/>
  <c r="P19" i="5"/>
  <c r="P14" i="5"/>
  <c r="H15" i="5"/>
  <c r="K13" i="5"/>
  <c r="K25" i="5" s="1"/>
  <c r="W18" i="5"/>
  <c r="Z25" i="5"/>
  <c r="R16" i="5"/>
  <c r="R25" i="5" s="1"/>
  <c r="H13" i="5"/>
  <c r="H20" i="5"/>
  <c r="K19" i="5"/>
  <c r="K20" i="5"/>
  <c r="C14" i="5"/>
  <c r="C13" i="5"/>
  <c r="F23" i="7"/>
  <c r="D46" i="5"/>
  <c r="E46" i="5"/>
  <c r="AE21" i="5"/>
  <c r="AE20" i="5"/>
  <c r="C20" i="5"/>
  <c r="F21" i="5"/>
  <c r="F20" i="5"/>
  <c r="P21" i="5"/>
  <c r="E42" i="7"/>
  <c r="F42" i="7" s="1"/>
  <c r="C43" i="6"/>
  <c r="V25" i="7"/>
  <c r="L39" i="7" s="1"/>
  <c r="M39" i="7" s="1"/>
  <c r="P15" i="4"/>
  <c r="P25" i="4" s="1"/>
  <c r="H15" i="4"/>
  <c r="H18" i="4"/>
  <c r="H14" i="4"/>
  <c r="H25" i="4" s="1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H20" i="4"/>
  <c r="W17" i="4"/>
  <c r="W25" i="4" s="1"/>
  <c r="O38" i="4"/>
  <c r="P38" i="4" s="1"/>
  <c r="Z17" i="4"/>
  <c r="C18" i="4"/>
  <c r="C20" i="4"/>
  <c r="O34" i="4"/>
  <c r="H13" i="4"/>
  <c r="O35" i="4"/>
  <c r="M13" i="4"/>
  <c r="W20" i="4"/>
  <c r="M20" i="4"/>
  <c r="O36" i="4"/>
  <c r="P36" i="4" s="1"/>
  <c r="P20" i="4"/>
  <c r="P18" i="7"/>
  <c r="F43" i="4"/>
  <c r="K22" i="7"/>
  <c r="Z14" i="7"/>
  <c r="E37" i="7"/>
  <c r="F37" i="7" s="1"/>
  <c r="D45" i="7"/>
  <c r="C35" i="1"/>
  <c r="R17" i="7"/>
  <c r="P16" i="7"/>
  <c r="F37" i="4"/>
  <c r="Z16" i="7"/>
  <c r="F37" i="1"/>
  <c r="F43" i="1"/>
  <c r="F44" i="1"/>
  <c r="F24" i="7"/>
  <c r="C22" i="7"/>
  <c r="C23" i="7"/>
  <c r="C44" i="1"/>
  <c r="F15" i="7"/>
  <c r="F34" i="1"/>
  <c r="F42" i="1"/>
  <c r="C36" i="6"/>
  <c r="C39" i="5"/>
  <c r="C43" i="5"/>
  <c r="P39" i="5"/>
  <c r="P37" i="5"/>
  <c r="C25" i="5"/>
  <c r="C36" i="4"/>
  <c r="C43" i="4"/>
  <c r="C37" i="1"/>
  <c r="P38" i="1"/>
  <c r="C15" i="7"/>
  <c r="F37" i="6"/>
  <c r="C37" i="6"/>
  <c r="F40" i="6"/>
  <c r="F36" i="6"/>
  <c r="C35" i="6"/>
  <c r="F35" i="6"/>
  <c r="F42" i="6"/>
  <c r="U13" i="7"/>
  <c r="U16" i="7"/>
  <c r="F45" i="6"/>
  <c r="C34" i="6"/>
  <c r="M34" i="6"/>
  <c r="M38" i="6"/>
  <c r="F34" i="6"/>
  <c r="AB19" i="7"/>
  <c r="M35" i="6"/>
  <c r="H25" i="5"/>
  <c r="C45" i="5"/>
  <c r="F39" i="5"/>
  <c r="AE20" i="7"/>
  <c r="R16" i="7"/>
  <c r="C36" i="5"/>
  <c r="F36" i="5"/>
  <c r="C40" i="5"/>
  <c r="F40" i="5"/>
  <c r="F35" i="5"/>
  <c r="F21" i="7"/>
  <c r="C34" i="5"/>
  <c r="F13" i="7"/>
  <c r="F20" i="7"/>
  <c r="F42" i="5"/>
  <c r="F41" i="5"/>
  <c r="W20" i="7"/>
  <c r="Z21" i="7"/>
  <c r="AE21" i="7"/>
  <c r="AE17" i="7"/>
  <c r="F35" i="4"/>
  <c r="F36" i="4"/>
  <c r="M25" i="4"/>
  <c r="K18" i="7"/>
  <c r="C35" i="4"/>
  <c r="F42" i="4"/>
  <c r="P21" i="7"/>
  <c r="F45" i="4"/>
  <c r="C45" i="4"/>
  <c r="K14" i="7"/>
  <c r="K16" i="7"/>
  <c r="K19" i="7"/>
  <c r="AB17" i="7"/>
  <c r="P34" i="4"/>
  <c r="C18" i="7"/>
  <c r="C14" i="7"/>
  <c r="C40" i="4"/>
  <c r="C13" i="7"/>
  <c r="F34" i="4"/>
  <c r="R13" i="7"/>
  <c r="C34" i="4"/>
  <c r="C46" i="4" s="1"/>
  <c r="K21" i="7"/>
  <c r="M18" i="7"/>
  <c r="C41" i="4"/>
  <c r="M13" i="7"/>
  <c r="P14" i="7"/>
  <c r="M14" i="7"/>
  <c r="H19" i="7"/>
  <c r="H16" i="7"/>
  <c r="H13" i="7"/>
  <c r="H14" i="7"/>
  <c r="M38" i="1"/>
  <c r="P35" i="4"/>
  <c r="M37" i="4"/>
  <c r="D41" i="7" l="1"/>
  <c r="S25" i="7"/>
  <c r="N37" i="7" s="1"/>
  <c r="R20" i="1"/>
  <c r="T25" i="7"/>
  <c r="K20" i="1"/>
  <c r="K25" i="1" s="1"/>
  <c r="O35" i="1"/>
  <c r="I25" i="7"/>
  <c r="N35" i="7" s="1"/>
  <c r="H20" i="1"/>
  <c r="H25" i="1" s="1"/>
  <c r="J25" i="7"/>
  <c r="K20" i="7" s="1"/>
  <c r="E41" i="7"/>
  <c r="U20" i="1"/>
  <c r="U25" i="1" s="1"/>
  <c r="R20" i="7"/>
  <c r="R15" i="7"/>
  <c r="R25" i="7" s="1"/>
  <c r="P20" i="1"/>
  <c r="D46" i="1"/>
  <c r="B46" i="1"/>
  <c r="C41" i="1" s="1"/>
  <c r="U15" i="7"/>
  <c r="D36" i="7"/>
  <c r="R25" i="1"/>
  <c r="O25" i="7"/>
  <c r="P15" i="1"/>
  <c r="E36" i="7"/>
  <c r="B36" i="7"/>
  <c r="M15" i="1"/>
  <c r="E46" i="1"/>
  <c r="F36" i="1" s="1"/>
  <c r="N25" i="7"/>
  <c r="N36" i="7" s="1"/>
  <c r="N40" i="7" s="1"/>
  <c r="D40" i="7"/>
  <c r="B40" i="7"/>
  <c r="M19" i="1"/>
  <c r="M25" i="1" s="1"/>
  <c r="M34" i="7"/>
  <c r="C46" i="5"/>
  <c r="L40" i="6"/>
  <c r="M36" i="6"/>
  <c r="M40" i="6" s="1"/>
  <c r="L40" i="1"/>
  <c r="M35" i="1" s="1"/>
  <c r="M34" i="1"/>
  <c r="P40" i="6"/>
  <c r="N40" i="1"/>
  <c r="W25" i="7"/>
  <c r="O40" i="6"/>
  <c r="P36" i="6"/>
  <c r="O40" i="1"/>
  <c r="P34" i="1"/>
  <c r="F34" i="7"/>
  <c r="C46" i="6"/>
  <c r="F46" i="6"/>
  <c r="P40" i="4"/>
  <c r="P40" i="5"/>
  <c r="N40" i="4"/>
  <c r="L40" i="5"/>
  <c r="M34" i="5"/>
  <c r="M40" i="5" s="1"/>
  <c r="M35" i="4"/>
  <c r="M40" i="4" s="1"/>
  <c r="L40" i="4"/>
  <c r="D34" i="7"/>
  <c r="D46" i="7" s="1"/>
  <c r="B46" i="4"/>
  <c r="F22" i="7"/>
  <c r="E35" i="7"/>
  <c r="F35" i="7" s="1"/>
  <c r="F18" i="7"/>
  <c r="F25" i="7" s="1"/>
  <c r="P13" i="7"/>
  <c r="F38" i="4"/>
  <c r="F46" i="4" s="1"/>
  <c r="B37" i="7"/>
  <c r="C37" i="7" s="1"/>
  <c r="AD25" i="7"/>
  <c r="O38" i="7" s="1"/>
  <c r="P38" i="7" s="1"/>
  <c r="Y25" i="7"/>
  <c r="O39" i="7" s="1"/>
  <c r="P39" i="7" s="1"/>
  <c r="C20" i="7"/>
  <c r="C25" i="7" s="1"/>
  <c r="C45" i="1"/>
  <c r="K13" i="7"/>
  <c r="B45" i="7"/>
  <c r="C45" i="7" s="1"/>
  <c r="B34" i="7"/>
  <c r="E25" i="7"/>
  <c r="O34" i="7" s="1"/>
  <c r="K24" i="7"/>
  <c r="G25" i="7"/>
  <c r="H20" i="7" s="1"/>
  <c r="L25" i="7"/>
  <c r="M20" i="7" s="1"/>
  <c r="O40" i="4"/>
  <c r="B38" i="7"/>
  <c r="C38" i="7" s="1"/>
  <c r="C45" i="6"/>
  <c r="F39" i="1"/>
  <c r="O40" i="5"/>
  <c r="O37" i="7" l="1"/>
  <c r="U20" i="7"/>
  <c r="U25" i="7" s="1"/>
  <c r="P36" i="1"/>
  <c r="P35" i="1"/>
  <c r="O35" i="7"/>
  <c r="K15" i="7"/>
  <c r="K25" i="7" s="1"/>
  <c r="L35" i="7"/>
  <c r="H15" i="7"/>
  <c r="H25" i="7" s="1"/>
  <c r="C36" i="1"/>
  <c r="C40" i="1"/>
  <c r="P25" i="1"/>
  <c r="O36" i="7"/>
  <c r="P20" i="7"/>
  <c r="F40" i="1"/>
  <c r="F41" i="1"/>
  <c r="P37" i="1"/>
  <c r="M36" i="1"/>
  <c r="M37" i="1"/>
  <c r="P15" i="7"/>
  <c r="P25" i="7" s="1"/>
  <c r="P19" i="7"/>
  <c r="E46" i="7"/>
  <c r="L36" i="7"/>
  <c r="L40" i="7" s="1"/>
  <c r="M15" i="7"/>
  <c r="M19" i="7"/>
  <c r="P34" i="7"/>
  <c r="C34" i="7"/>
  <c r="B46" i="7"/>
  <c r="C36" i="7" s="1"/>
  <c r="P40" i="1" l="1"/>
  <c r="O40" i="7"/>
  <c r="P36" i="7" s="1"/>
  <c r="F46" i="1"/>
  <c r="C46" i="1"/>
  <c r="P35" i="7"/>
  <c r="M35" i="7"/>
  <c r="M40" i="1"/>
  <c r="F40" i="7"/>
  <c r="F41" i="7"/>
  <c r="C40" i="7"/>
  <c r="C41" i="7"/>
  <c r="M36" i="7"/>
  <c r="M37" i="7"/>
  <c r="F36" i="7"/>
  <c r="M25" i="7"/>
  <c r="F46" i="7" l="1"/>
  <c r="P37" i="7"/>
  <c r="P40" i="7"/>
  <c r="C46" i="7"/>
  <c r="M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<sst xmlns="http://schemas.openxmlformats.org/spreadsheetml/2006/main" count="457" uniqueCount="62">
  <si>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</si>
  <si>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</si>
  <si>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</si>
  <si>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</si>
  <si>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</si>
  <si>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</si>
  <si>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</si>
  <si>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</si>
  <si>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</si>
  <si>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</si>
  <si>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</si>
  <si>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</si>
  <si>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</si>
  <si>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</si>
  <si>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</si>
  <si>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</si>
  <si>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</si>
  <si>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</si>
  <si>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</si>
  <si>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</si>
  <si>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</si>
  <si>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</si>
  <si>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</si>
  <si>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</si>
  <si>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</si>
  <si>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</si>
  <si>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</si>
  <si>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</si>
  <si>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</si>
  <si>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</si>
  <si>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</si>
  <si>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</si>
  <si>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</si>
  <si>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</si>
  <si>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</si>
  <si>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</si>
  <si>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</si>
  <si>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</si>
  <si>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</si>
  <si>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</si>
  <si>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</si>
  <si>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</si>
  <si>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</si>
  <si>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</si>
  <si>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</si>
  <si>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</si>
  <si>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</si>
  <si>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</si>
  <si>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</si>
  <si>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</si>
  <si>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</si>
  <si>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</si>
  <si>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</si>
  <si>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</si>
  <si>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</si>
  <si>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</si>
  <si>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</si>
  <si>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</si>
  <si>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</si>
  <si>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https://ajuntament.barcelona.cat/pressupostos2024/docs/2024/1.%20EXP.%202023-0024%20Pressupost%20General%202024_CEiH%2020.02.24.pdf#page=191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</si>
  <si>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t>
  </si>
  <si>
    <t>Consorci Localret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</si>
</sst>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81-4B43-8E1C-E12411E46ACF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81-4B43-8E1C-E12411E46ACF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81-4B43-8E1C-E12411E46ACF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81-4B43-8E1C-E12411E46ACF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81-4B43-8E1C-E12411E46ACF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81-4B43-8E1C-E12411E46ACF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81-4B43-8E1C-E12411E46ACF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81-4B43-8E1C-E12411E46ACF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81-4B43-8E1C-E12411E46ACF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81-4B43-8E1C-E12411E46AC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681-4B43-8E1C-E12411E4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F5-47F2-B202-26A8657A03C1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F5-47F2-B202-26A8657A03C1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F5-47F2-B202-26A8657A03C1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F5-47F2-B202-26A8657A03C1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F5-47F2-B202-26A8657A03C1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F5-47F2-B202-26A8657A03C1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F5-47F2-B202-26A8657A03C1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F5-47F2-B202-26A8657A03C1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F5-47F2-B202-26A8657A03C1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F5-47F2-B202-26A8657A03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16811.97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4281.99</c:v>
                </c:pt>
                <c:pt idx="7">
                  <c:v>25610.240000000002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2F5-47F2-B202-26A8657A03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83-4EC1-A29E-949A2BFAB0A6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83-4EC1-A29E-949A2BFAB0A6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83-4EC1-A29E-949A2BFAB0A6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83-4EC1-A29E-949A2BFAB0A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783-4EC1-A29E-949A2BFAB0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21-4862-9409-B2D75B8FB665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21-4862-9409-B2D75B8FB665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21-4862-9409-B2D75B8FB665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21-4862-9409-B2D75B8FB665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21-4862-9409-B2D75B8FB665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21-4862-9409-B2D75B8FB66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27236.400000000001</c:v>
                </c:pt>
                <c:pt idx="2">
                  <c:v>19467.8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221-4862-9409-B2D75B8FB6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158750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juntament.barcelona.cat/pressupostos2024/docs/2024/1.%20EXP.%202023-0024%20Pressupost%20General%202024_CEiH%2020.02.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5" zoomScale="70" zoomScaleNormal="70" workbookViewId="0">
      <selection activeCell="T20" sqref="T20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4.55" x14ac:dyDescent="0.3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4.55" x14ac:dyDescent="0.3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4.55" x14ac:dyDescent="0.3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55" x14ac:dyDescent="0.3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53</v>
      </c>
      <c r="C7" s="31"/>
      <c r="D7" s="31"/>
      <c r="E7" s="31"/>
      <c r="F7" s="31"/>
      <c r="H7" s="69"/>
      <c r="I7" s="84" t="s">
        <v>46</v>
      </c>
      <c r="J7" s="85">
        <v>45481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5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4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4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0.1</v>
      </c>
      <c r="I15" s="6">
        <v>3094.19</v>
      </c>
      <c r="J15" s="7">
        <v>3743.97</v>
      </c>
      <c r="K15" s="21">
        <f t="shared" si="3"/>
        <v>0.13746199938317838</v>
      </c>
      <c r="L15" s="2">
        <v>1</v>
      </c>
      <c r="M15" s="20">
        <f t="shared" si="4"/>
        <v>0.25</v>
      </c>
      <c r="N15" s="6">
        <v>10800</v>
      </c>
      <c r="O15" s="7">
        <v>13068</v>
      </c>
      <c r="P15" s="21">
        <f t="shared" si="5"/>
        <v>0.67126228952424005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2</v>
      </c>
      <c r="M19" s="20">
        <f t="shared" si="4"/>
        <v>0.5</v>
      </c>
      <c r="N19" s="6">
        <v>3538.84</v>
      </c>
      <c r="O19" s="7">
        <v>4281.99</v>
      </c>
      <c r="P19" s="21">
        <f t="shared" si="5"/>
        <v>0.21995243427608666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9</v>
      </c>
      <c r="H20" s="62">
        <f t="shared" si="2"/>
        <v>0.9</v>
      </c>
      <c r="I20" s="65">
        <v>19369.27</v>
      </c>
      <c r="J20" s="66">
        <v>23492.43</v>
      </c>
      <c r="K20" s="63">
        <f t="shared" si="3"/>
        <v>0.86253800061682162</v>
      </c>
      <c r="L20" s="64">
        <v>1</v>
      </c>
      <c r="M20" s="62">
        <f t="shared" si="4"/>
        <v>0.25</v>
      </c>
      <c r="N20" s="65">
        <v>1750.26</v>
      </c>
      <c r="O20" s="66">
        <v>2117.81</v>
      </c>
      <c r="P20" s="63">
        <f t="shared" si="5"/>
        <v>0.10878527619967331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customHeight="1" x14ac:dyDescent="0.3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4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10</v>
      </c>
      <c r="H25" s="17">
        <f t="shared" si="12"/>
        <v>1</v>
      </c>
      <c r="I25" s="18">
        <f t="shared" si="12"/>
        <v>22463.46</v>
      </c>
      <c r="J25" s="18">
        <f t="shared" si="12"/>
        <v>27236.400000000001</v>
      </c>
      <c r="K25" s="19">
        <f t="shared" si="12"/>
        <v>1</v>
      </c>
      <c r="L25" s="16">
        <f t="shared" si="12"/>
        <v>4</v>
      </c>
      <c r="M25" s="17">
        <f t="shared" si="12"/>
        <v>1</v>
      </c>
      <c r="N25" s="18">
        <f t="shared" si="12"/>
        <v>16089.1</v>
      </c>
      <c r="O25" s="18">
        <f t="shared" si="12"/>
        <v>19467.8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5">
      <c r="B26" s="25"/>
      <c r="H26" s="25"/>
      <c r="N26" s="25"/>
    </row>
    <row r="27" spans="1:31" s="47" customFormat="1" ht="34.200000000000003" customHeight="1" x14ac:dyDescent="0.3">
      <c r="A27" s="118" t="s">
        <v>60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5">
      <c r="A28" s="119" t="s">
        <v>59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4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1</v>
      </c>
      <c r="K35" s="140"/>
      <c r="L35" s="57">
        <f>G25</f>
        <v>10</v>
      </c>
      <c r="M35" s="8">
        <f t="shared" si="18"/>
        <v>0.7142857142857143</v>
      </c>
      <c r="N35" s="58">
        <f>I25</f>
        <v>22463.46</v>
      </c>
      <c r="O35" s="58">
        <f>J25</f>
        <v>27236.400000000001</v>
      </c>
      <c r="P35" s="56">
        <f t="shared" si="19"/>
        <v>0.58316810907798444</v>
      </c>
    </row>
    <row r="36" spans="1:33" ht="30" customHeight="1" x14ac:dyDescent="0.3">
      <c r="A36" s="41" t="s">
        <v>19</v>
      </c>
      <c r="B36" s="12">
        <f t="shared" si="13"/>
        <v>2</v>
      </c>
      <c r="C36" s="8">
        <f t="shared" si="14"/>
        <v>0.14285714285714285</v>
      </c>
      <c r="D36" s="13">
        <f t="shared" si="15"/>
        <v>13894.19</v>
      </c>
      <c r="E36" s="14">
        <f t="shared" si="16"/>
        <v>16811.97</v>
      </c>
      <c r="F36" s="21">
        <f t="shared" si="17"/>
        <v>0.35996698369739771</v>
      </c>
      <c r="G36" s="24"/>
      <c r="J36" s="139" t="s">
        <v>2</v>
      </c>
      <c r="K36" s="140"/>
      <c r="L36" s="57">
        <f>L25</f>
        <v>4</v>
      </c>
      <c r="M36" s="8">
        <f t="shared" si="18"/>
        <v>0.2857142857142857</v>
      </c>
      <c r="N36" s="58">
        <f>N25</f>
        <v>16089.1</v>
      </c>
      <c r="O36" s="58">
        <f>O25</f>
        <v>19467.8</v>
      </c>
      <c r="P36" s="56">
        <f t="shared" si="19"/>
        <v>0.41683189092201561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39" t="s">
        <v>5</v>
      </c>
      <c r="K38" s="140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139" t="s">
        <v>4</v>
      </c>
      <c r="K39" s="140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2</v>
      </c>
      <c r="C40" s="8">
        <f t="shared" si="14"/>
        <v>0.14285714285714285</v>
      </c>
      <c r="D40" s="13">
        <f t="shared" si="15"/>
        <v>3538.84</v>
      </c>
      <c r="E40" s="14">
        <f t="shared" si="16"/>
        <v>4281.99</v>
      </c>
      <c r="F40" s="21">
        <f t="shared" si="17"/>
        <v>9.1683189092201564E-2</v>
      </c>
      <c r="G40" s="24"/>
      <c r="J40" s="141" t="s">
        <v>0</v>
      </c>
      <c r="K40" s="142"/>
      <c r="L40" s="79">
        <f>SUM(L34:L39)</f>
        <v>14</v>
      </c>
      <c r="M40" s="17">
        <f>SUM(M34:M39)</f>
        <v>1</v>
      </c>
      <c r="N40" s="80">
        <f>SUM(N34:N39)</f>
        <v>38552.559999999998</v>
      </c>
      <c r="O40" s="81">
        <f>SUM(O34:O39)</f>
        <v>46704.2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10</v>
      </c>
      <c r="C41" s="8">
        <f t="shared" si="14"/>
        <v>0.7142857142857143</v>
      </c>
      <c r="D41" s="13">
        <f t="shared" si="15"/>
        <v>21119.53</v>
      </c>
      <c r="E41" s="14">
        <f t="shared" si="16"/>
        <v>25610.240000000002</v>
      </c>
      <c r="F41" s="21">
        <f t="shared" si="17"/>
        <v>0.54834982721040082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3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14</v>
      </c>
      <c r="C46" s="17">
        <f>SUM(C34:C45)</f>
        <v>1</v>
      </c>
      <c r="D46" s="18">
        <f>SUM(D34:D45)</f>
        <v>38552.559999999998</v>
      </c>
      <c r="E46" s="18">
        <f>SUM(E34:E45)</f>
        <v>46704.2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191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9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4.55" x14ac:dyDescent="0.3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4.55" x14ac:dyDescent="0.3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4.55" x14ac:dyDescent="0.3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5">
      <c r="A6" s="28"/>
      <c r="B6" s="25"/>
      <c r="H6" s="25"/>
      <c r="N6" s="25"/>
    </row>
    <row r="7" spans="1:31" s="24" customFormat="1" ht="24.75" customHeight="1" x14ac:dyDescent="0.35">
      <c r="A7" s="29" t="s">
        <v>38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5">
      <c r="A8" s="29" t="s">
        <v>11</v>
      </c>
      <c r="B8" s="87" t="str">
        <f>'CONTRACTACIO 1r TR 2024'!B8</f>
        <v>Consorci Localret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4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4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21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5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4">
      <c r="A25" s="78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0</v>
      </c>
      <c r="H25" s="17">
        <f t="shared" si="32"/>
        <v>0</v>
      </c>
      <c r="I25" s="18">
        <f t="shared" si="32"/>
        <v>0</v>
      </c>
      <c r="J25" s="18">
        <f t="shared" si="32"/>
        <v>0</v>
      </c>
      <c r="K25" s="19">
        <f t="shared" si="32"/>
        <v>0</v>
      </c>
      <c r="L25" s="16">
        <f t="shared" si="32"/>
        <v>0</v>
      </c>
      <c r="M25" s="17">
        <f t="shared" si="32"/>
        <v>0</v>
      </c>
      <c r="N25" s="18">
        <f t="shared" si="32"/>
        <v>0</v>
      </c>
      <c r="O25" s="18">
        <f t="shared" si="32"/>
        <v>0</v>
      </c>
      <c r="P25" s="19">
        <f t="shared" si="32"/>
        <v>0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35">
      <c r="B26" s="25"/>
      <c r="H26" s="25"/>
      <c r="N26" s="25"/>
    </row>
    <row r="27" spans="1:31" s="47" customFormat="1" ht="34.200000000000003" customHeight="1" x14ac:dyDescent="0.3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5">
      <c r="A28" s="120" t="str">
        <f>'CONTRACTACIO 1r TR 2024'!A28:Q28</f>
        <v>https://ajuntament.barcelona.cat/pressupostos2024/docs/2024/1.%20EXP.%202023-0024%20Pressupost%20General%202024_CEiH%2020.02.24.pdf#page=191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4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03"/>
      <c r="C32" s="104"/>
      <c r="D32" s="104"/>
      <c r="E32" s="104"/>
      <c r="F32" s="105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5">
      <c r="A34" s="39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38">IF(L34,L34/$L$40,"")</f>
        <v/>
      </c>
      <c r="N34" s="55">
        <f>D25</f>
        <v>0</v>
      </c>
      <c r="O34" s="55">
        <f>E25</f>
        <v>0</v>
      </c>
      <c r="P34" s="56" t="str">
        <f t="shared" ref="P34:P39" si="39">IF(O34,O34/$O$40,"")</f>
        <v/>
      </c>
    </row>
    <row r="35" spans="1:33" s="24" customFormat="1" ht="30" customHeight="1" x14ac:dyDescent="0.35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39" t="s">
        <v>1</v>
      </c>
      <c r="K35" s="140"/>
      <c r="L35" s="57">
        <f>G25</f>
        <v>0</v>
      </c>
      <c r="M35" s="8" t="str">
        <f t="shared" si="38"/>
        <v/>
      </c>
      <c r="N35" s="58">
        <f>I25</f>
        <v>0</v>
      </c>
      <c r="O35" s="58">
        <f>J25</f>
        <v>0</v>
      </c>
      <c r="P35" s="56" t="str">
        <f t="shared" si="39"/>
        <v/>
      </c>
    </row>
    <row r="36" spans="1:33" ht="30" customHeight="1" x14ac:dyDescent="0.35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139" t="s">
        <v>2</v>
      </c>
      <c r="K36" s="140"/>
      <c r="L36" s="57">
        <f>L25</f>
        <v>0</v>
      </c>
      <c r="M36" s="8" t="str">
        <f t="shared" si="38"/>
        <v/>
      </c>
      <c r="N36" s="58">
        <f>N25</f>
        <v>0</v>
      </c>
      <c r="O36" s="58">
        <f>O25</f>
        <v>0</v>
      </c>
      <c r="P36" s="56" t="str">
        <f t="shared" si="39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5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39" t="s">
        <v>34</v>
      </c>
      <c r="K37" s="140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39" t="s">
        <v>5</v>
      </c>
      <c r="K38" s="140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5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139" t="s">
        <v>4</v>
      </c>
      <c r="K39" s="140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4">
      <c r="A40" s="42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14">
        <f t="shared" si="36"/>
        <v>0</v>
      </c>
      <c r="F40" s="21" t="str">
        <f t="shared" si="37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5">
      <c r="A41" s="43" t="s">
        <v>29</v>
      </c>
      <c r="B41" s="12">
        <f t="shared" si="33"/>
        <v>0</v>
      </c>
      <c r="C41" s="8" t="str">
        <f t="shared" si="34"/>
        <v/>
      </c>
      <c r="D41" s="13">
        <f t="shared" si="35"/>
        <v>0</v>
      </c>
      <c r="E41" s="14">
        <f t="shared" si="36"/>
        <v>0</v>
      </c>
      <c r="F41" s="21" t="str">
        <f t="shared" si="37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3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5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4.55" x14ac:dyDescent="0.3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4.55" x14ac:dyDescent="0.3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4.55" x14ac:dyDescent="0.3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5">
      <c r="A6" s="28"/>
      <c r="B6" s="25"/>
      <c r="H6" s="25"/>
      <c r="N6" s="25"/>
    </row>
    <row r="7" spans="1:31" s="24" customFormat="1" ht="24.75" customHeight="1" x14ac:dyDescent="0.35">
      <c r="A7" s="29" t="s">
        <v>39</v>
      </c>
      <c r="B7" s="30" t="s">
        <v>55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5">
      <c r="A8" s="29" t="s">
        <v>11</v>
      </c>
      <c r="B8" s="87" t="str">
        <f>'CONTRACTACIO 1r TR 2024'!B8</f>
        <v>Consorci Localret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4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4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customHeight="1" x14ac:dyDescent="0.3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4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20" t="str">
        <f>'CONTRACTACIO 1r TR 2024'!A28:Q28</f>
        <v>https://ajuntament.barcelona.cat/pressupostos2024/docs/2024/1.%20EXP.%202023-0024%20Pressupost%20General%202024_CEiH%2020.02.24.pdf#page=191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43" t="s">
        <v>3</v>
      </c>
      <c r="K34" s="144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3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39" t="s">
        <v>1</v>
      </c>
      <c r="K35" s="140"/>
      <c r="L35" s="57">
        <f>G25</f>
        <v>0</v>
      </c>
      <c r="M35" s="8" t="str">
        <f>IF(L35,L35/$L$40,"")</f>
        <v/>
      </c>
      <c r="N35" s="58">
        <f>I25</f>
        <v>0</v>
      </c>
      <c r="O35" s="58">
        <f>J25</f>
        <v>0</v>
      </c>
      <c r="P35" s="56" t="str">
        <f>IF(O35,O35/$O$40,"")</f>
        <v/>
      </c>
    </row>
    <row r="36" spans="1:33" ht="30" customHeight="1" x14ac:dyDescent="0.3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139" t="s">
        <v>2</v>
      </c>
      <c r="K36" s="140"/>
      <c r="L36" s="57">
        <f>L25</f>
        <v>0</v>
      </c>
      <c r="M36" s="8" t="str">
        <f>IF(L36,L36/$L$40,"")</f>
        <v/>
      </c>
      <c r="N36" s="58">
        <f>N25</f>
        <v>0</v>
      </c>
      <c r="O36" s="58">
        <f>O25</f>
        <v>0</v>
      </c>
      <c r="P36" s="56" t="str">
        <f>IF(O36,O36/$O$40,"")</f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9" t="s">
        <v>34</v>
      </c>
      <c r="K37" s="140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39" t="s">
        <v>5</v>
      </c>
      <c r="K38" s="140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39" t="s">
        <v>4</v>
      </c>
      <c r="K39" s="140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14">
        <f t="shared" si="26"/>
        <v>0</v>
      </c>
      <c r="F40" s="21" t="str">
        <f t="shared" si="27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3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4.55" x14ac:dyDescent="0.3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4.55" x14ac:dyDescent="0.3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4.55" x14ac:dyDescent="0.3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5">
      <c r="A6" s="28"/>
      <c r="B6" s="25"/>
      <c r="H6" s="25"/>
      <c r="N6" s="25"/>
    </row>
    <row r="7" spans="1:31" s="24" customFormat="1" ht="24.75" customHeight="1" x14ac:dyDescent="0.35">
      <c r="A7" s="29" t="s">
        <v>40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5">
      <c r="A8" s="29" t="s">
        <v>11</v>
      </c>
      <c r="B8" s="87" t="str">
        <f>'CONTRACTACIO 1r TR 2024'!B8</f>
        <v>Consorci Localret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4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4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3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3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3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35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4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20" t="str">
        <f>'CONTRACTACIO 1r TR 2024'!A28:Q28</f>
        <v>https://ajuntament.barcelona.cat/pressupostos2024/docs/2024/1.%20EXP.%202023-0024%20Pressupost%20General%202024_CEiH%2020.02.24.pdf#page=191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39" t="s">
        <v>1</v>
      </c>
      <c r="K35" s="140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39" t="s">
        <v>2</v>
      </c>
      <c r="K36" s="140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39" t="s">
        <v>34</v>
      </c>
      <c r="K37" s="140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39" t="s">
        <v>5</v>
      </c>
      <c r="K38" s="140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39" t="s">
        <v>4</v>
      </c>
      <c r="K39" s="140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3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4.55" x14ac:dyDescent="0.3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4.55" x14ac:dyDescent="0.3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4.55" x14ac:dyDescent="0.3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55" x14ac:dyDescent="0.3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35">
      <c r="A6" s="28"/>
      <c r="B6" s="25"/>
      <c r="H6" s="25"/>
      <c r="N6" s="25"/>
    </row>
    <row r="7" spans="1:31" s="24" customFormat="1" ht="24.75" customHeight="1" x14ac:dyDescent="0.35">
      <c r="A7" s="29" t="s">
        <v>57</v>
      </c>
      <c r="B7" s="30" t="s">
        <v>58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5">
      <c r="A8" s="29" t="s">
        <v>11</v>
      </c>
      <c r="B8" s="87" t="str">
        <f>'CONTRACTACIO 1r TR 2024'!B8</f>
        <v>Consorci Localret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4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4">
      <c r="A10" s="24"/>
      <c r="B10" s="163" t="s">
        <v>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</row>
    <row r="11" spans="1:31" ht="30" customHeight="1" thickBot="1" x14ac:dyDescent="0.35">
      <c r="A11" s="166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3" t="s">
        <v>4</v>
      </c>
      <c r="W11" s="134"/>
      <c r="X11" s="134"/>
      <c r="Y11" s="134"/>
      <c r="Z11" s="135"/>
      <c r="AA11" s="136" t="s">
        <v>5</v>
      </c>
      <c r="AB11" s="137"/>
      <c r="AC11" s="137"/>
      <c r="AD11" s="137"/>
      <c r="AE11" s="138"/>
    </row>
    <row r="12" spans="1:31" ht="39" customHeight="1" thickBot="1" x14ac:dyDescent="0.35">
      <c r="A12" s="167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3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0</v>
      </c>
      <c r="H13" s="20" t="str">
        <f t="shared" ref="H13:H24" si="2">IF(G13,G13/$G$25,"")</f>
        <v/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0</v>
      </c>
      <c r="K13" s="21" t="str">
        <f t="shared" ref="K13:K24" si="3">IF(J13,J13/$J$25,"")</f>
        <v/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3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3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1</v>
      </c>
      <c r="H15" s="20">
        <f t="shared" si="2"/>
        <v>0.1</v>
      </c>
      <c r="I15" s="13">
        <f>'CONTRACTACIO 1r TR 2024'!I15+'CONTRACTACIO 2n TR 2024'!I15+'CONTRACTACIO 3r TR 2024'!I15+'CONTRACTACIO 4t TR 2024'!I15</f>
        <v>3094.19</v>
      </c>
      <c r="J15" s="13">
        <f>'CONTRACTACIO 1r TR 2024'!J15+'CONTRACTACIO 2n TR 2024'!J15+'CONTRACTACIO 3r TR 2024'!J15+'CONTRACTACIO 4t TR 2024'!J15</f>
        <v>3743.97</v>
      </c>
      <c r="K15" s="21">
        <f t="shared" si="3"/>
        <v>0.13746199938317838</v>
      </c>
      <c r="L15" s="9">
        <f>'CONTRACTACIO 1r TR 2024'!L15+'CONTRACTACIO 2n TR 2024'!L15+'CONTRACTACIO 3r TR 2024'!L15+'CONTRACTACIO 4t TR 2024'!L15</f>
        <v>1</v>
      </c>
      <c r="M15" s="20">
        <f t="shared" si="4"/>
        <v>0.25</v>
      </c>
      <c r="N15" s="13">
        <f>'CONTRACTACIO 1r TR 2024'!N15+'CONTRACTACIO 2n TR 2024'!N15+'CONTRACTACIO 3r TR 2024'!N15+'CONTRACTACIO 4t TR 2024'!N15</f>
        <v>10800</v>
      </c>
      <c r="O15" s="13">
        <f>'CONTRACTACIO 1r TR 2024'!O15+'CONTRACTACIO 2n TR 2024'!O15+'CONTRACTACIO 3r TR 2024'!O15+'CONTRACTACIO 4t TR 2024'!O15</f>
        <v>13068</v>
      </c>
      <c r="P15" s="21">
        <f t="shared" si="5"/>
        <v>0.67126228952424005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3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3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3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2</v>
      </c>
      <c r="M19" s="20">
        <f t="shared" si="4"/>
        <v>0.5</v>
      </c>
      <c r="N19" s="13">
        <f>'CONTRACTACIO 1r TR 2024'!N19+'CONTRACTACIO 2n TR 2024'!N19+'CONTRACTACIO 3r TR 2024'!N19+'CONTRACTACIO 4t TR 2024'!N19</f>
        <v>3538.84</v>
      </c>
      <c r="O19" s="13">
        <f>'CONTRACTACIO 1r TR 2024'!O19+'CONTRACTACIO 2n TR 2024'!O19+'CONTRACTACIO 3r TR 2024'!O19+'CONTRACTACIO 4t TR 2024'!O19</f>
        <v>4281.99</v>
      </c>
      <c r="P19" s="21">
        <f t="shared" si="5"/>
        <v>0.21995243427608666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35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9</v>
      </c>
      <c r="H20" s="20">
        <f t="shared" si="2"/>
        <v>0.9</v>
      </c>
      <c r="I20" s="13">
        <f>'CONTRACTACIO 1r TR 2024'!I20+'CONTRACTACIO 2n TR 2024'!I20+'CONTRACTACIO 3r TR 2024'!I20+'CONTRACTACIO 4t TR 2024'!I20</f>
        <v>19369.27</v>
      </c>
      <c r="J20" s="13">
        <f>'CONTRACTACIO 1r TR 2024'!J20+'CONTRACTACIO 2n TR 2024'!J20+'CONTRACTACIO 3r TR 2024'!J20+'CONTRACTACIO 4t TR 2024'!J20</f>
        <v>23492.43</v>
      </c>
      <c r="K20" s="21">
        <f t="shared" si="3"/>
        <v>0.86253800061682162</v>
      </c>
      <c r="L20" s="9">
        <f>'CONTRACTACIO 1r TR 2024'!L20+'CONTRACTACIO 2n TR 2024'!L20+'CONTRACTACIO 3r TR 2024'!L20+'CONTRACTACIO 4t TR 2024'!L20</f>
        <v>1</v>
      </c>
      <c r="M20" s="20">
        <f t="shared" si="4"/>
        <v>0.25</v>
      </c>
      <c r="N20" s="13">
        <f>'CONTRACTACIO 1r TR 2024'!N20+'CONTRACTACIO 2n TR 2024'!N20+'CONTRACTACIO 3r TR 2024'!N20+'CONTRACTACIO 4t TR 2024'!N20</f>
        <v>1750.26</v>
      </c>
      <c r="O20" s="13">
        <f>'CONTRACTACIO 1r TR 2024'!O20+'CONTRACTACIO 2n TR 2024'!O20+'CONTRACTACIO 3r TR 2024'!O20+'CONTRACTACIO 4t TR 2024'!O20</f>
        <v>2117.81</v>
      </c>
      <c r="P20" s="21">
        <f t="shared" si="5"/>
        <v>0.10878527619967331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3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4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10</v>
      </c>
      <c r="H25" s="17">
        <f t="shared" si="12"/>
        <v>1</v>
      </c>
      <c r="I25" s="18">
        <f t="shared" si="12"/>
        <v>22463.46</v>
      </c>
      <c r="J25" s="18">
        <f t="shared" si="12"/>
        <v>27236.400000000001</v>
      </c>
      <c r="K25" s="19">
        <f t="shared" si="12"/>
        <v>1</v>
      </c>
      <c r="L25" s="16">
        <f t="shared" si="12"/>
        <v>4</v>
      </c>
      <c r="M25" s="17">
        <f t="shared" si="12"/>
        <v>1</v>
      </c>
      <c r="N25" s="18">
        <f t="shared" si="12"/>
        <v>16089.1</v>
      </c>
      <c r="O25" s="18">
        <f t="shared" si="12"/>
        <v>19467.8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20" t="str">
        <f>'CONTRACTACIO 1r TR 2024'!A28:Q28</f>
        <v>https://ajuntament.barcelona.cat/pressupostos2024/docs/2024/1.%20EXP.%202023-0024%20Pressupost%20General%202024_CEiH%2020.02.24.pdf#page=191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45" t="s">
        <v>10</v>
      </c>
      <c r="B31" s="148" t="s">
        <v>17</v>
      </c>
      <c r="C31" s="149"/>
      <c r="D31" s="149"/>
      <c r="E31" s="149"/>
      <c r="F31" s="150"/>
      <c r="G31" s="24"/>
      <c r="H31" s="47"/>
      <c r="I31" s="47"/>
      <c r="J31" s="154" t="s">
        <v>15</v>
      </c>
      <c r="K31" s="155"/>
      <c r="L31" s="148" t="s">
        <v>16</v>
      </c>
      <c r="M31" s="149"/>
      <c r="N31" s="149"/>
      <c r="O31" s="149"/>
      <c r="P31" s="150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46"/>
      <c r="B32" s="151"/>
      <c r="C32" s="152"/>
      <c r="D32" s="152"/>
      <c r="E32" s="152"/>
      <c r="F32" s="153"/>
      <c r="G32" s="24"/>
      <c r="J32" s="156"/>
      <c r="K32" s="157"/>
      <c r="L32" s="160"/>
      <c r="M32" s="161"/>
      <c r="N32" s="161"/>
      <c r="O32" s="161"/>
      <c r="P32" s="16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47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58"/>
      <c r="K33" s="159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x14ac:dyDescent="0.3">
      <c r="A34" s="39" t="s">
        <v>25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1</v>
      </c>
      <c r="K35" s="140"/>
      <c r="L35" s="57">
        <f>G25</f>
        <v>10</v>
      </c>
      <c r="M35" s="8">
        <f t="shared" si="18"/>
        <v>0.7142857142857143</v>
      </c>
      <c r="N35" s="58">
        <f>I25</f>
        <v>22463.46</v>
      </c>
      <c r="O35" s="58">
        <f>J25</f>
        <v>27236.400000000001</v>
      </c>
      <c r="P35" s="56">
        <f t="shared" si="19"/>
        <v>0.58316810907798444</v>
      </c>
    </row>
    <row r="36" spans="1:33" s="24" customFormat="1" ht="30" customHeight="1" x14ac:dyDescent="0.3">
      <c r="A36" s="41" t="s">
        <v>19</v>
      </c>
      <c r="B36" s="12">
        <f t="shared" si="13"/>
        <v>2</v>
      </c>
      <c r="C36" s="8">
        <f t="shared" si="14"/>
        <v>0.14285714285714285</v>
      </c>
      <c r="D36" s="13">
        <f t="shared" si="15"/>
        <v>13894.19</v>
      </c>
      <c r="E36" s="14">
        <f t="shared" si="16"/>
        <v>16811.97</v>
      </c>
      <c r="F36" s="21">
        <f t="shared" si="17"/>
        <v>0.35996698369739771</v>
      </c>
      <c r="J36" s="139" t="s">
        <v>2</v>
      </c>
      <c r="K36" s="140"/>
      <c r="L36" s="57">
        <f>L25</f>
        <v>4</v>
      </c>
      <c r="M36" s="8">
        <f t="shared" si="18"/>
        <v>0.2857142857142857</v>
      </c>
      <c r="N36" s="58">
        <f>N25</f>
        <v>16089.1</v>
      </c>
      <c r="O36" s="58">
        <f>O25</f>
        <v>19467.8</v>
      </c>
      <c r="P36" s="56">
        <f t="shared" si="19"/>
        <v>0.41683189092201561</v>
      </c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39" t="s">
        <v>5</v>
      </c>
      <c r="K38" s="140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H39" s="24"/>
      <c r="I39" s="24"/>
      <c r="J39" s="139" t="s">
        <v>4</v>
      </c>
      <c r="K39" s="140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2</v>
      </c>
      <c r="C40" s="8">
        <f t="shared" si="14"/>
        <v>0.14285714285714285</v>
      </c>
      <c r="D40" s="13">
        <f t="shared" si="15"/>
        <v>3538.84</v>
      </c>
      <c r="E40" s="14">
        <f t="shared" si="16"/>
        <v>4281.99</v>
      </c>
      <c r="F40" s="21">
        <f t="shared" si="17"/>
        <v>9.1683189092201564E-2</v>
      </c>
      <c r="G40" s="24"/>
      <c r="H40" s="24"/>
      <c r="I40" s="24"/>
      <c r="J40" s="141" t="s">
        <v>0</v>
      </c>
      <c r="K40" s="142"/>
      <c r="L40" s="79">
        <f>SUM(L34:L39)</f>
        <v>14</v>
      </c>
      <c r="M40" s="17">
        <f>SUM(M34:M39)</f>
        <v>1</v>
      </c>
      <c r="N40" s="80">
        <f>SUM(N34:N39)</f>
        <v>38552.559999999998</v>
      </c>
      <c r="O40" s="81">
        <f>SUM(O34:O39)</f>
        <v>46704.2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10</v>
      </c>
      <c r="C41" s="8">
        <f>IF(B41,B41/$B$46,"")</f>
        <v>0.7142857142857143</v>
      </c>
      <c r="D41" s="13">
        <f t="shared" si="15"/>
        <v>21119.53</v>
      </c>
      <c r="E41" s="14">
        <f t="shared" si="16"/>
        <v>25610.240000000002</v>
      </c>
      <c r="F41" s="21">
        <f>IF(E41,E41/$E$46,"")</f>
        <v>0.54834982721040082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0</v>
      </c>
      <c r="B46" s="16">
        <f>SUM(B34:B45)</f>
        <v>14</v>
      </c>
      <c r="C46" s="17">
        <f>SUM(C34:C45)</f>
        <v>1</v>
      </c>
      <c r="D46" s="18">
        <f>SUM(D34:D45)</f>
        <v>38552.559999999998</v>
      </c>
      <c r="E46" s="18">
        <f>SUM(E34:E45)</f>
        <v>46704.2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8B36775CDC3F44AE4C92FD1DA05B56" ma:contentTypeVersion="17" ma:contentTypeDescription="Crea un document nou" ma:contentTypeScope="" ma:versionID="e1a0d57d6a4747ed3f294ce9b00b53a2">
  <xsd:schema xmlns:xsd="http://www.w3.org/2001/XMLSchema" xmlns:xs="http://www.w3.org/2001/XMLSchema" xmlns:p="http://schemas.microsoft.com/office/2006/metadata/properties" xmlns:ns2="8a45e537-ce41-48fa-8ea4-96ff7c9aa922" xmlns:ns3="112f0a28-3509-4033-a386-b8d1bdd8c3ba" xmlns:ns4="223c3289-ec41-4fed-9d0e-b6c288271e1b" targetNamespace="http://schemas.microsoft.com/office/2006/metadata/properties" ma:root="true" ma:fieldsID="9d451d5631c69b9b5941acc12e245cc7" ns2:_="" ns3:_="" ns4:_="">
    <xsd:import namespace="8a45e537-ce41-48fa-8ea4-96ff7c9aa922"/>
    <xsd:import namespace="112f0a28-3509-4033-a386-b8d1bdd8c3ba"/>
    <xsd:import namespace="223c3289-ec41-4fed-9d0e-b6c288271e1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3:TaxCatchAll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e537-ce41-48fa-8ea4-96ff7c9aa92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f0a28-3509-4033-a386-b8d1bdd8c3ba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Hash de la indicació per compartir" ma:internalName="SharingHintHash" ma:readOnly="true">
      <xsd:simpleType>
        <xsd:restriction base="dms:Text"/>
      </xsd:simpleType>
    </xsd:element>
    <xsd:element name="SharedWithDetails" ma:index="10" nillable="true" ma:displayName="S'ha compartit amb detal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ebc621-b8d7-4a0d-b542-5712e6762062}" ma:internalName="TaxCatchAll" ma:showField="CatchAllData" ma:web="112f0a28-3509-4033-a386-b8d1bdd8c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c3289-ec41-4fed-9d0e-b6c288271e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7f1d9833-2325-4214-af21-4a17da65b5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3c3289-ec41-4fed-9d0e-b6c288271e1b">
      <Terms xmlns="http://schemas.microsoft.com/office/infopath/2007/PartnerControls"/>
    </lcf76f155ced4ddcb4097134ff3c332f>
    <TaxCatchAll xmlns="112f0a28-3509-4033-a386-b8d1bdd8c3ba" xsi:nil="true"/>
  </documentManagement>
</p:properties>
</file>

<file path=customXml/itemProps1.xml><?xml version="1.0" encoding="utf-8"?>
<ds:datastoreItem xmlns:ds="http://schemas.openxmlformats.org/officeDocument/2006/customXml" ds:itemID="{7AD3B255-8914-4E43-A41C-66557F9332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45e537-ce41-48fa-8ea4-96ff7c9aa922"/>
    <ds:schemaRef ds:uri="112f0a28-3509-4033-a386-b8d1bdd8c3ba"/>
    <ds:schemaRef ds:uri="223c3289-ec41-4fed-9d0e-b6c288271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838D14-930A-43BF-9602-78785F0A58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E61C3E-8E02-4001-8099-16949A9FAE89}">
  <ds:schemaRefs>
    <ds:schemaRef ds:uri="http://purl.org/dc/elements/1.1/"/>
    <ds:schemaRef ds:uri="http://schemas.openxmlformats.org/package/2006/metadata/core-properties"/>
    <ds:schemaRef ds:uri="http://purl.org/dc/terms/"/>
    <ds:schemaRef ds:uri="112f0a28-3509-4033-a386-b8d1bdd8c3b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8a45e537-ce41-48fa-8ea4-96ff7c9aa922"/>
    <ds:schemaRef ds:uri="223c3289-ec41-4fed-9d0e-b6c288271e1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2020-02-14T09:12:43Z</cp:lastPrinted>
  <dcterms:created xsi:type="dcterms:W3CDTF">2016-02-03T12:33:15Z</dcterms:created>
  <dcterms:modified xsi:type="dcterms:W3CDTF">2024-07-22T10:55:43Z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0x010100E08B36775CDC3F44AE4C92FD1DA05B56</vt:lpwstr>
  </property>
</Properties>
</file>