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912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E46" i="4" s="1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E44" i="7" s="1"/>
  <c r="F44" i="7" s="1"/>
  <c r="Z23" i="7"/>
  <c r="X23" i="7"/>
  <c r="D44" i="7" s="1"/>
  <c r="V23" i="7"/>
  <c r="W23" i="7" s="1"/>
  <c r="T23" i="7"/>
  <c r="U23" i="7" s="1"/>
  <c r="S23" i="7"/>
  <c r="Q23" i="7"/>
  <c r="R23" i="7" s="1"/>
  <c r="O23" i="7"/>
  <c r="P23" i="7"/>
  <c r="N23" i="7"/>
  <c r="L23" i="7"/>
  <c r="M23" i="7"/>
  <c r="J23" i="7"/>
  <c r="K23" i="7" s="1"/>
  <c r="I23" i="7"/>
  <c r="G23" i="7"/>
  <c r="H23" i="7" s="1"/>
  <c r="E23" i="7"/>
  <c r="D23" i="7"/>
  <c r="B23" i="7"/>
  <c r="B44" i="7"/>
  <c r="C44" i="7" s="1"/>
  <c r="B8" i="7"/>
  <c r="B8" i="6"/>
  <c r="B8" i="5"/>
  <c r="B8" i="4"/>
  <c r="AD22" i="7"/>
  <c r="AE22" i="7" s="1"/>
  <c r="AC22" i="7"/>
  <c r="AA22" i="7"/>
  <c r="AB22" i="7"/>
  <c r="Y22" i="7"/>
  <c r="E43" i="7" s="1"/>
  <c r="F43" i="7" s="1"/>
  <c r="Z22" i="7"/>
  <c r="X22" i="7"/>
  <c r="V22" i="7"/>
  <c r="W22" i="7"/>
  <c r="T22" i="7"/>
  <c r="U22" i="7" s="1"/>
  <c r="S22" i="7"/>
  <c r="Q22" i="7"/>
  <c r="R22" i="7"/>
  <c r="O22" i="7"/>
  <c r="P22" i="7"/>
  <c r="N22" i="7"/>
  <c r="D43" i="7" s="1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E45" i="7" s="1"/>
  <c r="F45" i="7" s="1"/>
  <c r="Z24" i="7"/>
  <c r="AD24" i="7"/>
  <c r="AE24" i="7" s="1"/>
  <c r="E13" i="7"/>
  <c r="J13" i="7"/>
  <c r="O13" i="7"/>
  <c r="T13" i="7"/>
  <c r="Y13" i="7"/>
  <c r="Z13" i="7"/>
  <c r="AD13" i="7"/>
  <c r="AE13" i="7"/>
  <c r="E20" i="7"/>
  <c r="F20" i="7" s="1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K14" i="7" s="1"/>
  <c r="O14" i="7"/>
  <c r="E14" i="7"/>
  <c r="T14" i="7"/>
  <c r="U14" i="7"/>
  <c r="Y14" i="7"/>
  <c r="AD14" i="7"/>
  <c r="AE14" i="7" s="1"/>
  <c r="J15" i="7"/>
  <c r="O15" i="7"/>
  <c r="P15" i="7" s="1"/>
  <c r="E15" i="7"/>
  <c r="T15" i="7"/>
  <c r="T25" i="7" s="1"/>
  <c r="O37" i="7" s="1"/>
  <c r="P37" i="7" s="1"/>
  <c r="U15" i="7"/>
  <c r="Y15" i="7"/>
  <c r="Z15" i="7" s="1"/>
  <c r="AD15" i="7"/>
  <c r="AE15" i="7"/>
  <c r="J16" i="7"/>
  <c r="O16" i="7"/>
  <c r="E16" i="7"/>
  <c r="F16" i="7"/>
  <c r="T16" i="7"/>
  <c r="U16" i="7" s="1"/>
  <c r="Y16" i="7"/>
  <c r="Z16" i="7" s="1"/>
  <c r="AD16" i="7"/>
  <c r="E37" i="7" s="1"/>
  <c r="F37" i="7" s="1"/>
  <c r="J17" i="7"/>
  <c r="K17" i="7" s="1"/>
  <c r="O17" i="7"/>
  <c r="E17" i="7"/>
  <c r="F17" i="7"/>
  <c r="T17" i="7"/>
  <c r="U17" i="7"/>
  <c r="Y17" i="7"/>
  <c r="Z17" i="7"/>
  <c r="AD17" i="7"/>
  <c r="AE17" i="7" s="1"/>
  <c r="J18" i="7"/>
  <c r="E39" i="7" s="1"/>
  <c r="F39" i="7" s="1"/>
  <c r="O18" i="7"/>
  <c r="P18" i="7" s="1"/>
  <c r="AD18" i="7"/>
  <c r="AE18" i="7" s="1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 s="1"/>
  <c r="I24" i="7"/>
  <c r="D24" i="7"/>
  <c r="N24" i="7"/>
  <c r="S24" i="7"/>
  <c r="X24" i="7"/>
  <c r="AC24" i="7"/>
  <c r="I16" i="7"/>
  <c r="D37" i="7" s="1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D35" i="7" s="1"/>
  <c r="S14" i="7"/>
  <c r="S25" i="7" s="1"/>
  <c r="N37" i="7" s="1"/>
  <c r="X14" i="7"/>
  <c r="AC14" i="7"/>
  <c r="I15" i="7"/>
  <c r="N15" i="7"/>
  <c r="D15" i="7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S18" i="7"/>
  <c r="X18" i="7"/>
  <c r="I19" i="7"/>
  <c r="N19" i="7"/>
  <c r="AC19" i="7"/>
  <c r="AC25" i="7" s="1"/>
  <c r="N38" i="7" s="1"/>
  <c r="D19" i="7"/>
  <c r="D40" i="7" s="1"/>
  <c r="S19" i="7"/>
  <c r="X19" i="7"/>
  <c r="G24" i="7"/>
  <c r="B24" i="7"/>
  <c r="L24" i="7"/>
  <c r="M24" i="7" s="1"/>
  <c r="Q24" i="7"/>
  <c r="R24" i="7"/>
  <c r="V24" i="7"/>
  <c r="W24" i="7"/>
  <c r="AA24" i="7"/>
  <c r="B45" i="7" s="1"/>
  <c r="C45" i="7" s="1"/>
  <c r="AB24" i="7"/>
  <c r="G16" i="7"/>
  <c r="H16" i="7" s="1"/>
  <c r="L16" i="7"/>
  <c r="Q16" i="7"/>
  <c r="V16" i="7"/>
  <c r="W16" i="7"/>
  <c r="AA16" i="7"/>
  <c r="AB16" i="7"/>
  <c r="B13" i="7"/>
  <c r="G13" i="7"/>
  <c r="B34" i="7" s="1"/>
  <c r="L13" i="7"/>
  <c r="M13" i="7" s="1"/>
  <c r="Q13" i="7"/>
  <c r="Q25" i="7" s="1"/>
  <c r="L37" i="7" s="1"/>
  <c r="M37" i="7" s="1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B35" i="7" s="1"/>
  <c r="C35" i="7" s="1"/>
  <c r="R14" i="7"/>
  <c r="V14" i="7"/>
  <c r="W14" i="7"/>
  <c r="AA14" i="7"/>
  <c r="AB14" i="7" s="1"/>
  <c r="G15" i="7"/>
  <c r="L15" i="7"/>
  <c r="B15" i="7"/>
  <c r="Q15" i="7"/>
  <c r="V15" i="7"/>
  <c r="W15" i="7"/>
  <c r="AA15" i="7"/>
  <c r="AB15" i="7"/>
  <c r="G17" i="7"/>
  <c r="B38" i="7" s="1"/>
  <c r="C38" i="7" s="1"/>
  <c r="H17" i="7"/>
  <c r="L17" i="7"/>
  <c r="M17" i="7" s="1"/>
  <c r="B17" i="7"/>
  <c r="C17" i="7"/>
  <c r="Q17" i="7"/>
  <c r="V17" i="7"/>
  <c r="W17" i="7"/>
  <c r="AA17" i="7"/>
  <c r="G18" i="7"/>
  <c r="H18" i="7" s="1"/>
  <c r="L18" i="7"/>
  <c r="AA18" i="7"/>
  <c r="AB18" i="7" s="1"/>
  <c r="B18" i="7"/>
  <c r="B25" i="7" s="1"/>
  <c r="L34" i="7" s="1"/>
  <c r="M34" i="7" s="1"/>
  <c r="Q18" i="7"/>
  <c r="R18" i="7" s="1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T25" i="6"/>
  <c r="O37" i="6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L35" i="6" s="1"/>
  <c r="M35" i="6" s="1"/>
  <c r="H15" i="6"/>
  <c r="B25" i="6"/>
  <c r="L25" i="6"/>
  <c r="L36" i="6"/>
  <c r="V25" i="6"/>
  <c r="L38" i="6" s="1"/>
  <c r="Q25" i="6"/>
  <c r="L37" i="6"/>
  <c r="AA25" i="6"/>
  <c r="L39" i="6" s="1"/>
  <c r="M39" i="6" s="1"/>
  <c r="E45" i="6"/>
  <c r="F45" i="6" s="1"/>
  <c r="E34" i="6"/>
  <c r="E46" i="6" s="1"/>
  <c r="E35" i="6"/>
  <c r="F35" i="6" s="1"/>
  <c r="E36" i="6"/>
  <c r="F36" i="6" s="1"/>
  <c r="E37" i="6"/>
  <c r="E38" i="6"/>
  <c r="F38" i="6"/>
  <c r="E39" i="6"/>
  <c r="E40" i="6"/>
  <c r="E41" i="6"/>
  <c r="E42" i="6"/>
  <c r="D45" i="6"/>
  <c r="D34" i="6"/>
  <c r="D35" i="6"/>
  <c r="D36" i="6"/>
  <c r="D46" i="6" s="1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P35" i="5" s="1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 s="1"/>
  <c r="X25" i="5"/>
  <c r="N38" i="5" s="1"/>
  <c r="B25" i="5"/>
  <c r="L34" i="5" s="1"/>
  <c r="G25" i="5"/>
  <c r="L25" i="5"/>
  <c r="L36" i="5"/>
  <c r="Q25" i="5"/>
  <c r="L37" i="5"/>
  <c r="M37" i="5" s="1"/>
  <c r="V25" i="5"/>
  <c r="L38" i="5"/>
  <c r="E34" i="5"/>
  <c r="E46" i="5" s="1"/>
  <c r="E35" i="5"/>
  <c r="E36" i="5"/>
  <c r="E41" i="5"/>
  <c r="E42" i="5"/>
  <c r="E39" i="5"/>
  <c r="E40" i="5"/>
  <c r="E45" i="5"/>
  <c r="E37" i="5"/>
  <c r="E38" i="5"/>
  <c r="F38" i="5"/>
  <c r="D34" i="5"/>
  <c r="D46" i="5" s="1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C36" i="5" s="1"/>
  <c r="B41" i="5"/>
  <c r="C41" i="5" s="1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C40" i="4" s="1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25" i="4" s="1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L35" i="4" s="1"/>
  <c r="M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D34" i="4"/>
  <c r="D46" i="4" s="1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P34" i="1" s="1"/>
  <c r="Y25" i="1"/>
  <c r="O38" i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20" i="1"/>
  <c r="P19" i="1"/>
  <c r="P18" i="1"/>
  <c r="P17" i="1"/>
  <c r="P15" i="1"/>
  <c r="P14" i="1"/>
  <c r="M24" i="1"/>
  <c r="M21" i="1"/>
  <c r="M18" i="1"/>
  <c r="M17" i="1"/>
  <c r="M16" i="1"/>
  <c r="M15" i="1"/>
  <c r="M14" i="1"/>
  <c r="K24" i="1"/>
  <c r="K18" i="1"/>
  <c r="K17" i="1"/>
  <c r="K16" i="1"/>
  <c r="K14" i="1"/>
  <c r="H21" i="1"/>
  <c r="H17" i="1"/>
  <c r="C24" i="1"/>
  <c r="C21" i="1"/>
  <c r="C20" i="1"/>
  <c r="C19" i="1"/>
  <c r="C18" i="1"/>
  <c r="C17" i="1"/>
  <c r="C16" i="1"/>
  <c r="C15" i="1"/>
  <c r="C25" i="1" s="1"/>
  <c r="C14" i="1"/>
  <c r="E45" i="1"/>
  <c r="E42" i="1"/>
  <c r="E34" i="1"/>
  <c r="E41" i="1"/>
  <c r="E35" i="1"/>
  <c r="E36" i="1"/>
  <c r="E37" i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L37" i="4"/>
  <c r="M37" i="4" s="1"/>
  <c r="F22" i="1"/>
  <c r="F23" i="1"/>
  <c r="F24" i="1"/>
  <c r="C22" i="1"/>
  <c r="C23" i="1"/>
  <c r="O34" i="6"/>
  <c r="F22" i="6"/>
  <c r="L34" i="6"/>
  <c r="C22" i="6"/>
  <c r="F45" i="1"/>
  <c r="H20" i="6"/>
  <c r="H19" i="6"/>
  <c r="M18" i="6"/>
  <c r="M13" i="6"/>
  <c r="P19" i="6"/>
  <c r="P14" i="6"/>
  <c r="Z21" i="6"/>
  <c r="M36" i="6"/>
  <c r="H22" i="6"/>
  <c r="H25" i="6" s="1"/>
  <c r="O35" i="6"/>
  <c r="P35" i="6" s="1"/>
  <c r="K22" i="6"/>
  <c r="M13" i="5"/>
  <c r="L35" i="5"/>
  <c r="H22" i="5"/>
  <c r="O38" i="5"/>
  <c r="P38" i="5" s="1"/>
  <c r="K22" i="5"/>
  <c r="M14" i="4"/>
  <c r="P21" i="4"/>
  <c r="H19" i="4"/>
  <c r="H22" i="4"/>
  <c r="K13" i="4"/>
  <c r="K22" i="4"/>
  <c r="Z21" i="4"/>
  <c r="L34" i="1"/>
  <c r="F20" i="1"/>
  <c r="F13" i="1"/>
  <c r="F25" i="1" s="1"/>
  <c r="C13" i="1"/>
  <c r="K21" i="1"/>
  <c r="H16" i="1"/>
  <c r="H14" i="1"/>
  <c r="H18" i="1"/>
  <c r="H24" i="1"/>
  <c r="Z18" i="6"/>
  <c r="C20" i="6"/>
  <c r="C13" i="6"/>
  <c r="C25" i="6" s="1"/>
  <c r="F14" i="6"/>
  <c r="F25" i="6" s="1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K25" i="5" s="1"/>
  <c r="W18" i="5"/>
  <c r="R16" i="5"/>
  <c r="H13" i="5"/>
  <c r="H20" i="5"/>
  <c r="K19" i="5"/>
  <c r="K20" i="5"/>
  <c r="C14" i="5"/>
  <c r="C13" i="5"/>
  <c r="C25" i="5" s="1"/>
  <c r="F23" i="7"/>
  <c r="B46" i="5"/>
  <c r="F43" i="5"/>
  <c r="AE21" i="5"/>
  <c r="AE20" i="5"/>
  <c r="C20" i="5"/>
  <c r="F21" i="5"/>
  <c r="F20" i="5"/>
  <c r="P21" i="5"/>
  <c r="C43" i="6"/>
  <c r="D39" i="7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O34" i="4"/>
  <c r="H13" i="4"/>
  <c r="O35" i="4"/>
  <c r="P35" i="4" s="1"/>
  <c r="M13" i="4"/>
  <c r="W20" i="4"/>
  <c r="M20" i="4"/>
  <c r="O36" i="4"/>
  <c r="P36" i="4" s="1"/>
  <c r="P20" i="4"/>
  <c r="F43" i="4"/>
  <c r="K22" i="7"/>
  <c r="Z14" i="7"/>
  <c r="C24" i="7"/>
  <c r="D34" i="7"/>
  <c r="E34" i="7"/>
  <c r="B39" i="7"/>
  <c r="C39" i="7" s="1"/>
  <c r="M15" i="7"/>
  <c r="D45" i="7"/>
  <c r="B41" i="7"/>
  <c r="D36" i="7"/>
  <c r="C35" i="1"/>
  <c r="R17" i="7"/>
  <c r="H22" i="7"/>
  <c r="F38" i="1"/>
  <c r="P17" i="7"/>
  <c r="P16" i="7"/>
  <c r="F37" i="4"/>
  <c r="F37" i="1"/>
  <c r="M16" i="7"/>
  <c r="F44" i="1"/>
  <c r="F24" i="7"/>
  <c r="C22" i="7"/>
  <c r="C23" i="7"/>
  <c r="C44" i="1"/>
  <c r="F22" i="7"/>
  <c r="F42" i="1"/>
  <c r="F35" i="1"/>
  <c r="C36" i="6"/>
  <c r="C41" i="6"/>
  <c r="C39" i="5"/>
  <c r="C36" i="4"/>
  <c r="C45" i="1"/>
  <c r="C37" i="1"/>
  <c r="C39" i="1"/>
  <c r="C15" i="7"/>
  <c r="K24" i="7"/>
  <c r="F37" i="6"/>
  <c r="F41" i="6"/>
  <c r="C39" i="6"/>
  <c r="F40" i="6"/>
  <c r="C35" i="6"/>
  <c r="F42" i="6"/>
  <c r="M37" i="6"/>
  <c r="U13" i="7"/>
  <c r="C34" i="6"/>
  <c r="M34" i="6"/>
  <c r="P34" i="6"/>
  <c r="F34" i="6"/>
  <c r="F39" i="6"/>
  <c r="AB19" i="7"/>
  <c r="P36" i="6"/>
  <c r="C40" i="6"/>
  <c r="C45" i="6"/>
  <c r="C45" i="5"/>
  <c r="F39" i="5"/>
  <c r="F45" i="5"/>
  <c r="M38" i="5"/>
  <c r="AE20" i="7"/>
  <c r="R16" i="7"/>
  <c r="C37" i="5"/>
  <c r="F36" i="5"/>
  <c r="F37" i="5"/>
  <c r="C40" i="5"/>
  <c r="C35" i="5"/>
  <c r="F18" i="7"/>
  <c r="F40" i="5"/>
  <c r="F35" i="5"/>
  <c r="F21" i="7"/>
  <c r="F13" i="7"/>
  <c r="F14" i="7"/>
  <c r="F42" i="5"/>
  <c r="F41" i="5"/>
  <c r="M36" i="5"/>
  <c r="M35" i="5"/>
  <c r="W20" i="7"/>
  <c r="F35" i="4"/>
  <c r="F36" i="4"/>
  <c r="C38" i="4"/>
  <c r="C35" i="4"/>
  <c r="F38" i="4"/>
  <c r="F42" i="4"/>
  <c r="C45" i="4"/>
  <c r="K16" i="7"/>
  <c r="AB20" i="7"/>
  <c r="AB17" i="7"/>
  <c r="P34" i="4"/>
  <c r="C20" i="7"/>
  <c r="C18" i="7"/>
  <c r="C14" i="7"/>
  <c r="C39" i="4"/>
  <c r="C13" i="7"/>
  <c r="F34" i="4"/>
  <c r="F39" i="4"/>
  <c r="C34" i="4"/>
  <c r="K21" i="7"/>
  <c r="M18" i="7"/>
  <c r="F40" i="4"/>
  <c r="F41" i="4"/>
  <c r="P13" i="7"/>
  <c r="P14" i="7"/>
  <c r="M14" i="7"/>
  <c r="H14" i="7"/>
  <c r="H24" i="7"/>
  <c r="P37" i="4"/>
  <c r="K20" i="1" l="1"/>
  <c r="E46" i="1"/>
  <c r="F36" i="1" s="1"/>
  <c r="K15" i="1"/>
  <c r="K13" i="1"/>
  <c r="K25" i="1" s="1"/>
  <c r="K19" i="1"/>
  <c r="F34" i="1"/>
  <c r="H15" i="1"/>
  <c r="H13" i="1"/>
  <c r="H25" i="1" s="1"/>
  <c r="H19" i="1"/>
  <c r="H20" i="1"/>
  <c r="C34" i="1"/>
  <c r="M19" i="1"/>
  <c r="E40" i="7"/>
  <c r="B40" i="7"/>
  <c r="M20" i="1"/>
  <c r="M25" i="1" s="1"/>
  <c r="F41" i="1"/>
  <c r="D46" i="1"/>
  <c r="D41" i="7"/>
  <c r="E36" i="7"/>
  <c r="B36" i="7"/>
  <c r="N40" i="6"/>
  <c r="AA25" i="7"/>
  <c r="L38" i="7" s="1"/>
  <c r="M38" i="7" s="1"/>
  <c r="B46" i="6"/>
  <c r="Z25" i="5"/>
  <c r="AE25" i="4"/>
  <c r="R25" i="5"/>
  <c r="E25" i="7"/>
  <c r="O34" i="7" s="1"/>
  <c r="W25" i="6"/>
  <c r="C46" i="6"/>
  <c r="P25" i="1"/>
  <c r="O25" i="7"/>
  <c r="O36" i="7" s="1"/>
  <c r="Y25" i="7"/>
  <c r="O39" i="7" s="1"/>
  <c r="P39" i="7" s="1"/>
  <c r="N40" i="5"/>
  <c r="R13" i="7"/>
  <c r="F34" i="5"/>
  <c r="F46" i="5" s="1"/>
  <c r="B37" i="7"/>
  <c r="C37" i="7" s="1"/>
  <c r="B46" i="1"/>
  <c r="C40" i="1" s="1"/>
  <c r="W25" i="4"/>
  <c r="AE25" i="5"/>
  <c r="X25" i="7"/>
  <c r="N39" i="7" s="1"/>
  <c r="N40" i="1"/>
  <c r="J25" i="7"/>
  <c r="K20" i="7" s="1"/>
  <c r="F25" i="5"/>
  <c r="D25" i="7"/>
  <c r="N34" i="7" s="1"/>
  <c r="E41" i="7"/>
  <c r="U25" i="1"/>
  <c r="F25" i="4"/>
  <c r="R25" i="4"/>
  <c r="AE25" i="1"/>
  <c r="AE16" i="7"/>
  <c r="B43" i="7"/>
  <c r="C43" i="7" s="1"/>
  <c r="K18" i="7"/>
  <c r="E35" i="7"/>
  <c r="F35" i="7" s="1"/>
  <c r="E38" i="7"/>
  <c r="F38" i="7" s="1"/>
  <c r="L40" i="1"/>
  <c r="M35" i="1" s="1"/>
  <c r="M25" i="6"/>
  <c r="U25" i="6"/>
  <c r="AB25" i="6"/>
  <c r="AE25" i="6"/>
  <c r="P40" i="4"/>
  <c r="H25" i="4"/>
  <c r="M25" i="4"/>
  <c r="H25" i="5"/>
  <c r="U25" i="5"/>
  <c r="AB25" i="5"/>
  <c r="I25" i="7"/>
  <c r="N35" i="7" s="1"/>
  <c r="M25" i="5"/>
  <c r="Z25" i="1"/>
  <c r="F15" i="7"/>
  <c r="B46" i="4"/>
  <c r="K25" i="6"/>
  <c r="W25" i="1"/>
  <c r="Z21" i="7"/>
  <c r="Z25" i="7" s="1"/>
  <c r="K25" i="4"/>
  <c r="AB25" i="1"/>
  <c r="P25" i="6"/>
  <c r="R25" i="6"/>
  <c r="Z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M19" i="7" s="1"/>
  <c r="C46" i="4"/>
  <c r="F46" i="4"/>
  <c r="L40" i="4"/>
  <c r="N40" i="4"/>
  <c r="M34" i="4"/>
  <c r="M40" i="4" s="1"/>
  <c r="O40" i="4"/>
  <c r="P21" i="7"/>
  <c r="C25" i="7"/>
  <c r="U25" i="7"/>
  <c r="D42" i="7"/>
  <c r="E42" i="7"/>
  <c r="F42" i="7" s="1"/>
  <c r="O40" i="1"/>
  <c r="P35" i="1" s="1"/>
  <c r="P34" i="7"/>
  <c r="M34" i="1"/>
  <c r="AE21" i="7"/>
  <c r="G25" i="7"/>
  <c r="B42" i="7"/>
  <c r="AD25" i="7"/>
  <c r="O38" i="7" s="1"/>
  <c r="P38" i="7" s="1"/>
  <c r="N25" i="7"/>
  <c r="N36" i="7" s="1"/>
  <c r="O35" i="7" l="1"/>
  <c r="K13" i="7"/>
  <c r="F40" i="1"/>
  <c r="F46" i="1" s="1"/>
  <c r="H19" i="7"/>
  <c r="H13" i="7"/>
  <c r="P19" i="7"/>
  <c r="K19" i="7"/>
  <c r="P36" i="1"/>
  <c r="P40" i="1" s="1"/>
  <c r="P20" i="7"/>
  <c r="P25" i="7" s="1"/>
  <c r="D46" i="7"/>
  <c r="M36" i="1"/>
  <c r="M40" i="1" s="1"/>
  <c r="L36" i="7"/>
  <c r="M20" i="7"/>
  <c r="M25" i="7" s="1"/>
  <c r="C36" i="1"/>
  <c r="C41" i="1"/>
  <c r="L35" i="7"/>
  <c r="L40" i="7" s="1"/>
  <c r="M35" i="7" s="1"/>
  <c r="H20" i="7"/>
  <c r="K15" i="7"/>
  <c r="H15" i="7"/>
  <c r="AE25" i="7"/>
  <c r="N40" i="7"/>
  <c r="E46" i="7"/>
  <c r="O40" i="7"/>
  <c r="P35" i="7" s="1"/>
  <c r="B46" i="7"/>
  <c r="C42" i="7"/>
  <c r="F36" i="7" l="1"/>
  <c r="F34" i="7"/>
  <c r="C40" i="7"/>
  <c r="C34" i="7"/>
  <c r="K25" i="7"/>
  <c r="F40" i="7"/>
  <c r="H25" i="7"/>
  <c r="P36" i="7"/>
  <c r="P40" i="7" s="1"/>
  <c r="C46" i="1"/>
  <c r="M36" i="7"/>
  <c r="M40" i="7" s="1"/>
  <c r="F41" i="7"/>
  <c r="F46" i="7" s="1"/>
  <c r="C36" i="7"/>
  <c r="C46" i="7" s="1"/>
  <c r="C41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<sst xmlns="http://schemas.openxmlformats.org/spreadsheetml/2006/main" count="457" uniqueCount="62">
  <si>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</si>
  <si>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</si>
  <si>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</si>
  <si>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</si>
  <si>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</si>
  <si>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</si>
  <si>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</si>
  <si>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</si>
  <si>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</si>
  <si>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</si>
  <si>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</si>
  <si>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</si>
  <si>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</si>
  <si>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</si>
  <si>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</si>
  <si>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</si>
  <si>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</si>
  <si>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</si>
  <si>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</si>
  <si>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</si>
  <si>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</si>
  <si>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</si>
  <si>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</si>
  <si>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</si>
  <si>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</si>
  <si>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</si>
  <si>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</si>
  <si>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</si>
  <si>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</si>
  <si>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</si>
  <si>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</si>
  <si>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</si>
  <si>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</si>
  <si>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</si>
  <si>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</si>
  <si>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</si>
  <si>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</si>
  <si>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</si>
  <si>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</si>
  <si>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</si>
  <si>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</si>
  <si>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</si>
  <si>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</si>
  <si>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</si>
  <si>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</si>
  <si>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</si>
  <si>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</si>
  <si>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</si>
  <si>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</si>
  <si>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</si>
  <si>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</si>
  <si>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</si>
  <si>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</si>
  <si>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</si>
  <si>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</si>
  <si>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</si>
  <si>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</si>
  <si>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</si>
  <si>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</si>
  <si>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</si>
  <si>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</si>
  <si>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Solucions Integrals per als Residus SA (SIRESA)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</si>
</sst>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4-4C85-89EB-50BEB56DC61E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4-4C85-89EB-50BEB56DC61E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4-4C85-89EB-50BEB56DC61E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4-4C85-89EB-50BEB56DC61E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4-4C85-89EB-50BEB56DC61E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74-4C85-89EB-50BEB56DC61E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74-4C85-89EB-50BEB56DC61E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74-4C85-89EB-50BEB56DC61E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74-4C85-89EB-50BEB56DC61E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74-4C85-89EB-50BEB56DC6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</c:v>
                </c:pt>
                <c:pt idx="7">
                  <c:v>142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574-4C85-89EB-50BEB56D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F-41A7-8FFA-94E7146E14A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F-41A7-8FFA-94E7146E14A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F-41A7-8FFA-94E7146E14A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F-41A7-8FFA-94E7146E14A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FF-41A7-8FFA-94E7146E14A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FF-41A7-8FFA-94E7146E14A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FF-41A7-8FFA-94E7146E14A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FF-41A7-8FFA-94E7146E14A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FF-41A7-8FFA-94E7146E14A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FF-41A7-8FFA-94E7146E14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1479060</c:v>
                </c:pt>
                <c:pt idx="1">
                  <c:v>0</c:v>
                </c:pt>
                <c:pt idx="2">
                  <c:v>25245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24766.440000000002</c:v>
                </c:pt>
                <c:pt idx="7">
                  <c:v>112334.61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FF-41A7-8FFA-94E7146E14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3-49DF-9AF9-04C4E6ADE30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3-49DF-9AF9-04C4E6ADE30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3-49DF-9AF9-04C4E6ADE30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3-49DF-9AF9-04C4E6ADE30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104</c:v>
                </c:pt>
                <c:pt idx="2">
                  <c:v>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83-49DF-9AF9-04C4E6ADE3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D5-4B85-A62A-3C44ACBA1FC5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D5-4B85-A62A-3C44ACBA1FC5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D5-4B85-A62A-3C44ACBA1FC5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D5-4B85-A62A-3C44ACBA1FC5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D5-4B85-A62A-3C44ACBA1FC5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D5-4B85-A62A-3C44ACBA1F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1599736.87</c:v>
                </c:pt>
                <c:pt idx="2">
                  <c:v>41669.18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D5-4B85-A62A-3C44ACBA1F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O17" sqref="O1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45427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9.6153846153846159E-3</v>
      </c>
      <c r="I13" s="4">
        <v>1344600</v>
      </c>
      <c r="J13" s="5">
        <v>1479060</v>
      </c>
      <c r="K13" s="21">
        <f t="shared" ref="K13:K24" si="3">IF(J13,J13/$J$25,"")</f>
        <v>0.92456455041884478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9.6153846153846159E-3</v>
      </c>
      <c r="I15" s="6">
        <v>22950</v>
      </c>
      <c r="J15" s="7">
        <v>25245</v>
      </c>
      <c r="K15" s="21">
        <f t="shared" si="3"/>
        <v>1.578072023807265E-2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8.6538461538461536E-2</v>
      </c>
      <c r="I19" s="6">
        <v>10767.4</v>
      </c>
      <c r="J19" s="7">
        <v>12837.04</v>
      </c>
      <c r="K19" s="21">
        <f t="shared" si="3"/>
        <v>8.0244696741908553E-3</v>
      </c>
      <c r="L19" s="2">
        <v>34</v>
      </c>
      <c r="M19" s="20">
        <f t="shared" si="4"/>
        <v>0.40963855421686746</v>
      </c>
      <c r="N19" s="6">
        <v>9858.99</v>
      </c>
      <c r="O19" s="7">
        <v>11929.4</v>
      </c>
      <c r="P19" s="21">
        <f t="shared" si="5"/>
        <v>0.28628833108786877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93</v>
      </c>
      <c r="H20" s="62">
        <f t="shared" si="2"/>
        <v>0.89423076923076927</v>
      </c>
      <c r="I20" s="65">
        <v>68636.240000000005</v>
      </c>
      <c r="J20" s="66">
        <v>82594.83</v>
      </c>
      <c r="K20" s="63">
        <f t="shared" si="3"/>
        <v>5.1630259668891669E-2</v>
      </c>
      <c r="L20" s="64">
        <v>49</v>
      </c>
      <c r="M20" s="62">
        <f t="shared" si="4"/>
        <v>0.59036144578313254</v>
      </c>
      <c r="N20" s="65">
        <v>25074.85</v>
      </c>
      <c r="O20" s="66">
        <v>29739.78</v>
      </c>
      <c r="P20" s="63">
        <f t="shared" si="5"/>
        <v>0.71371166891213123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104</v>
      </c>
      <c r="H25" s="17">
        <f t="shared" si="12"/>
        <v>1</v>
      </c>
      <c r="I25" s="18">
        <f t="shared" si="12"/>
        <v>1446953.64</v>
      </c>
      <c r="J25" s="18">
        <f t="shared" si="12"/>
        <v>1599736.87</v>
      </c>
      <c r="K25" s="19">
        <f t="shared" si="12"/>
        <v>1</v>
      </c>
      <c r="L25" s="16">
        <f t="shared" si="12"/>
        <v>83</v>
      </c>
      <c r="M25" s="17">
        <f t="shared" si="12"/>
        <v>1</v>
      </c>
      <c r="N25" s="18">
        <f t="shared" si="12"/>
        <v>34933.839999999997</v>
      </c>
      <c r="O25" s="18">
        <f t="shared" si="12"/>
        <v>41669.18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3" t="s">
        <v>53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</v>
      </c>
      <c r="C34" s="8">
        <f t="shared" ref="C34:C43" si="14">IF(B34,B34/$B$46,"")</f>
        <v>5.3475935828877002E-3</v>
      </c>
      <c r="D34" s="10">
        <f t="shared" ref="D34:D45" si="15">D13+I13+N13+S13+AC13+X13</f>
        <v>1344600</v>
      </c>
      <c r="E34" s="11">
        <f t="shared" ref="E34:E45" si="16">E13+J13+O13+T13+AD13+Y13</f>
        <v>1479060</v>
      </c>
      <c r="F34" s="21">
        <f t="shared" ref="F34:F43" si="17">IF(E34,E34/$E$46,"")</f>
        <v>0.90109330351255856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104</v>
      </c>
      <c r="M35" s="8">
        <f t="shared" si="18"/>
        <v>0.55614973262032086</v>
      </c>
      <c r="N35" s="58">
        <f>I25</f>
        <v>1446953.64</v>
      </c>
      <c r="O35" s="58">
        <f>J25</f>
        <v>1599736.87</v>
      </c>
      <c r="P35" s="56">
        <f t="shared" si="19"/>
        <v>0.97461372827278181</v>
      </c>
    </row>
    <row r="36" spans="1:33" ht="30" customHeight="1" x14ac:dyDescent="0.3">
      <c r="A36" s="41" t="s">
        <v>19</v>
      </c>
      <c r="B36" s="12">
        <f t="shared" si="13"/>
        <v>1</v>
      </c>
      <c r="C36" s="8">
        <f t="shared" si="14"/>
        <v>5.3475935828877002E-3</v>
      </c>
      <c r="D36" s="13">
        <f t="shared" si="15"/>
        <v>22950</v>
      </c>
      <c r="E36" s="14">
        <f t="shared" si="16"/>
        <v>25245</v>
      </c>
      <c r="F36" s="21">
        <f t="shared" si="17"/>
        <v>1.5380106586057728E-2</v>
      </c>
      <c r="G36" s="24"/>
      <c r="J36" s="95" t="s">
        <v>2</v>
      </c>
      <c r="K36" s="96"/>
      <c r="L36" s="57">
        <f>L25</f>
        <v>83</v>
      </c>
      <c r="M36" s="8">
        <f t="shared" si="18"/>
        <v>0.44385026737967914</v>
      </c>
      <c r="N36" s="58">
        <f>N25</f>
        <v>34933.839999999997</v>
      </c>
      <c r="O36" s="58">
        <f>O25</f>
        <v>41669.18</v>
      </c>
      <c r="P36" s="56">
        <f t="shared" si="19"/>
        <v>2.538627172721826E-2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43</v>
      </c>
      <c r="C40" s="8">
        <f t="shared" si="14"/>
        <v>0.22994652406417113</v>
      </c>
      <c r="D40" s="13">
        <f t="shared" si="15"/>
        <v>20626.39</v>
      </c>
      <c r="E40" s="14">
        <f t="shared" si="16"/>
        <v>24766.440000000002</v>
      </c>
      <c r="F40" s="21">
        <f t="shared" si="17"/>
        <v>1.5088551671903488E-2</v>
      </c>
      <c r="G40" s="24"/>
      <c r="J40" s="97" t="s">
        <v>0</v>
      </c>
      <c r="K40" s="98"/>
      <c r="L40" s="79">
        <f>SUM(L34:L39)</f>
        <v>187</v>
      </c>
      <c r="M40" s="17">
        <f>SUM(M34:M39)</f>
        <v>1</v>
      </c>
      <c r="N40" s="80">
        <f>SUM(N34:N39)</f>
        <v>1481887.48</v>
      </c>
      <c r="O40" s="81">
        <f>SUM(O34:O39)</f>
        <v>1641406.05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142</v>
      </c>
      <c r="C41" s="8">
        <f t="shared" si="14"/>
        <v>0.75935828877005351</v>
      </c>
      <c r="D41" s="13">
        <f t="shared" si="15"/>
        <v>93711.09</v>
      </c>
      <c r="E41" s="14">
        <f t="shared" si="16"/>
        <v>112334.61</v>
      </c>
      <c r="F41" s="21">
        <f t="shared" si="17"/>
        <v>6.843803822948015E-2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187</v>
      </c>
      <c r="C46" s="17">
        <f>SUM(C34:C45)</f>
        <v>1</v>
      </c>
      <c r="D46" s="18">
        <f>SUM(D34:D45)</f>
        <v>1481887.48</v>
      </c>
      <c r="E46" s="18">
        <f>SUM(E34:E45)</f>
        <v>1641406.05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Solucions Integrals per als Residus SA (SIRESA)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Solucions Integrals per als Residus SA (SIRESA)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Solucions Integrals per als Residus SA (SIRESA)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Solucions Integrals per als Residus SA (SIRESA)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1</v>
      </c>
      <c r="H13" s="20">
        <f t="shared" ref="H13:H24" si="2">IF(G13,G13/$G$25,"")</f>
        <v>9.6153846153846159E-3</v>
      </c>
      <c r="I13" s="10">
        <f>'CONTRACTACIO 1r TR 2024'!I13+'CONTRACTACIO 2n TR 2024'!I13+'CONTRACTACIO 3r TR 2024'!I13+'CONTRACTACIO 4t TR 2024'!I13</f>
        <v>1344600</v>
      </c>
      <c r="J13" s="10">
        <f>'CONTRACTACIO 1r TR 2024'!J13+'CONTRACTACIO 2n TR 2024'!J13+'CONTRACTACIO 3r TR 2024'!J13+'CONTRACTACIO 4t TR 2024'!J13</f>
        <v>1479060</v>
      </c>
      <c r="K13" s="21">
        <f t="shared" ref="K13:K24" si="3">IF(J13,J13/$J$25,"")</f>
        <v>0.92456455041884478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1</v>
      </c>
      <c r="H15" s="20">
        <f t="shared" si="2"/>
        <v>9.6153846153846159E-3</v>
      </c>
      <c r="I15" s="13">
        <f>'CONTRACTACIO 1r TR 2024'!I15+'CONTRACTACIO 2n TR 2024'!I15+'CONTRACTACIO 3r TR 2024'!I15+'CONTRACTACIO 4t TR 2024'!I15</f>
        <v>22950</v>
      </c>
      <c r="J15" s="13">
        <f>'CONTRACTACIO 1r TR 2024'!J15+'CONTRACTACIO 2n TR 2024'!J15+'CONTRACTACIO 3r TR 2024'!J15+'CONTRACTACIO 4t TR 2024'!J15</f>
        <v>25245</v>
      </c>
      <c r="K15" s="21">
        <f t="shared" si="3"/>
        <v>1.578072023807265E-2</v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9</v>
      </c>
      <c r="H19" s="20">
        <f t="shared" si="2"/>
        <v>8.6538461538461536E-2</v>
      </c>
      <c r="I19" s="13">
        <f>'CONTRACTACIO 1r TR 2024'!I19+'CONTRACTACIO 2n TR 2024'!I19+'CONTRACTACIO 3r TR 2024'!I19+'CONTRACTACIO 4t TR 2024'!I19</f>
        <v>10767.4</v>
      </c>
      <c r="J19" s="13">
        <f>'CONTRACTACIO 1r TR 2024'!J19+'CONTRACTACIO 2n TR 2024'!J19+'CONTRACTACIO 3r TR 2024'!J19+'CONTRACTACIO 4t TR 2024'!J19</f>
        <v>12837.04</v>
      </c>
      <c r="K19" s="21">
        <f t="shared" si="3"/>
        <v>8.0244696741908553E-3</v>
      </c>
      <c r="L19" s="9">
        <f>'CONTRACTACIO 1r TR 2024'!L19+'CONTRACTACIO 2n TR 2024'!L19+'CONTRACTACIO 3r TR 2024'!L19+'CONTRACTACIO 4t TR 2024'!L19</f>
        <v>34</v>
      </c>
      <c r="M19" s="20">
        <f t="shared" si="4"/>
        <v>0.40963855421686746</v>
      </c>
      <c r="N19" s="13">
        <f>'CONTRACTACIO 1r TR 2024'!N19+'CONTRACTACIO 2n TR 2024'!N19+'CONTRACTACIO 3r TR 2024'!N19+'CONTRACTACIO 4t TR 2024'!N19</f>
        <v>9858.99</v>
      </c>
      <c r="O19" s="13">
        <f>'CONTRACTACIO 1r TR 2024'!O19+'CONTRACTACIO 2n TR 2024'!O19+'CONTRACTACIO 3r TR 2024'!O19+'CONTRACTACIO 4t TR 2024'!O19</f>
        <v>11929.4</v>
      </c>
      <c r="P19" s="21">
        <f t="shared" si="5"/>
        <v>0.28628833108786877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93</v>
      </c>
      <c r="H20" s="20">
        <f t="shared" si="2"/>
        <v>0.89423076923076927</v>
      </c>
      <c r="I20" s="13">
        <f>'CONTRACTACIO 1r TR 2024'!I20+'CONTRACTACIO 2n TR 2024'!I20+'CONTRACTACIO 3r TR 2024'!I20+'CONTRACTACIO 4t TR 2024'!I20</f>
        <v>68636.240000000005</v>
      </c>
      <c r="J20" s="13">
        <f>'CONTRACTACIO 1r TR 2024'!J20+'CONTRACTACIO 2n TR 2024'!J20+'CONTRACTACIO 3r TR 2024'!J20+'CONTRACTACIO 4t TR 2024'!J20</f>
        <v>82594.83</v>
      </c>
      <c r="K20" s="21">
        <f t="shared" si="3"/>
        <v>5.1630259668891669E-2</v>
      </c>
      <c r="L20" s="9">
        <f>'CONTRACTACIO 1r TR 2024'!L20+'CONTRACTACIO 2n TR 2024'!L20+'CONTRACTACIO 3r TR 2024'!L20+'CONTRACTACIO 4t TR 2024'!L20</f>
        <v>49</v>
      </c>
      <c r="M20" s="20">
        <f t="shared" si="4"/>
        <v>0.59036144578313254</v>
      </c>
      <c r="N20" s="13">
        <f>'CONTRACTACIO 1r TR 2024'!N20+'CONTRACTACIO 2n TR 2024'!N20+'CONTRACTACIO 3r TR 2024'!N20+'CONTRACTACIO 4t TR 2024'!N20</f>
        <v>25074.85</v>
      </c>
      <c r="O20" s="13">
        <f>'CONTRACTACIO 1r TR 2024'!O20+'CONTRACTACIO 2n TR 2024'!O20+'CONTRACTACIO 3r TR 2024'!O20+'CONTRACTACIO 4t TR 2024'!O20</f>
        <v>29739.78</v>
      </c>
      <c r="P20" s="21">
        <f t="shared" si="5"/>
        <v>0.71371166891213123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104</v>
      </c>
      <c r="H25" s="17">
        <f t="shared" si="12"/>
        <v>1</v>
      </c>
      <c r="I25" s="18">
        <f t="shared" si="12"/>
        <v>1446953.64</v>
      </c>
      <c r="J25" s="18">
        <f t="shared" si="12"/>
        <v>1599736.87</v>
      </c>
      <c r="K25" s="19">
        <f t="shared" si="12"/>
        <v>1</v>
      </c>
      <c r="L25" s="16">
        <f t="shared" si="12"/>
        <v>83</v>
      </c>
      <c r="M25" s="17">
        <f t="shared" si="12"/>
        <v>1</v>
      </c>
      <c r="N25" s="18">
        <f t="shared" si="12"/>
        <v>34933.839999999997</v>
      </c>
      <c r="O25" s="18">
        <f t="shared" si="12"/>
        <v>41669.18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</v>
      </c>
      <c r="C34" s="8">
        <f t="shared" ref="C34:C40" si="14">IF(B34,B34/$B$46,"")</f>
        <v>5.3475935828877002E-3</v>
      </c>
      <c r="D34" s="10">
        <f t="shared" ref="D34:D43" si="15">D13+I13+N13+S13+X13+AC13</f>
        <v>1344600</v>
      </c>
      <c r="E34" s="11">
        <f t="shared" ref="E34:E43" si="16">E13+J13+O13+T13+Y13+AD13</f>
        <v>1479060</v>
      </c>
      <c r="F34" s="21">
        <f t="shared" ref="F34:F40" si="17">IF(E34,E34/$E$46,"")</f>
        <v>0.90109330351255856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104</v>
      </c>
      <c r="M35" s="8">
        <f t="shared" si="18"/>
        <v>0.55614973262032086</v>
      </c>
      <c r="N35" s="58">
        <f>I25</f>
        <v>1446953.64</v>
      </c>
      <c r="O35" s="58">
        <f>J25</f>
        <v>1599736.87</v>
      </c>
      <c r="P35" s="56">
        <f t="shared" si="19"/>
        <v>0.97461372827278181</v>
      </c>
    </row>
    <row r="36" spans="1:33" s="24" customFormat="1" ht="30" customHeight="1" x14ac:dyDescent="0.3">
      <c r="A36" s="41" t="s">
        <v>19</v>
      </c>
      <c r="B36" s="12">
        <f t="shared" si="13"/>
        <v>1</v>
      </c>
      <c r="C36" s="8">
        <f t="shared" si="14"/>
        <v>5.3475935828877002E-3</v>
      </c>
      <c r="D36" s="13">
        <f t="shared" si="15"/>
        <v>22950</v>
      </c>
      <c r="E36" s="14">
        <f t="shared" si="16"/>
        <v>25245</v>
      </c>
      <c r="F36" s="21">
        <f t="shared" si="17"/>
        <v>1.5380106586057728E-2</v>
      </c>
      <c r="J36" s="95" t="s">
        <v>2</v>
      </c>
      <c r="K36" s="96"/>
      <c r="L36" s="57">
        <f>L25</f>
        <v>83</v>
      </c>
      <c r="M36" s="8">
        <f t="shared" si="18"/>
        <v>0.44385026737967914</v>
      </c>
      <c r="N36" s="58">
        <f>N25</f>
        <v>34933.839999999997</v>
      </c>
      <c r="O36" s="58">
        <f>O25</f>
        <v>41669.18</v>
      </c>
      <c r="P36" s="56">
        <f t="shared" si="19"/>
        <v>2.538627172721826E-2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43</v>
      </c>
      <c r="C40" s="8">
        <f t="shared" si="14"/>
        <v>0.22994652406417113</v>
      </c>
      <c r="D40" s="13">
        <f t="shared" si="15"/>
        <v>20626.39</v>
      </c>
      <c r="E40" s="14">
        <f t="shared" si="16"/>
        <v>24766.440000000002</v>
      </c>
      <c r="F40" s="21">
        <f t="shared" si="17"/>
        <v>1.5088551671903488E-2</v>
      </c>
      <c r="G40" s="24"/>
      <c r="H40" s="24"/>
      <c r="I40" s="24"/>
      <c r="J40" s="97" t="s">
        <v>0</v>
      </c>
      <c r="K40" s="98"/>
      <c r="L40" s="79">
        <f>SUM(L34:L39)</f>
        <v>187</v>
      </c>
      <c r="M40" s="17">
        <f>SUM(M34:M39)</f>
        <v>1</v>
      </c>
      <c r="N40" s="80">
        <f>SUM(N34:N39)</f>
        <v>1481887.48</v>
      </c>
      <c r="O40" s="81">
        <f>SUM(O34:O39)</f>
        <v>1641406.05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142</v>
      </c>
      <c r="C41" s="8">
        <f>IF(B41,B41/$B$46,"")</f>
        <v>0.75935828877005351</v>
      </c>
      <c r="D41" s="13">
        <f t="shared" si="15"/>
        <v>93711.09</v>
      </c>
      <c r="E41" s="14">
        <f t="shared" si="16"/>
        <v>112334.61</v>
      </c>
      <c r="F41" s="21">
        <f>IF(E41,E41/$E$46,"")</f>
        <v>6.843803822948015E-2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187</v>
      </c>
      <c r="C46" s="17">
        <f>SUM(C34:C45)</f>
        <v>1</v>
      </c>
      <c r="D46" s="18">
        <f>SUM(D34:D45)</f>
        <v>1481887.48</v>
      </c>
      <c r="E46" s="18">
        <f>SUM(E34:E45)</f>
        <v>1641406.05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938A5-BDE9-4AAA-AA5E-43F39AE10D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1074E0-9CDE-47CD-91C8-E49B35FDE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2024-06-03T09:04:48Z</dcterms:modified>
</cp:coreProperties>
</file>