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bileworldcapital-my.sharepoint.com/personal/nasmwc_mobileworldcapital_com2/Documents/Contratos/2024/1. FBMWC/11. Reporting/2T/"/>
    </mc:Choice>
  </mc:AlternateContent>
  <xr:revisionPtr revIDLastSave="2" documentId="8_{6180DBA7-FD97-4F3C-9F8B-9E45E7EB6558}" xr6:coauthVersionLast="47" xr6:coauthVersionMax="47" xr10:uidLastSave="{B4154A7B-54F8-4397-81C1-52DE03D8CF97}"/>
  <bookViews>
    <workbookView xWindow="-23148" yWindow="900" windowWidth="23256" windowHeight="12456" tabRatio="700" firstSheet="2" activeTab="1" xr2:uid="{00000000-000D-0000-FFFF-FFFF00000000}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 s="1"/>
  <c r="N23" i="7"/>
  <c r="L23" i="7"/>
  <c r="M23" i="7"/>
  <c r="J23" i="7"/>
  <c r="K23" i="7" s="1"/>
  <c r="I23" i="7"/>
  <c r="G23" i="7"/>
  <c r="H23" i="7"/>
  <c r="E23" i="7"/>
  <c r="F23" i="7" s="1"/>
  <c r="D23" i="7"/>
  <c r="B23" i="7"/>
  <c r="B44" i="7" s="1"/>
  <c r="C44" i="7" s="1"/>
  <c r="D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 s="1"/>
  <c r="S22" i="7"/>
  <c r="Q22" i="7"/>
  <c r="R22" i="7"/>
  <c r="O22" i="7"/>
  <c r="P22" i="7" s="1"/>
  <c r="N22" i="7"/>
  <c r="L22" i="7"/>
  <c r="M22" i="7"/>
  <c r="J22" i="7"/>
  <c r="E43" i="7" s="1"/>
  <c r="F43" i="7" s="1"/>
  <c r="I22" i="7"/>
  <c r="G22" i="7"/>
  <c r="E22" i="7"/>
  <c r="D22" i="7"/>
  <c r="B22" i="7"/>
  <c r="B43" i="7" s="1"/>
  <c r="C43" i="7" s="1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C43" i="4" s="1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 s="1"/>
  <c r="AE22" i="1"/>
  <c r="AB22" i="1"/>
  <c r="Z22" i="1"/>
  <c r="W22" i="1"/>
  <c r="U22" i="1"/>
  <c r="R22" i="1"/>
  <c r="P22" i="1"/>
  <c r="M22" i="1"/>
  <c r="D43" i="7"/>
  <c r="C13" i="4"/>
  <c r="B25" i="1"/>
  <c r="B16" i="7"/>
  <c r="C16" i="7" s="1"/>
  <c r="D16" i="7"/>
  <c r="J24" i="7"/>
  <c r="E24" i="7"/>
  <c r="F24" i="7" s="1"/>
  <c r="O24" i="7"/>
  <c r="P24" i="7"/>
  <c r="T24" i="7"/>
  <c r="U24" i="7" s="1"/>
  <c r="Y24" i="7"/>
  <c r="Z24" i="7" s="1"/>
  <c r="AD24" i="7"/>
  <c r="AE24" i="7"/>
  <c r="E13" i="7"/>
  <c r="J13" i="7"/>
  <c r="E34" i="7" s="1"/>
  <c r="O13" i="7"/>
  <c r="T13" i="7"/>
  <c r="Y13" i="7"/>
  <c r="Z13" i="7" s="1"/>
  <c r="AD13" i="7"/>
  <c r="AE13" i="7"/>
  <c r="E20" i="7"/>
  <c r="J20" i="7"/>
  <c r="O20" i="7"/>
  <c r="AD20" i="7"/>
  <c r="T20" i="7"/>
  <c r="Y20" i="7"/>
  <c r="E21" i="7"/>
  <c r="J21" i="7"/>
  <c r="O21" i="7"/>
  <c r="AD21" i="7"/>
  <c r="T21" i="7"/>
  <c r="U21" i="7" s="1"/>
  <c r="Y21" i="7"/>
  <c r="J14" i="7"/>
  <c r="O14" i="7"/>
  <c r="E14" i="7"/>
  <c r="E35" i="7" s="1"/>
  <c r="F35" i="7" s="1"/>
  <c r="T14" i="7"/>
  <c r="U14" i="7"/>
  <c r="Y14" i="7"/>
  <c r="AD14" i="7"/>
  <c r="AE14" i="7"/>
  <c r="J15" i="7"/>
  <c r="O15" i="7"/>
  <c r="E15" i="7"/>
  <c r="T15" i="7"/>
  <c r="U15" i="7"/>
  <c r="Y15" i="7"/>
  <c r="Z15" i="7" s="1"/>
  <c r="AD15" i="7"/>
  <c r="AE15" i="7" s="1"/>
  <c r="J16" i="7"/>
  <c r="O16" i="7"/>
  <c r="P16" i="7" s="1"/>
  <c r="E16" i="7"/>
  <c r="F16" i="7"/>
  <c r="T16" i="7"/>
  <c r="Y16" i="7"/>
  <c r="AD16" i="7"/>
  <c r="AE16" i="7" s="1"/>
  <c r="J17" i="7"/>
  <c r="K17" i="7" s="1"/>
  <c r="O17" i="7"/>
  <c r="E17" i="7"/>
  <c r="F17" i="7"/>
  <c r="T17" i="7"/>
  <c r="U17" i="7" s="1"/>
  <c r="Y17" i="7"/>
  <c r="Z17" i="7" s="1"/>
  <c r="AD17" i="7"/>
  <c r="J18" i="7"/>
  <c r="E39" i="7" s="1"/>
  <c r="O18" i="7"/>
  <c r="AD18" i="7"/>
  <c r="E18" i="7"/>
  <c r="T18" i="7"/>
  <c r="Y18" i="7"/>
  <c r="Z18" i="7" s="1"/>
  <c r="J19" i="7"/>
  <c r="E40" i="7" s="1"/>
  <c r="O19" i="7"/>
  <c r="AD19" i="7"/>
  <c r="AE19" i="7"/>
  <c r="E19" i="7"/>
  <c r="F19" i="7" s="1"/>
  <c r="T19" i="7"/>
  <c r="U19" i="7" s="1"/>
  <c r="Y19" i="7"/>
  <c r="Z19" i="7"/>
  <c r="I24" i="7"/>
  <c r="D24" i="7"/>
  <c r="N24" i="7"/>
  <c r="S24" i="7"/>
  <c r="X24" i="7"/>
  <c r="D45" i="7" s="1"/>
  <c r="AC24" i="7"/>
  <c r="I16" i="7"/>
  <c r="N16" i="7"/>
  <c r="S16" i="7"/>
  <c r="X16" i="7"/>
  <c r="D37" i="7" s="1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D35" i="7" s="1"/>
  <c r="S14" i="7"/>
  <c r="X14" i="7"/>
  <c r="AC14" i="7"/>
  <c r="I15" i="7"/>
  <c r="N15" i="7"/>
  <c r="D36" i="7" s="1"/>
  <c r="D15" i="7"/>
  <c r="S15" i="7"/>
  <c r="X15" i="7"/>
  <c r="AC15" i="7"/>
  <c r="AC25" i="7" s="1"/>
  <c r="N38" i="7" s="1"/>
  <c r="I17" i="7"/>
  <c r="D38" i="7" s="1"/>
  <c r="N17" i="7"/>
  <c r="D17" i="7"/>
  <c r="S17" i="7"/>
  <c r="X17" i="7"/>
  <c r="AC17" i="7"/>
  <c r="I18" i="7"/>
  <c r="D39" i="7" s="1"/>
  <c r="N18" i="7"/>
  <c r="AC18" i="7"/>
  <c r="D18" i="7"/>
  <c r="S18" i="7"/>
  <c r="X18" i="7"/>
  <c r="I19" i="7"/>
  <c r="N19" i="7"/>
  <c r="AC19" i="7"/>
  <c r="D19" i="7"/>
  <c r="S19" i="7"/>
  <c r="S25" i="7" s="1"/>
  <c r="N37" i="7" s="1"/>
  <c r="X19" i="7"/>
  <c r="G24" i="7"/>
  <c r="B24" i="7"/>
  <c r="L24" i="7"/>
  <c r="M24" i="7"/>
  <c r="Q24" i="7"/>
  <c r="R24" i="7" s="1"/>
  <c r="V24" i="7"/>
  <c r="W24" i="7" s="1"/>
  <c r="AA24" i="7"/>
  <c r="AB24" i="7"/>
  <c r="G16" i="7"/>
  <c r="L16" i="7"/>
  <c r="Q16" i="7"/>
  <c r="V16" i="7"/>
  <c r="B37" i="7" s="1"/>
  <c r="C37" i="7" s="1"/>
  <c r="W16" i="7"/>
  <c r="AA16" i="7"/>
  <c r="AB16" i="7" s="1"/>
  <c r="B13" i="7"/>
  <c r="G13" i="7"/>
  <c r="L13" i="7"/>
  <c r="Q13" i="7"/>
  <c r="R13" i="7" s="1"/>
  <c r="V13" i="7"/>
  <c r="W13" i="7"/>
  <c r="AA13" i="7"/>
  <c r="AB13" i="7" s="1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C14" i="7" s="1"/>
  <c r="Q14" i="7"/>
  <c r="R14" i="7" s="1"/>
  <c r="V14" i="7"/>
  <c r="W14" i="7"/>
  <c r="AA14" i="7"/>
  <c r="AB14" i="7" s="1"/>
  <c r="G15" i="7"/>
  <c r="L15" i="7"/>
  <c r="B15" i="7"/>
  <c r="Q15" i="7"/>
  <c r="V15" i="7"/>
  <c r="AA15" i="7"/>
  <c r="AB15" i="7" s="1"/>
  <c r="G17" i="7"/>
  <c r="H17" i="7"/>
  <c r="L17" i="7"/>
  <c r="M17" i="7" s="1"/>
  <c r="B17" i="7"/>
  <c r="C17" i="7"/>
  <c r="Q17" i="7"/>
  <c r="B38" i="7" s="1"/>
  <c r="C38" i="7" s="1"/>
  <c r="V17" i="7"/>
  <c r="W17" i="7" s="1"/>
  <c r="AA17" i="7"/>
  <c r="G18" i="7"/>
  <c r="L18" i="7"/>
  <c r="AA18" i="7"/>
  <c r="AB18" i="7" s="1"/>
  <c r="B18" i="7"/>
  <c r="Q18" i="7"/>
  <c r="R18" i="7" s="1"/>
  <c r="V18" i="7"/>
  <c r="W18" i="7"/>
  <c r="G19" i="7"/>
  <c r="L19" i="7"/>
  <c r="M19" i="7" s="1"/>
  <c r="AA19" i="7"/>
  <c r="B19" i="7"/>
  <c r="C19" i="7"/>
  <c r="Q19" i="7"/>
  <c r="R19" i="7" s="1"/>
  <c r="V19" i="7"/>
  <c r="W19" i="7" s="1"/>
  <c r="U18" i="7"/>
  <c r="R15" i="7"/>
  <c r="J25" i="6"/>
  <c r="K20" i="6"/>
  <c r="E25" i="6"/>
  <c r="O25" i="6"/>
  <c r="O36" i="6"/>
  <c r="P36" i="6" s="1"/>
  <c r="Y25" i="6"/>
  <c r="O38" i="6" s="1"/>
  <c r="T25" i="6"/>
  <c r="O37" i="6"/>
  <c r="AD25" i="6"/>
  <c r="O39" i="6" s="1"/>
  <c r="P39" i="6" s="1"/>
  <c r="I25" i="6"/>
  <c r="N35" i="6" s="1"/>
  <c r="N40" i="6" s="1"/>
  <c r="D25" i="6"/>
  <c r="N34" i="6"/>
  <c r="N25" i="6"/>
  <c r="N36" i="6"/>
  <c r="X25" i="6"/>
  <c r="N38" i="6" s="1"/>
  <c r="S25" i="6"/>
  <c r="N37" i="6" s="1"/>
  <c r="AC25" i="6"/>
  <c r="N39" i="6"/>
  <c r="G25" i="6"/>
  <c r="H15" i="6"/>
  <c r="B25" i="6"/>
  <c r="L25" i="6"/>
  <c r="L36" i="6"/>
  <c r="M36" i="6" s="1"/>
  <c r="V25" i="6"/>
  <c r="L38" i="6" s="1"/>
  <c r="Q25" i="6"/>
  <c r="L37" i="6"/>
  <c r="AA25" i="6"/>
  <c r="L39" i="6" s="1"/>
  <c r="M39" i="6" s="1"/>
  <c r="E45" i="6"/>
  <c r="E34" i="6"/>
  <c r="E46" i="6" s="1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6" i="6" s="1"/>
  <c r="D40" i="6"/>
  <c r="D41" i="6"/>
  <c r="D42" i="6"/>
  <c r="B45" i="6"/>
  <c r="B42" i="6"/>
  <c r="C42" i="6" s="1"/>
  <c r="B34" i="6"/>
  <c r="B35" i="6"/>
  <c r="B36" i="6"/>
  <c r="B37" i="6"/>
  <c r="B38" i="6"/>
  <c r="B46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5" i="6" s="1"/>
  <c r="H21" i="6"/>
  <c r="F15" i="6"/>
  <c r="F16" i="6"/>
  <c r="F17" i="6"/>
  <c r="F18" i="6"/>
  <c r="F19" i="6"/>
  <c r="F20" i="6"/>
  <c r="F21" i="6"/>
  <c r="F24" i="6"/>
  <c r="C14" i="6"/>
  <c r="C15" i="6"/>
  <c r="C25" i="6" s="1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/>
  <c r="X25" i="5"/>
  <c r="N38" i="5" s="1"/>
  <c r="B25" i="5"/>
  <c r="L34" i="5" s="1"/>
  <c r="G25" i="5"/>
  <c r="L35" i="5" s="1"/>
  <c r="M35" i="5" s="1"/>
  <c r="L25" i="5"/>
  <c r="L36" i="5" s="1"/>
  <c r="M36" i="5" s="1"/>
  <c r="Q25" i="5"/>
  <c r="L37" i="5" s="1"/>
  <c r="M37" i="5" s="1"/>
  <c r="V25" i="5"/>
  <c r="L38" i="5"/>
  <c r="E34" i="5"/>
  <c r="E35" i="5"/>
  <c r="E36" i="5"/>
  <c r="E41" i="5"/>
  <c r="E42" i="5"/>
  <c r="F42" i="5" s="1"/>
  <c r="E39" i="5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D46" i="5" s="1"/>
  <c r="B34" i="5"/>
  <c r="B35" i="5"/>
  <c r="B36" i="5"/>
  <c r="B41" i="5"/>
  <c r="C41" i="5" s="1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25" i="5" s="1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 s="1"/>
  <c r="Q25" i="4"/>
  <c r="R13" i="4"/>
  <c r="R14" i="4"/>
  <c r="R15" i="4"/>
  <c r="R16" i="4"/>
  <c r="R17" i="4"/>
  <c r="R18" i="4"/>
  <c r="R19" i="4"/>
  <c r="R20" i="4"/>
  <c r="R21" i="4"/>
  <c r="R24" i="4"/>
  <c r="O25" i="4"/>
  <c r="P20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H21" i="4"/>
  <c r="E25" i="4"/>
  <c r="O34" i="4" s="1"/>
  <c r="P34" i="4" s="1"/>
  <c r="F18" i="4"/>
  <c r="F13" i="4"/>
  <c r="F16" i="4"/>
  <c r="F17" i="4"/>
  <c r="F19" i="4"/>
  <c r="F21" i="4"/>
  <c r="F24" i="4"/>
  <c r="D25" i="4"/>
  <c r="N34" i="4"/>
  <c r="B25" i="4"/>
  <c r="L34" i="4" s="1"/>
  <c r="C16" i="4"/>
  <c r="C17" i="4"/>
  <c r="C19" i="4"/>
  <c r="C21" i="4"/>
  <c r="C24" i="4"/>
  <c r="O37" i="4"/>
  <c r="P37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P38" i="1" s="1"/>
  <c r="I25" i="1"/>
  <c r="N35" i="1" s="1"/>
  <c r="N25" i="1"/>
  <c r="N36" i="1" s="1"/>
  <c r="D25" i="1"/>
  <c r="N34" i="1"/>
  <c r="X25" i="1"/>
  <c r="N38" i="1" s="1"/>
  <c r="G25" i="1"/>
  <c r="L35" i="1" s="1"/>
  <c r="H22" i="1"/>
  <c r="L25" i="1"/>
  <c r="L36" i="1" s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25" i="1" s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7" i="1"/>
  <c r="K16" i="1"/>
  <c r="K15" i="1"/>
  <c r="K14" i="1"/>
  <c r="H21" i="1"/>
  <c r="H17" i="1"/>
  <c r="H15" i="1"/>
  <c r="C24" i="1"/>
  <c r="C21" i="1"/>
  <c r="C20" i="1"/>
  <c r="C19" i="1"/>
  <c r="C18" i="1"/>
  <c r="C17" i="1"/>
  <c r="C16" i="1"/>
  <c r="C15" i="1"/>
  <c r="C25" i="1" s="1"/>
  <c r="C14" i="1"/>
  <c r="E45" i="1"/>
  <c r="F45" i="1" s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C36" i="1" s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 s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P13" i="1"/>
  <c r="M13" i="1"/>
  <c r="F14" i="1"/>
  <c r="F25" i="1" s="1"/>
  <c r="F15" i="1"/>
  <c r="F16" i="1"/>
  <c r="F17" i="1"/>
  <c r="F18" i="1"/>
  <c r="F19" i="1"/>
  <c r="F21" i="1"/>
  <c r="P16" i="1"/>
  <c r="P16" i="5"/>
  <c r="P16" i="4"/>
  <c r="L37" i="4"/>
  <c r="M37" i="4" s="1"/>
  <c r="F22" i="1"/>
  <c r="F23" i="1"/>
  <c r="F24" i="1"/>
  <c r="C22" i="1"/>
  <c r="C23" i="1"/>
  <c r="O34" i="6"/>
  <c r="F22" i="6"/>
  <c r="L34" i="6"/>
  <c r="M34" i="6" s="1"/>
  <c r="C22" i="6"/>
  <c r="H20" i="6"/>
  <c r="H19" i="6"/>
  <c r="M18" i="6"/>
  <c r="M13" i="6"/>
  <c r="P19" i="6"/>
  <c r="P14" i="6"/>
  <c r="Z21" i="6"/>
  <c r="L35" i="6"/>
  <c r="H22" i="6"/>
  <c r="O35" i="6"/>
  <c r="P35" i="6" s="1"/>
  <c r="K22" i="6"/>
  <c r="M13" i="5"/>
  <c r="H22" i="5"/>
  <c r="O38" i="5"/>
  <c r="P38" i="5" s="1"/>
  <c r="O35" i="5"/>
  <c r="K22" i="5"/>
  <c r="M14" i="4"/>
  <c r="P21" i="4"/>
  <c r="H22" i="4"/>
  <c r="K13" i="4"/>
  <c r="K22" i="4"/>
  <c r="Z21" i="4"/>
  <c r="U25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C42" i="1"/>
  <c r="Z18" i="6"/>
  <c r="C20" i="6"/>
  <c r="C13" i="6"/>
  <c r="F14" i="6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F43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K25" i="5" s="1"/>
  <c r="W18" i="5"/>
  <c r="R16" i="5"/>
  <c r="H13" i="5"/>
  <c r="H20" i="5"/>
  <c r="K19" i="5"/>
  <c r="K20" i="5"/>
  <c r="C14" i="5"/>
  <c r="C25" i="5" s="1"/>
  <c r="C13" i="5"/>
  <c r="F43" i="5"/>
  <c r="AE21" i="5"/>
  <c r="AE20" i="5"/>
  <c r="C20" i="5"/>
  <c r="F21" i="5"/>
  <c r="F20" i="5"/>
  <c r="P21" i="5"/>
  <c r="C43" i="6"/>
  <c r="Z20" i="7"/>
  <c r="P15" i="4"/>
  <c r="H15" i="4"/>
  <c r="H18" i="4"/>
  <c r="H14" i="4"/>
  <c r="K14" i="4"/>
  <c r="K18" i="4"/>
  <c r="C15" i="4"/>
  <c r="F15" i="4"/>
  <c r="P14" i="4"/>
  <c r="P13" i="4"/>
  <c r="P18" i="4"/>
  <c r="H24" i="4"/>
  <c r="K24" i="4"/>
  <c r="C14" i="4"/>
  <c r="F14" i="4"/>
  <c r="F20" i="4"/>
  <c r="K21" i="4"/>
  <c r="W17" i="4"/>
  <c r="O38" i="4"/>
  <c r="E38" i="7"/>
  <c r="Z17" i="4"/>
  <c r="C18" i="4"/>
  <c r="C20" i="4"/>
  <c r="H13" i="4"/>
  <c r="M13" i="4"/>
  <c r="W20" i="4"/>
  <c r="M20" i="4"/>
  <c r="O36" i="4"/>
  <c r="P18" i="7"/>
  <c r="F43" i="4"/>
  <c r="K22" i="7"/>
  <c r="Z14" i="7"/>
  <c r="C24" i="7"/>
  <c r="M15" i="7"/>
  <c r="E45" i="7"/>
  <c r="F45" i="7" s="1"/>
  <c r="C35" i="1"/>
  <c r="R17" i="7"/>
  <c r="H22" i="7"/>
  <c r="F38" i="1"/>
  <c r="P17" i="7"/>
  <c r="F37" i="4"/>
  <c r="Z16" i="7"/>
  <c r="F37" i="1"/>
  <c r="M16" i="7"/>
  <c r="F43" i="1"/>
  <c r="F44" i="1"/>
  <c r="C23" i="7"/>
  <c r="C44" i="1"/>
  <c r="F15" i="7"/>
  <c r="F22" i="7"/>
  <c r="F42" i="1"/>
  <c r="F36" i="1"/>
  <c r="C36" i="6"/>
  <c r="C41" i="6"/>
  <c r="C39" i="5"/>
  <c r="C43" i="5"/>
  <c r="C45" i="1"/>
  <c r="C37" i="1"/>
  <c r="C15" i="7"/>
  <c r="K24" i="7"/>
  <c r="F37" i="6"/>
  <c r="F41" i="6"/>
  <c r="C39" i="6"/>
  <c r="C37" i="6"/>
  <c r="F40" i="6"/>
  <c r="F36" i="6"/>
  <c r="C35" i="6"/>
  <c r="F35" i="6"/>
  <c r="F42" i="6"/>
  <c r="M37" i="6"/>
  <c r="P37" i="6"/>
  <c r="U13" i="7"/>
  <c r="U16" i="7"/>
  <c r="F45" i="6"/>
  <c r="C34" i="6"/>
  <c r="P34" i="6"/>
  <c r="F34" i="6"/>
  <c r="F39" i="6"/>
  <c r="AB19" i="7"/>
  <c r="C40" i="6"/>
  <c r="C45" i="6"/>
  <c r="M35" i="6"/>
  <c r="C45" i="5"/>
  <c r="F39" i="5"/>
  <c r="F45" i="5"/>
  <c r="M38" i="5"/>
  <c r="AE20" i="7"/>
  <c r="R16" i="7"/>
  <c r="C36" i="5"/>
  <c r="C37" i="5"/>
  <c r="F36" i="5"/>
  <c r="F34" i="5"/>
  <c r="C40" i="5"/>
  <c r="C35" i="5"/>
  <c r="F18" i="7"/>
  <c r="F40" i="5"/>
  <c r="F35" i="5"/>
  <c r="F21" i="7"/>
  <c r="C34" i="5"/>
  <c r="F13" i="7"/>
  <c r="F20" i="7"/>
  <c r="F41" i="5"/>
  <c r="W20" i="7"/>
  <c r="P35" i="5"/>
  <c r="Z21" i="7"/>
  <c r="AE18" i="7"/>
  <c r="AE17" i="7"/>
  <c r="F35" i="4"/>
  <c r="C38" i="4"/>
  <c r="C35" i="4"/>
  <c r="F38" i="4"/>
  <c r="F42" i="4"/>
  <c r="C45" i="4"/>
  <c r="K14" i="7"/>
  <c r="K16" i="7"/>
  <c r="AB20" i="7"/>
  <c r="AB17" i="7"/>
  <c r="C20" i="7"/>
  <c r="C18" i="7"/>
  <c r="C39" i="4"/>
  <c r="C13" i="7"/>
  <c r="F34" i="4"/>
  <c r="K21" i="7"/>
  <c r="M18" i="7"/>
  <c r="M13" i="7"/>
  <c r="P13" i="7"/>
  <c r="P15" i="7"/>
  <c r="P14" i="7"/>
  <c r="P19" i="7"/>
  <c r="M14" i="7"/>
  <c r="H16" i="7"/>
  <c r="H14" i="7"/>
  <c r="H24" i="7"/>
  <c r="P38" i="4"/>
  <c r="F38" i="7"/>
  <c r="K20" i="4" l="1"/>
  <c r="K19" i="4"/>
  <c r="K15" i="4"/>
  <c r="E36" i="7"/>
  <c r="B36" i="7"/>
  <c r="D46" i="4"/>
  <c r="H19" i="4"/>
  <c r="H25" i="4" s="1"/>
  <c r="P25" i="4"/>
  <c r="E46" i="4"/>
  <c r="H20" i="4"/>
  <c r="K18" i="1"/>
  <c r="K20" i="1"/>
  <c r="K13" i="1"/>
  <c r="D34" i="7"/>
  <c r="O25" i="7"/>
  <c r="O36" i="7" s="1"/>
  <c r="M20" i="1"/>
  <c r="E46" i="1"/>
  <c r="F41" i="1" s="1"/>
  <c r="E41" i="7"/>
  <c r="D41" i="7"/>
  <c r="H19" i="1"/>
  <c r="B41" i="7"/>
  <c r="B40" i="7"/>
  <c r="M25" i="1"/>
  <c r="K19" i="1"/>
  <c r="D40" i="7"/>
  <c r="D46" i="1"/>
  <c r="J25" i="7"/>
  <c r="K13" i="7" s="1"/>
  <c r="F14" i="7"/>
  <c r="B39" i="7"/>
  <c r="H25" i="5"/>
  <c r="U20" i="7"/>
  <c r="U25" i="7" s="1"/>
  <c r="E37" i="7"/>
  <c r="F37" i="7" s="1"/>
  <c r="U25" i="1"/>
  <c r="B45" i="7"/>
  <c r="C45" i="7" s="1"/>
  <c r="K25" i="4"/>
  <c r="H25" i="1"/>
  <c r="M25" i="4"/>
  <c r="M25" i="6"/>
  <c r="U25" i="6"/>
  <c r="Z25" i="6"/>
  <c r="E44" i="7"/>
  <c r="F44" i="7" s="1"/>
  <c r="F35" i="1"/>
  <c r="P25" i="1"/>
  <c r="Z25" i="1"/>
  <c r="N40" i="5"/>
  <c r="R25" i="5"/>
  <c r="AB25" i="5"/>
  <c r="AA25" i="7"/>
  <c r="L38" i="7" s="1"/>
  <c r="M38" i="7" s="1"/>
  <c r="B46" i="4"/>
  <c r="C36" i="4" s="1"/>
  <c r="W25" i="4"/>
  <c r="AE25" i="4"/>
  <c r="M25" i="5"/>
  <c r="W15" i="7"/>
  <c r="W25" i="7" s="1"/>
  <c r="B34" i="7"/>
  <c r="AB25" i="1"/>
  <c r="AE25" i="6"/>
  <c r="B25" i="7"/>
  <c r="L34" i="7" s="1"/>
  <c r="M34" i="7" s="1"/>
  <c r="B46" i="5"/>
  <c r="F25" i="6"/>
  <c r="N40" i="1"/>
  <c r="AB25" i="4"/>
  <c r="F46" i="5"/>
  <c r="Q25" i="7"/>
  <c r="L37" i="7" s="1"/>
  <c r="M37" i="7" s="1"/>
  <c r="T25" i="7"/>
  <c r="O37" i="7" s="1"/>
  <c r="P37" i="7" s="1"/>
  <c r="F25" i="5"/>
  <c r="U25" i="5"/>
  <c r="Z25" i="5"/>
  <c r="AE25" i="5"/>
  <c r="X25" i="7"/>
  <c r="N39" i="7" s="1"/>
  <c r="Y25" i="7"/>
  <c r="O39" i="7" s="1"/>
  <c r="P39" i="7" s="1"/>
  <c r="B35" i="7"/>
  <c r="C35" i="7" s="1"/>
  <c r="AE25" i="1"/>
  <c r="F39" i="4"/>
  <c r="E25" i="7"/>
  <c r="O34" i="7" s="1"/>
  <c r="K25" i="6"/>
  <c r="W25" i="1"/>
  <c r="F25" i="4"/>
  <c r="E46" i="5"/>
  <c r="D25" i="7"/>
  <c r="N34" i="7" s="1"/>
  <c r="L40" i="1"/>
  <c r="M35" i="1" s="1"/>
  <c r="R25" i="6"/>
  <c r="W25" i="6"/>
  <c r="AB25" i="6"/>
  <c r="C38" i="6"/>
  <c r="C46" i="6" s="1"/>
  <c r="C25" i="4"/>
  <c r="I25" i="7"/>
  <c r="N35" i="7" s="1"/>
  <c r="B46" i="1"/>
  <c r="C34" i="1" s="1"/>
  <c r="R25" i="4"/>
  <c r="C22" i="7"/>
  <c r="P25" i="6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L40" i="5"/>
  <c r="M34" i="5"/>
  <c r="M40" i="5" s="1"/>
  <c r="O40" i="5"/>
  <c r="R25" i="7"/>
  <c r="P34" i="5"/>
  <c r="P40" i="5" s="1"/>
  <c r="L25" i="7"/>
  <c r="L40" i="4"/>
  <c r="M35" i="4" s="1"/>
  <c r="N40" i="4"/>
  <c r="M34" i="4"/>
  <c r="O40" i="4"/>
  <c r="P21" i="7"/>
  <c r="C25" i="7"/>
  <c r="Z25" i="7"/>
  <c r="D42" i="7"/>
  <c r="E42" i="7"/>
  <c r="O40" i="1"/>
  <c r="P35" i="1" s="1"/>
  <c r="P34" i="7"/>
  <c r="E46" i="7"/>
  <c r="F40" i="7" s="1"/>
  <c r="F42" i="7"/>
  <c r="M34" i="1"/>
  <c r="AE21" i="7"/>
  <c r="AE25" i="7" s="1"/>
  <c r="G25" i="7"/>
  <c r="H15" i="7" s="1"/>
  <c r="B42" i="7"/>
  <c r="AD25" i="7"/>
  <c r="O38" i="7" s="1"/>
  <c r="P38" i="7" s="1"/>
  <c r="N25" i="7"/>
  <c r="N36" i="7" s="1"/>
  <c r="F41" i="4" l="1"/>
  <c r="F36" i="4"/>
  <c r="F36" i="7"/>
  <c r="K15" i="7"/>
  <c r="F40" i="4"/>
  <c r="C34" i="4"/>
  <c r="C40" i="4"/>
  <c r="P35" i="4"/>
  <c r="P36" i="4"/>
  <c r="M36" i="4"/>
  <c r="M40" i="4" s="1"/>
  <c r="F46" i="4"/>
  <c r="C41" i="4"/>
  <c r="C46" i="4" s="1"/>
  <c r="D46" i="7"/>
  <c r="K18" i="7"/>
  <c r="F39" i="1"/>
  <c r="K25" i="1"/>
  <c r="F39" i="7"/>
  <c r="H20" i="7"/>
  <c r="H18" i="7"/>
  <c r="C39" i="1"/>
  <c r="F34" i="7"/>
  <c r="F40" i="1"/>
  <c r="F34" i="1"/>
  <c r="H13" i="7"/>
  <c r="P36" i="1"/>
  <c r="P40" i="1" s="1"/>
  <c r="P20" i="7"/>
  <c r="P25" i="7" s="1"/>
  <c r="L36" i="7"/>
  <c r="M20" i="7"/>
  <c r="M25" i="7" s="1"/>
  <c r="M36" i="1"/>
  <c r="M40" i="1" s="1"/>
  <c r="O35" i="7"/>
  <c r="O40" i="7" s="1"/>
  <c r="P35" i="7" s="1"/>
  <c r="K20" i="7"/>
  <c r="F41" i="7"/>
  <c r="C40" i="1"/>
  <c r="C41" i="1"/>
  <c r="K19" i="7"/>
  <c r="N40" i="7"/>
  <c r="L35" i="7"/>
  <c r="L40" i="7" s="1"/>
  <c r="M35" i="7" s="1"/>
  <c r="H19" i="7"/>
  <c r="B46" i="7"/>
  <c r="C40" i="7" s="1"/>
  <c r="C42" i="7"/>
  <c r="C36" i="7" l="1"/>
  <c r="P40" i="4"/>
  <c r="F46" i="1"/>
  <c r="F46" i="7"/>
  <c r="C39" i="7"/>
  <c r="K25" i="7"/>
  <c r="H25" i="7"/>
  <c r="C34" i="7"/>
  <c r="P36" i="7"/>
  <c r="P40" i="7" s="1"/>
  <c r="M36" i="7"/>
  <c r="M40" i="7" s="1"/>
  <c r="C41" i="7"/>
  <c r="C46" i="1"/>
  <c r="C46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<sst xmlns="http://schemas.openxmlformats.org/spreadsheetml/2006/main" count="457" uniqueCount="62">
  <si>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</si>
  <si>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</si>
  <si>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</si>
  <si>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</si>
  <si>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</si>
  <si>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</si>
  <si>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</si>
  <si>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</si>
  <si>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</si>
  <si>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</si>
  <si>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</si>
  <si>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</si>
  <si>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</si>
  <si>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</si>
  <si>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</si>
  <si>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</si>
  <si>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</si>
  <si>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</si>
  <si>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</si>
  <si>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</si>
  <si>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</si>
  <si>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</si>
  <si>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</si>
  <si>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</si>
  <si>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</si>
  <si>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</si>
  <si>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</si>
  <si>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</si>
  <si>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</si>
  <si>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</si>
  <si>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</si>
  <si>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</si>
  <si>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</si>
  <si>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</si>
  <si>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</si>
  <si>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</si>
  <si>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</si>
  <si>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</si>
  <si>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</si>
  <si>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</si>
  <si>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</si>
  <si>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</si>
  <si>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</si>
  <si>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</si>
  <si>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</si>
  <si>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</si>
  <si>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</si>
  <si>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</si>
  <si>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</si>
  <si>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</si>
  <si>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</si>
  <si>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</si>
  <si>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</si>
  <si>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</si>
  <si>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</si>
  <si>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</si>
  <si>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</si>
  <si>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</si>
  <si>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</si>
  <si>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</si>
  <si>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</si>
  <si>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Barcelona Mobile World Capital Foundation (FBMWCF)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</si>
</sst>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 2" xfId="47" xr:uid="{00000000-0005-0000-0000-000001000000}"/>
    <cellStyle name="20% - Èmfasi2 2" xfId="49" xr:uid="{00000000-0005-0000-0000-000003000000}"/>
    <cellStyle name="20% - Èmfasi3 2" xfId="51" xr:uid="{00000000-0005-0000-0000-000005000000}"/>
    <cellStyle name="20% - Èmfasi4 2" xfId="53" xr:uid="{00000000-0005-0000-0000-000007000000}"/>
    <cellStyle name="20% - Èmfasi5 2" xfId="55" xr:uid="{00000000-0005-0000-0000-000009000000}"/>
    <cellStyle name="20% - Èmfasi6 2" xfId="57" xr:uid="{00000000-0005-0000-0000-00000B000000}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 xr:uid="{00000000-0005-0000-0000-00000D000000}"/>
    <cellStyle name="40% - Èmfasi2 2" xfId="50" xr:uid="{00000000-0005-0000-0000-00000F000000}"/>
    <cellStyle name="40% - Èmfasi3 2" xfId="52" xr:uid="{00000000-0005-0000-0000-000011000000}"/>
    <cellStyle name="40% - Èmfasi4 2" xfId="54" xr:uid="{00000000-0005-0000-0000-000013000000}"/>
    <cellStyle name="40% - Èmfasi5 2" xfId="56" xr:uid="{00000000-0005-0000-0000-000015000000}"/>
    <cellStyle name="40% - Èmfasi6 2" xfId="58" xr:uid="{00000000-0005-0000-0000-000017000000}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 xr:uid="{00000000-0005-0000-0000-00002E000000}"/>
    <cellStyle name="Normal 3" xfId="45" xr:uid="{00000000-0005-0000-0000-00002F000000}"/>
    <cellStyle name="Nota 2" xfId="46" xr:uid="{00000000-0005-0000-0000-000031000000}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3D-4A29-893B-1AB7B4553EAB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D-4A29-893B-1AB7B4553EAB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D-4A29-893B-1AB7B4553EAB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D-4A29-893B-1AB7B4553EAB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D-4A29-893B-1AB7B4553EAB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D-4A29-893B-1AB7B4553EAB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D-4A29-893B-1AB7B4553EAB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D-4A29-893B-1AB7B4553EAB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D-4A29-893B-1AB7B4553EAB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D-4A29-893B-1AB7B4553EA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36</c:v>
                </c:pt>
                <c:pt idx="7">
                  <c:v>523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3D-4A29-893B-1AB7B4553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A9-42BB-B2C7-6EF81F88E41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A9-42BB-B2C7-6EF81F88E41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A9-42BB-B2C7-6EF81F88E41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A9-42BB-B2C7-6EF81F88E41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A9-42BB-B2C7-6EF81F88E41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A9-42BB-B2C7-6EF81F88E41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A9-42BB-B2C7-6EF81F88E41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A9-42BB-B2C7-6EF81F88E41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A9-42BB-B2C7-6EF81F88E41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A9-42BB-B2C7-6EF81F88E4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1285401.42</c:v>
                </c:pt>
                <c:pt idx="1">
                  <c:v>0</c:v>
                </c:pt>
                <c:pt idx="2">
                  <c:v>49972.42</c:v>
                </c:pt>
                <c:pt idx="3">
                  <c:v>0</c:v>
                </c:pt>
                <c:pt idx="4">
                  <c:v>0</c:v>
                </c:pt>
                <c:pt idx="5">
                  <c:v>498210.82</c:v>
                </c:pt>
                <c:pt idx="6">
                  <c:v>306055.17</c:v>
                </c:pt>
                <c:pt idx="7">
                  <c:v>1697418.9100000001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A9-42BB-B2C7-6EF81F88E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67-4D84-B8F3-32FD9031FC39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67-4D84-B8F3-32FD9031FC39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67-4D84-B8F3-32FD9031FC39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67-4D84-B8F3-32FD9031FC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507</c:v>
                </c:pt>
                <c:pt idx="2">
                  <c:v>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67-4D84-B8F3-32FD9031F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F-4052-8B08-C1525B64C358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F-4052-8B08-C1525B64C358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F-4052-8B08-C1525B64C358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F-4052-8B08-C1525B64C358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F-4052-8B08-C1525B64C358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F-4052-8B08-C1525B64C3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3697199.7600000002</c:v>
                </c:pt>
                <c:pt idx="2">
                  <c:v>139858.97999999998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9F-4052-8B08-C1525B64C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1710690</xdr:colOff>
      <xdr:row>2</xdr:row>
      <xdr:rowOff>156210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1706880</xdr:colOff>
      <xdr:row>2</xdr:row>
      <xdr:rowOff>156210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G108"/>
  <sheetViews>
    <sheetView showGridLines="0" showZeros="0" zoomScale="70" zoomScaleNormal="70" workbookViewId="0">
      <selection activeCell="J7" sqref="J7"/>
    </sheetView>
  </sheetViews>
  <sheetFormatPr baseColWidth="10" defaultColWidth="9.140625" defaultRowHeight="1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>
      <c r="B4" s="25"/>
      <c r="H4" s="25"/>
      <c r="N4" s="25"/>
    </row>
    <row r="5" spans="1:31" s="24" customFormat="1" ht="30.75" customHeight="1">
      <c r="A5" s="27" t="s">
        <v>12</v>
      </c>
      <c r="B5" s="25"/>
      <c r="H5" s="25"/>
      <c r="N5" s="25"/>
    </row>
    <row r="6" spans="1:31" s="24" customFormat="1" ht="6.75" customHeight="1">
      <c r="A6" s="28"/>
      <c r="B6" s="25"/>
      <c r="H6" s="25"/>
      <c r="N6" s="25"/>
    </row>
    <row r="7" spans="1:31" s="24" customFormat="1" ht="24.75" customHeight="1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45426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11</v>
      </c>
      <c r="H13" s="20">
        <f t="shared" ref="H13:H24" si="2">IF(G13,G13/$G$25,"")</f>
        <v>3.8194444444444448E-2</v>
      </c>
      <c r="I13" s="4">
        <v>1062315.22</v>
      </c>
      <c r="J13" s="5">
        <v>1285401.42</v>
      </c>
      <c r="K13" s="21">
        <f t="shared" ref="K13:K24" si="3">IF(J13,J13/$J$25,"")</f>
        <v>0.43398322153303387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7</v>
      </c>
      <c r="H18" s="62">
        <f t="shared" si="2"/>
        <v>2.4305555555555556E-2</v>
      </c>
      <c r="I18" s="65">
        <v>411744.48</v>
      </c>
      <c r="J18" s="66">
        <v>498210.82</v>
      </c>
      <c r="K18" s="63">
        <f t="shared" si="3"/>
        <v>0.16820826031623218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35</v>
      </c>
      <c r="H19" s="20">
        <f t="shared" si="2"/>
        <v>0.12152777777777778</v>
      </c>
      <c r="I19" s="6">
        <v>248938.16</v>
      </c>
      <c r="J19" s="7">
        <v>301215.17</v>
      </c>
      <c r="K19" s="21">
        <f t="shared" si="3"/>
        <v>0.10169767032871371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235</v>
      </c>
      <c r="H20" s="62">
        <f t="shared" si="2"/>
        <v>0.81597222222222221</v>
      </c>
      <c r="I20" s="65">
        <v>724827.7</v>
      </c>
      <c r="J20" s="66">
        <v>877041.52</v>
      </c>
      <c r="K20" s="63">
        <f t="shared" si="3"/>
        <v>0.2961108478220203</v>
      </c>
      <c r="L20" s="64">
        <v>42</v>
      </c>
      <c r="M20" s="62">
        <f t="shared" si="4"/>
        <v>1</v>
      </c>
      <c r="N20" s="65">
        <v>81372.69</v>
      </c>
      <c r="O20" s="66">
        <v>98460.95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288</v>
      </c>
      <c r="H25" s="17">
        <f t="shared" si="12"/>
        <v>1</v>
      </c>
      <c r="I25" s="18">
        <f t="shared" si="12"/>
        <v>2447825.5599999996</v>
      </c>
      <c r="J25" s="18">
        <f t="shared" si="12"/>
        <v>2961868.9299999997</v>
      </c>
      <c r="K25" s="19">
        <f t="shared" si="12"/>
        <v>1</v>
      </c>
      <c r="L25" s="16">
        <f t="shared" si="12"/>
        <v>42</v>
      </c>
      <c r="M25" s="17">
        <f t="shared" si="12"/>
        <v>1</v>
      </c>
      <c r="N25" s="18">
        <f t="shared" si="12"/>
        <v>81372.69</v>
      </c>
      <c r="O25" s="18">
        <f t="shared" si="12"/>
        <v>98460.95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>
      <c r="B26" s="25"/>
      <c r="H26" s="25"/>
      <c r="N26" s="25"/>
    </row>
    <row r="27" spans="1:31" s="47" customFormat="1" ht="34.15" hidden="1" customHeight="1">
      <c r="A27" s="118" t="s">
        <v>55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>
      <c r="A28" s="119" t="s">
        <v>53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>
      <c r="A34" s="39" t="s">
        <v>25</v>
      </c>
      <c r="B34" s="9">
        <f t="shared" ref="B34:B45" si="13">B13+G13+L13+Q13+AA13+V13</f>
        <v>11</v>
      </c>
      <c r="C34" s="8">
        <f t="shared" ref="C34:C43" si="14">IF(B34,B34/$B$46,"")</f>
        <v>3.3333333333333333E-2</v>
      </c>
      <c r="D34" s="10">
        <f t="shared" ref="D34:D45" si="15">D13+I13+N13+S13+AC13+X13</f>
        <v>1062315.22</v>
      </c>
      <c r="E34" s="11">
        <f t="shared" ref="E34:E45" si="16">E13+J13+O13+T13+AD13+Y13</f>
        <v>1285401.42</v>
      </c>
      <c r="F34" s="21">
        <f t="shared" ref="F34:F43" si="17">IF(E34,E34/$E$46,"")</f>
        <v>0.420020543667665</v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288</v>
      </c>
      <c r="M35" s="8">
        <f t="shared" si="18"/>
        <v>0.87272727272727268</v>
      </c>
      <c r="N35" s="58">
        <f>I25</f>
        <v>2447825.5599999996</v>
      </c>
      <c r="O35" s="58">
        <f>J25</f>
        <v>2961868.9299999997</v>
      </c>
      <c r="P35" s="56">
        <f t="shared" si="19"/>
        <v>0.9678266873635204</v>
      </c>
    </row>
    <row r="36" spans="1:33" ht="30" customHeight="1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39" t="s">
        <v>2</v>
      </c>
      <c r="K36" s="140"/>
      <c r="L36" s="57">
        <f>L25</f>
        <v>42</v>
      </c>
      <c r="M36" s="8">
        <f t="shared" si="18"/>
        <v>0.12727272727272726</v>
      </c>
      <c r="N36" s="58">
        <f>N25</f>
        <v>81372.69</v>
      </c>
      <c r="O36" s="58">
        <f>O25</f>
        <v>98460.95</v>
      </c>
      <c r="P36" s="56">
        <f t="shared" si="19"/>
        <v>3.2173312636479566E-2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>
      <c r="A39" s="42" t="s">
        <v>33</v>
      </c>
      <c r="B39" s="15">
        <f t="shared" si="13"/>
        <v>7</v>
      </c>
      <c r="C39" s="8">
        <f t="shared" si="14"/>
        <v>2.1212121212121213E-2</v>
      </c>
      <c r="D39" s="13">
        <f t="shared" si="15"/>
        <v>411744.48</v>
      </c>
      <c r="E39" s="22">
        <f t="shared" si="16"/>
        <v>498210.82</v>
      </c>
      <c r="F39" s="21">
        <f t="shared" si="17"/>
        <v>0.1627964433690397</v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>
      <c r="A40" s="42" t="s">
        <v>28</v>
      </c>
      <c r="B40" s="12">
        <f t="shared" si="13"/>
        <v>35</v>
      </c>
      <c r="C40" s="8">
        <f t="shared" si="14"/>
        <v>0.10606060606060606</v>
      </c>
      <c r="D40" s="13">
        <f t="shared" si="15"/>
        <v>248938.16</v>
      </c>
      <c r="E40" s="14">
        <f t="shared" si="16"/>
        <v>301215.17</v>
      </c>
      <c r="F40" s="21">
        <f t="shared" si="17"/>
        <v>9.8425719386826357E-2</v>
      </c>
      <c r="G40" s="24"/>
      <c r="J40" s="141" t="s">
        <v>0</v>
      </c>
      <c r="K40" s="142"/>
      <c r="L40" s="79">
        <f>SUM(L34:L39)</f>
        <v>330</v>
      </c>
      <c r="M40" s="17">
        <f>SUM(M34:M39)</f>
        <v>1</v>
      </c>
      <c r="N40" s="80">
        <f>SUM(N34:N39)</f>
        <v>2529198.2499999995</v>
      </c>
      <c r="O40" s="81">
        <f>SUM(O34:O39)</f>
        <v>3060329.88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>
      <c r="A41" s="43" t="s">
        <v>29</v>
      </c>
      <c r="B41" s="12">
        <f t="shared" si="13"/>
        <v>277</v>
      </c>
      <c r="C41" s="8">
        <f t="shared" si="14"/>
        <v>0.83939393939393936</v>
      </c>
      <c r="D41" s="13">
        <f t="shared" si="15"/>
        <v>806200.3899999999</v>
      </c>
      <c r="E41" s="14">
        <f t="shared" si="16"/>
        <v>975502.47</v>
      </c>
      <c r="F41" s="21">
        <f t="shared" si="17"/>
        <v>0.31875729357646898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>
      <c r="A46" s="61" t="s">
        <v>0</v>
      </c>
      <c r="B46" s="16">
        <f>SUM(B34:B45)</f>
        <v>330</v>
      </c>
      <c r="C46" s="17">
        <f>SUM(C34:C45)</f>
        <v>1</v>
      </c>
      <c r="D46" s="18">
        <f>SUM(D34:D45)</f>
        <v>2529198.25</v>
      </c>
      <c r="E46" s="18">
        <f>SUM(E34:E45)</f>
        <v>3060329.88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>
      <c r="B48" s="25"/>
      <c r="H48" s="25"/>
      <c r="N48" s="25"/>
    </row>
    <row r="49" spans="2:14" s="24" customFormat="1">
      <c r="B49" s="25"/>
      <c r="H49" s="25"/>
      <c r="N49" s="25"/>
    </row>
    <row r="50" spans="2:14" s="24" customFormat="1">
      <c r="B50" s="25"/>
      <c r="H50" s="25"/>
      <c r="N50" s="25"/>
    </row>
    <row r="51" spans="2:14" s="24" customFormat="1">
      <c r="B51" s="25"/>
      <c r="H51" s="25"/>
      <c r="N51" s="25"/>
    </row>
    <row r="52" spans="2:14" s="24" customFormat="1">
      <c r="B52" s="25"/>
      <c r="H52" s="25"/>
      <c r="N52" s="25"/>
    </row>
    <row r="53" spans="2:14" s="24" customFormat="1">
      <c r="B53" s="25"/>
      <c r="H53" s="25"/>
      <c r="N53" s="25"/>
    </row>
    <row r="54" spans="2:14" s="24" customFormat="1">
      <c r="B54" s="25"/>
      <c r="H54" s="25"/>
      <c r="N54" s="25"/>
    </row>
    <row r="55" spans="2:14" s="24" customFormat="1">
      <c r="B55" s="25"/>
      <c r="H55" s="25"/>
      <c r="N55" s="25"/>
    </row>
    <row r="56" spans="2:14" s="24" customFormat="1">
      <c r="B56" s="25"/>
      <c r="H56" s="25"/>
      <c r="N56" s="25"/>
    </row>
    <row r="57" spans="2:14" s="24" customFormat="1">
      <c r="B57" s="25"/>
      <c r="H57" s="25"/>
      <c r="N57" s="25"/>
    </row>
    <row r="58" spans="2:14" s="24" customFormat="1">
      <c r="B58" s="25"/>
      <c r="H58" s="25"/>
      <c r="N58" s="25"/>
    </row>
    <row r="59" spans="2:14" s="24" customFormat="1">
      <c r="B59" s="25"/>
      <c r="H59" s="25"/>
      <c r="N59" s="25"/>
    </row>
    <row r="60" spans="2:14" s="24" customFormat="1">
      <c r="B60" s="25"/>
      <c r="H60" s="25"/>
      <c r="N60" s="25"/>
    </row>
    <row r="61" spans="2:14" s="24" customFormat="1">
      <c r="B61" s="25"/>
      <c r="H61" s="25"/>
      <c r="N61" s="25"/>
    </row>
    <row r="62" spans="2:14" s="24" customFormat="1">
      <c r="B62" s="25"/>
      <c r="H62" s="25"/>
      <c r="N62" s="25"/>
    </row>
    <row r="63" spans="2:14" s="24" customFormat="1">
      <c r="B63" s="25"/>
      <c r="H63" s="25"/>
      <c r="N63" s="25"/>
    </row>
    <row r="64" spans="2:14" s="24" customFormat="1">
      <c r="B64" s="25"/>
      <c r="H64" s="25"/>
      <c r="N64" s="25"/>
    </row>
    <row r="65" spans="2:14" s="24" customFormat="1">
      <c r="B65" s="25"/>
      <c r="H65" s="25"/>
      <c r="N65" s="25"/>
    </row>
    <row r="66" spans="2:14" s="24" customFormat="1">
      <c r="B66" s="25"/>
      <c r="H66" s="25"/>
      <c r="N66" s="25"/>
    </row>
    <row r="67" spans="2:14" s="24" customFormat="1">
      <c r="B67" s="25"/>
      <c r="H67" s="25"/>
      <c r="N67" s="25"/>
    </row>
    <row r="68" spans="2:14" s="24" customFormat="1">
      <c r="B68" s="25"/>
      <c r="H68" s="25"/>
      <c r="N68" s="25"/>
    </row>
    <row r="69" spans="2:14" s="24" customFormat="1">
      <c r="B69" s="25"/>
      <c r="H69" s="25"/>
      <c r="N69" s="25"/>
    </row>
    <row r="70" spans="2:14" s="24" customFormat="1">
      <c r="B70" s="25"/>
      <c r="H70" s="25"/>
      <c r="N70" s="25"/>
    </row>
    <row r="71" spans="2:14" s="24" customFormat="1">
      <c r="B71" s="25"/>
      <c r="H71" s="25"/>
      <c r="N71" s="25"/>
    </row>
    <row r="72" spans="2:14" s="24" customFormat="1">
      <c r="B72" s="25"/>
      <c r="H72" s="25"/>
      <c r="N72" s="25"/>
    </row>
    <row r="73" spans="2:14" s="24" customFormat="1">
      <c r="B73" s="25"/>
      <c r="H73" s="25"/>
      <c r="N73" s="25"/>
    </row>
    <row r="74" spans="2:14" s="24" customFormat="1">
      <c r="B74" s="25"/>
      <c r="H74" s="25"/>
      <c r="N74" s="25"/>
    </row>
    <row r="75" spans="2:14" s="24" customFormat="1">
      <c r="B75" s="25"/>
      <c r="H75" s="25"/>
      <c r="N75" s="25"/>
    </row>
    <row r="76" spans="2:14" s="24" customFormat="1">
      <c r="B76" s="25"/>
      <c r="H76" s="25"/>
      <c r="N76" s="25"/>
    </row>
    <row r="77" spans="2:14" s="24" customFormat="1">
      <c r="B77" s="25"/>
      <c r="H77" s="25"/>
      <c r="N77" s="25"/>
    </row>
    <row r="78" spans="2:14" s="24" customFormat="1">
      <c r="B78" s="25"/>
      <c r="H78" s="25"/>
      <c r="N78" s="25"/>
    </row>
    <row r="79" spans="2:14" s="24" customFormat="1">
      <c r="B79" s="25"/>
      <c r="H79" s="25"/>
      <c r="N79" s="25"/>
    </row>
    <row r="80" spans="2:14" s="24" customFormat="1">
      <c r="B80" s="25"/>
      <c r="H80" s="25"/>
      <c r="N80" s="25"/>
    </row>
    <row r="81" spans="2:14" s="24" customFormat="1">
      <c r="B81" s="25"/>
      <c r="H81" s="25"/>
      <c r="N81" s="25"/>
    </row>
    <row r="82" spans="2:14" s="24" customFormat="1">
      <c r="B82" s="25"/>
      <c r="H82" s="25"/>
      <c r="N82" s="25"/>
    </row>
    <row r="83" spans="2:14" s="24" customFormat="1">
      <c r="B83" s="25"/>
      <c r="H83" s="25"/>
      <c r="N83" s="25"/>
    </row>
    <row r="84" spans="2:14" s="24" customFormat="1">
      <c r="B84" s="25"/>
      <c r="H84" s="25"/>
      <c r="N84" s="25"/>
    </row>
    <row r="85" spans="2:14" s="24" customFormat="1">
      <c r="B85" s="25"/>
      <c r="H85" s="25"/>
      <c r="N85" s="25"/>
    </row>
    <row r="86" spans="2:14" s="24" customFormat="1">
      <c r="B86" s="25"/>
      <c r="H86" s="25"/>
      <c r="N86" s="25"/>
    </row>
    <row r="87" spans="2:14" s="24" customFormat="1">
      <c r="B87" s="25"/>
      <c r="H87" s="25"/>
      <c r="N87" s="25"/>
    </row>
    <row r="88" spans="2:14" s="24" customFormat="1">
      <c r="B88" s="25"/>
      <c r="H88" s="25"/>
      <c r="N88" s="25"/>
    </row>
    <row r="89" spans="2:14" s="24" customFormat="1">
      <c r="B89" s="25"/>
      <c r="H89" s="25"/>
      <c r="N89" s="25"/>
    </row>
    <row r="90" spans="2:14" s="24" customFormat="1">
      <c r="B90" s="25"/>
      <c r="H90" s="25"/>
      <c r="N90" s="25"/>
    </row>
    <row r="91" spans="2:14" s="24" customFormat="1">
      <c r="B91" s="25"/>
      <c r="H91" s="25"/>
      <c r="N91" s="25"/>
    </row>
    <row r="92" spans="2:14" s="24" customFormat="1">
      <c r="B92" s="25"/>
      <c r="H92" s="25"/>
      <c r="N92" s="25"/>
    </row>
    <row r="93" spans="2:14" s="24" customFormat="1">
      <c r="B93" s="25"/>
      <c r="H93" s="25"/>
      <c r="N93" s="25"/>
    </row>
    <row r="94" spans="2:14" s="24" customFormat="1">
      <c r="B94" s="25"/>
      <c r="H94" s="25"/>
      <c r="N94" s="25"/>
    </row>
    <row r="95" spans="2:14" s="24" customFormat="1">
      <c r="B95" s="25"/>
      <c r="H95" s="25"/>
      <c r="N95" s="25"/>
    </row>
    <row r="96" spans="2:14" s="24" customFormat="1">
      <c r="B96" s="25"/>
      <c r="H96" s="25"/>
      <c r="N96" s="25"/>
    </row>
    <row r="97" spans="2:21" s="24" customFormat="1">
      <c r="B97" s="25"/>
      <c r="H97" s="25"/>
      <c r="N97" s="25"/>
    </row>
    <row r="98" spans="2:21" s="24" customFormat="1">
      <c r="B98" s="25"/>
      <c r="H98" s="25"/>
      <c r="N98" s="25"/>
    </row>
    <row r="99" spans="2:21" s="24" customFormat="1">
      <c r="B99" s="25"/>
      <c r="H99" s="25"/>
      <c r="N99" s="25"/>
    </row>
    <row r="100" spans="2:21" s="24" customFormat="1">
      <c r="B100" s="25"/>
      <c r="H100" s="25"/>
      <c r="N100" s="25"/>
    </row>
    <row r="101" spans="2:21" s="24" customFormat="1">
      <c r="B101" s="25"/>
      <c r="H101" s="25"/>
      <c r="N101" s="25"/>
    </row>
    <row r="102" spans="2:21" s="24" customFormat="1">
      <c r="B102" s="25"/>
      <c r="H102" s="25"/>
      <c r="N102" s="25"/>
    </row>
    <row r="103" spans="2:21" s="24" customFormat="1">
      <c r="B103" s="25"/>
      <c r="H103" s="25"/>
      <c r="N103" s="25"/>
    </row>
    <row r="104" spans="2:21" s="24" customFormat="1">
      <c r="B104" s="25"/>
      <c r="H104" s="25"/>
      <c r="N104" s="25"/>
    </row>
    <row r="105" spans="2:21" s="24" customFormat="1">
      <c r="B105" s="25"/>
      <c r="H105" s="25"/>
      <c r="N105" s="25"/>
    </row>
    <row r="106" spans="2:21" s="24" customFormat="1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 xr:uid="{00000000-0004-0000-00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08"/>
  <sheetViews>
    <sheetView showGridLines="0" showZeros="0" tabSelected="1" topLeftCell="A13" zoomScale="80" zoomScaleNormal="80" workbookViewId="0">
      <selection activeCell="J18" sqref="J18"/>
    </sheetView>
  </sheetViews>
  <sheetFormatPr baseColWidth="10" defaultColWidth="9.140625" defaultRowHeight="1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>
      <c r="B4" s="25"/>
      <c r="H4" s="25"/>
      <c r="N4" s="25"/>
    </row>
    <row r="5" spans="1:31" s="24" customFormat="1" ht="30.75" customHeight="1">
      <c r="A5" s="27" t="s">
        <v>12</v>
      </c>
      <c r="B5" s="25"/>
      <c r="H5" s="25"/>
      <c r="N5" s="25"/>
    </row>
    <row r="6" spans="1:31" s="24" customFormat="1" ht="6.75" customHeight="1">
      <c r="A6" s="28"/>
      <c r="B6" s="25"/>
      <c r="H6" s="25"/>
      <c r="N6" s="25"/>
    </row>
    <row r="7" spans="1:31" s="24" customFormat="1" ht="24.75" customHeight="1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45505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>
      <c r="A8" s="29" t="s">
        <v>11</v>
      </c>
      <c r="B8" s="87" t="str">
        <f>'CONTRACTACIO 1r TR 2024'!B8</f>
        <v>Fundació Barcelona Mobile World Capital Foundation (FBMWCF)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4.5662100456621002E-3</v>
      </c>
      <c r="I15" s="6">
        <v>41299.519999999997</v>
      </c>
      <c r="J15" s="7">
        <v>49972.42</v>
      </c>
      <c r="K15" s="21">
        <f t="shared" si="3"/>
        <v>6.7959098083783587E-2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4.5662100456621002E-3</v>
      </c>
      <c r="I19" s="6">
        <v>4000</v>
      </c>
      <c r="J19" s="7">
        <v>4840</v>
      </c>
      <c r="K19" s="21">
        <f t="shared" si="3"/>
        <v>6.5820713650752271E-3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217</v>
      </c>
      <c r="H20" s="62">
        <f t="shared" si="2"/>
        <v>0.9908675799086758</v>
      </c>
      <c r="I20" s="65">
        <v>562411.91</v>
      </c>
      <c r="J20" s="66">
        <v>680518.41</v>
      </c>
      <c r="K20" s="21">
        <f t="shared" si="3"/>
        <v>0.92545883055114109</v>
      </c>
      <c r="L20" s="64">
        <v>29</v>
      </c>
      <c r="M20" s="62">
        <f t="shared" si="4"/>
        <v>1</v>
      </c>
      <c r="N20" s="65">
        <v>34213.25</v>
      </c>
      <c r="O20" s="66">
        <v>41398.03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50000000000003" customHeight="1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219</v>
      </c>
      <c r="H25" s="17">
        <f t="shared" si="32"/>
        <v>1</v>
      </c>
      <c r="I25" s="18">
        <f t="shared" si="32"/>
        <v>607711.43000000005</v>
      </c>
      <c r="J25" s="18">
        <f t="shared" si="32"/>
        <v>735330.83000000007</v>
      </c>
      <c r="K25" s="19">
        <f t="shared" si="32"/>
        <v>0.99999999999999989</v>
      </c>
      <c r="L25" s="16">
        <f t="shared" si="32"/>
        <v>29</v>
      </c>
      <c r="M25" s="17">
        <f t="shared" si="32"/>
        <v>1</v>
      </c>
      <c r="N25" s="18">
        <f t="shared" si="32"/>
        <v>34213.25</v>
      </c>
      <c r="O25" s="18">
        <f t="shared" si="32"/>
        <v>41398.03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>
      <c r="B26" s="25"/>
      <c r="H26" s="25"/>
      <c r="N26" s="25"/>
    </row>
    <row r="27" spans="1:31" s="47" customFormat="1" ht="34.15" hidden="1" customHeight="1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1</v>
      </c>
      <c r="K35" s="140"/>
      <c r="L35" s="57">
        <f>G25</f>
        <v>219</v>
      </c>
      <c r="M35" s="8">
        <f t="shared" si="38"/>
        <v>0.88306451612903225</v>
      </c>
      <c r="N35" s="58">
        <f>I25</f>
        <v>607711.43000000005</v>
      </c>
      <c r="O35" s="58">
        <f>J25</f>
        <v>735330.83000000007</v>
      </c>
      <c r="P35" s="56">
        <f t="shared" si="39"/>
        <v>0.94670208340140727</v>
      </c>
    </row>
    <row r="36" spans="1:33" ht="30" customHeight="1">
      <c r="A36" s="41" t="s">
        <v>19</v>
      </c>
      <c r="B36" s="12">
        <f t="shared" si="33"/>
        <v>1</v>
      </c>
      <c r="C36" s="8">
        <f t="shared" si="34"/>
        <v>4.0322580645161289E-3</v>
      </c>
      <c r="D36" s="13">
        <f t="shared" si="35"/>
        <v>41299.519999999997</v>
      </c>
      <c r="E36" s="14">
        <f t="shared" si="36"/>
        <v>49972.42</v>
      </c>
      <c r="F36" s="21">
        <f t="shared" si="37"/>
        <v>6.43370197419985E-2</v>
      </c>
      <c r="G36" s="24"/>
      <c r="J36" s="139" t="s">
        <v>2</v>
      </c>
      <c r="K36" s="140"/>
      <c r="L36" s="57">
        <f>L25</f>
        <v>29</v>
      </c>
      <c r="M36" s="8">
        <f t="shared" si="38"/>
        <v>0.11693548387096774</v>
      </c>
      <c r="N36" s="58">
        <f>N25</f>
        <v>34213.25</v>
      </c>
      <c r="O36" s="58">
        <f>O25</f>
        <v>41398.03</v>
      </c>
      <c r="P36" s="56">
        <f t="shared" si="39"/>
        <v>5.3297916598592711E-2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>
      <c r="A40" s="42" t="s">
        <v>28</v>
      </c>
      <c r="B40" s="12">
        <f t="shared" si="33"/>
        <v>1</v>
      </c>
      <c r="C40" s="8">
        <f t="shared" si="34"/>
        <v>4.0322580645161289E-3</v>
      </c>
      <c r="D40" s="13">
        <f t="shared" si="35"/>
        <v>4000</v>
      </c>
      <c r="E40" s="14">
        <f t="shared" si="36"/>
        <v>4840</v>
      </c>
      <c r="F40" s="21">
        <f t="shared" si="37"/>
        <v>6.2312606744134615E-3</v>
      </c>
      <c r="G40" s="24"/>
      <c r="J40" s="141" t="s">
        <v>0</v>
      </c>
      <c r="K40" s="142"/>
      <c r="L40" s="79">
        <f>SUM(L34:L39)</f>
        <v>248</v>
      </c>
      <c r="M40" s="17">
        <f>SUM(M34:M39)</f>
        <v>1</v>
      </c>
      <c r="N40" s="80">
        <f>SUM(N34:N39)</f>
        <v>641924.68000000005</v>
      </c>
      <c r="O40" s="81">
        <f>SUM(O34:O39)</f>
        <v>776728.8600000001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>
      <c r="A41" s="43" t="s">
        <v>29</v>
      </c>
      <c r="B41" s="12">
        <f t="shared" si="33"/>
        <v>246</v>
      </c>
      <c r="C41" s="8">
        <f t="shared" si="34"/>
        <v>0.99193548387096775</v>
      </c>
      <c r="D41" s="13">
        <f t="shared" si="35"/>
        <v>596625.16</v>
      </c>
      <c r="E41" s="14">
        <f t="shared" si="36"/>
        <v>721916.44000000006</v>
      </c>
      <c r="F41" s="21">
        <f t="shared" si="37"/>
        <v>0.92943171958358795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>
      <c r="A46" s="61" t="s">
        <v>0</v>
      </c>
      <c r="B46" s="16">
        <f>SUM(B34:B45)</f>
        <v>248</v>
      </c>
      <c r="C46" s="17">
        <f>SUM(C34:C45)</f>
        <v>1</v>
      </c>
      <c r="D46" s="18">
        <f>SUM(D34:D45)</f>
        <v>641924.68000000005</v>
      </c>
      <c r="E46" s="18">
        <f>SUM(E34:E45)</f>
        <v>776728.8600000001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>
      <c r="B48" s="25"/>
      <c r="H48" s="25"/>
      <c r="N48" s="25"/>
    </row>
    <row r="49" spans="2:14" s="24" customFormat="1">
      <c r="B49" s="25"/>
      <c r="H49" s="25"/>
      <c r="N49" s="25"/>
    </row>
    <row r="50" spans="2:14" s="24" customFormat="1">
      <c r="B50" s="25"/>
      <c r="H50" s="25"/>
      <c r="N50" s="25"/>
    </row>
    <row r="51" spans="2:14" s="24" customFormat="1">
      <c r="B51" s="25"/>
      <c r="H51" s="25"/>
      <c r="N51" s="25"/>
    </row>
    <row r="52" spans="2:14" s="24" customFormat="1">
      <c r="B52" s="25"/>
      <c r="H52" s="25"/>
      <c r="N52" s="25"/>
    </row>
    <row r="53" spans="2:14" s="24" customFormat="1">
      <c r="B53" s="25"/>
      <c r="H53" s="25"/>
      <c r="N53" s="25"/>
    </row>
    <row r="54" spans="2:14" s="24" customFormat="1">
      <c r="B54" s="25"/>
      <c r="H54" s="25"/>
      <c r="N54" s="25"/>
    </row>
    <row r="55" spans="2:14" s="24" customFormat="1">
      <c r="B55" s="25"/>
      <c r="H55" s="25"/>
      <c r="N55" s="25"/>
    </row>
    <row r="56" spans="2:14" s="24" customFormat="1">
      <c r="B56" s="25"/>
      <c r="H56" s="25"/>
      <c r="N56" s="25"/>
    </row>
    <row r="57" spans="2:14" s="24" customFormat="1">
      <c r="B57" s="25"/>
      <c r="H57" s="25"/>
      <c r="N57" s="25"/>
    </row>
    <row r="58" spans="2:14" s="24" customFormat="1">
      <c r="B58" s="25"/>
      <c r="H58" s="25"/>
      <c r="N58" s="25"/>
    </row>
    <row r="59" spans="2:14" s="24" customFormat="1">
      <c r="B59" s="25"/>
      <c r="H59" s="25"/>
      <c r="N59" s="25"/>
    </row>
    <row r="60" spans="2:14" s="24" customFormat="1">
      <c r="B60" s="25"/>
      <c r="H60" s="25"/>
      <c r="N60" s="25"/>
    </row>
    <row r="61" spans="2:14" s="24" customFormat="1">
      <c r="B61" s="25"/>
      <c r="H61" s="25"/>
      <c r="N61" s="25"/>
    </row>
    <row r="62" spans="2:14" s="24" customFormat="1">
      <c r="B62" s="25"/>
      <c r="H62" s="25"/>
      <c r="N62" s="25"/>
    </row>
    <row r="63" spans="2:14" s="24" customFormat="1">
      <c r="B63" s="25"/>
      <c r="H63" s="25"/>
      <c r="N63" s="25"/>
    </row>
    <row r="64" spans="2:14" s="24" customFormat="1">
      <c r="B64" s="25"/>
      <c r="H64" s="25"/>
      <c r="N64" s="25"/>
    </row>
    <row r="65" spans="2:14" s="24" customFormat="1">
      <c r="B65" s="25"/>
      <c r="H65" s="25"/>
      <c r="N65" s="25"/>
    </row>
    <row r="66" spans="2:14" s="24" customFormat="1">
      <c r="B66" s="25"/>
      <c r="H66" s="25"/>
      <c r="N66" s="25"/>
    </row>
    <row r="67" spans="2:14" s="24" customFormat="1">
      <c r="B67" s="25"/>
      <c r="H67" s="25"/>
      <c r="N67" s="25"/>
    </row>
    <row r="68" spans="2:14" s="24" customFormat="1">
      <c r="B68" s="25"/>
      <c r="H68" s="25"/>
      <c r="N68" s="25"/>
    </row>
    <row r="69" spans="2:14" s="24" customFormat="1">
      <c r="B69" s="25"/>
      <c r="H69" s="25"/>
      <c r="N69" s="25"/>
    </row>
    <row r="70" spans="2:14" s="24" customFormat="1">
      <c r="B70" s="25"/>
      <c r="H70" s="25"/>
      <c r="N70" s="25"/>
    </row>
    <row r="71" spans="2:14" s="24" customFormat="1">
      <c r="B71" s="25"/>
      <c r="H71" s="25"/>
      <c r="N71" s="25"/>
    </row>
    <row r="72" spans="2:14" s="24" customFormat="1">
      <c r="B72" s="25"/>
      <c r="H72" s="25"/>
      <c r="N72" s="25"/>
    </row>
    <row r="73" spans="2:14" s="24" customFormat="1">
      <c r="B73" s="25"/>
      <c r="H73" s="25"/>
      <c r="N73" s="25"/>
    </row>
    <row r="74" spans="2:14" s="24" customFormat="1">
      <c r="B74" s="25"/>
      <c r="H74" s="25"/>
      <c r="N74" s="25"/>
    </row>
    <row r="75" spans="2:14" s="24" customFormat="1">
      <c r="B75" s="25"/>
      <c r="H75" s="25"/>
      <c r="N75" s="25"/>
    </row>
    <row r="76" spans="2:14" s="24" customFormat="1">
      <c r="B76" s="25"/>
      <c r="H76" s="25"/>
      <c r="N76" s="25"/>
    </row>
    <row r="77" spans="2:14" s="24" customFormat="1">
      <c r="B77" s="25"/>
      <c r="H77" s="25"/>
      <c r="N77" s="25"/>
    </row>
    <row r="78" spans="2:14" s="24" customFormat="1">
      <c r="B78" s="25"/>
      <c r="H78" s="25"/>
      <c r="N78" s="25"/>
    </row>
    <row r="79" spans="2:14" s="24" customFormat="1">
      <c r="B79" s="25"/>
      <c r="H79" s="25"/>
      <c r="N79" s="25"/>
    </row>
    <row r="80" spans="2:14" s="24" customFormat="1">
      <c r="B80" s="25"/>
      <c r="H80" s="25"/>
      <c r="N80" s="25"/>
    </row>
    <row r="81" spans="2:14" s="24" customFormat="1">
      <c r="B81" s="25"/>
      <c r="H81" s="25"/>
      <c r="N81" s="25"/>
    </row>
    <row r="82" spans="2:14" s="24" customFormat="1">
      <c r="B82" s="25"/>
      <c r="H82" s="25"/>
      <c r="N82" s="25"/>
    </row>
    <row r="83" spans="2:14" s="24" customFormat="1">
      <c r="B83" s="25"/>
      <c r="H83" s="25"/>
      <c r="N83" s="25"/>
    </row>
    <row r="84" spans="2:14" s="24" customFormat="1">
      <c r="B84" s="25"/>
      <c r="H84" s="25"/>
      <c r="N84" s="25"/>
    </row>
    <row r="85" spans="2:14" s="24" customFormat="1">
      <c r="B85" s="25"/>
      <c r="H85" s="25"/>
      <c r="N85" s="25"/>
    </row>
    <row r="86" spans="2:14" s="24" customFormat="1">
      <c r="B86" s="25"/>
      <c r="H86" s="25"/>
      <c r="N86" s="25"/>
    </row>
    <row r="87" spans="2:14" s="24" customFormat="1">
      <c r="B87" s="25"/>
      <c r="H87" s="25"/>
      <c r="N87" s="25"/>
    </row>
    <row r="88" spans="2:14" s="24" customFormat="1">
      <c r="B88" s="25"/>
      <c r="H88" s="25"/>
      <c r="N88" s="25"/>
    </row>
    <row r="89" spans="2:14" s="24" customFormat="1">
      <c r="B89" s="25"/>
      <c r="H89" s="25"/>
      <c r="N89" s="25"/>
    </row>
    <row r="90" spans="2:14" s="24" customFormat="1">
      <c r="B90" s="25"/>
      <c r="H90" s="25"/>
      <c r="N90" s="25"/>
    </row>
    <row r="91" spans="2:14" s="24" customFormat="1">
      <c r="B91" s="25"/>
      <c r="H91" s="25"/>
      <c r="N91" s="25"/>
    </row>
    <row r="92" spans="2:14" s="24" customFormat="1">
      <c r="B92" s="25"/>
      <c r="H92" s="25"/>
      <c r="N92" s="25"/>
    </row>
    <row r="93" spans="2:14" s="24" customFormat="1">
      <c r="B93" s="25"/>
      <c r="H93" s="25"/>
      <c r="N93" s="25"/>
    </row>
    <row r="94" spans="2:14" s="24" customFormat="1">
      <c r="B94" s="25"/>
      <c r="H94" s="25"/>
      <c r="N94" s="25"/>
    </row>
    <row r="95" spans="2:14" s="24" customFormat="1">
      <c r="B95" s="25"/>
      <c r="H95" s="25"/>
      <c r="N95" s="25"/>
    </row>
    <row r="96" spans="2:14" s="24" customFormat="1">
      <c r="B96" s="25"/>
      <c r="H96" s="25"/>
      <c r="N96" s="25"/>
    </row>
    <row r="97" spans="2:21" s="24" customFormat="1">
      <c r="B97" s="25"/>
      <c r="H97" s="25"/>
      <c r="N97" s="25"/>
    </row>
    <row r="98" spans="2:21" s="24" customFormat="1">
      <c r="B98" s="25"/>
      <c r="H98" s="25"/>
      <c r="N98" s="25"/>
    </row>
    <row r="99" spans="2:21" s="24" customFormat="1">
      <c r="B99" s="25"/>
      <c r="H99" s="25"/>
      <c r="N99" s="25"/>
    </row>
    <row r="100" spans="2:21" s="24" customFormat="1">
      <c r="B100" s="25"/>
      <c r="H100" s="25"/>
      <c r="N100" s="25"/>
    </row>
    <row r="101" spans="2:21" s="24" customFormat="1">
      <c r="B101" s="25"/>
      <c r="H101" s="25"/>
      <c r="N101" s="25"/>
    </row>
    <row r="102" spans="2:21" s="24" customFormat="1">
      <c r="B102" s="25"/>
      <c r="H102" s="25"/>
      <c r="N102" s="25"/>
    </row>
    <row r="103" spans="2:21" s="24" customFormat="1">
      <c r="B103" s="25"/>
      <c r="H103" s="25"/>
      <c r="N103" s="25"/>
    </row>
    <row r="104" spans="2:21" s="24" customFormat="1">
      <c r="B104" s="25"/>
      <c r="H104" s="25"/>
      <c r="N104" s="25"/>
    </row>
    <row r="105" spans="2:21" s="24" customFormat="1">
      <c r="B105" s="25"/>
      <c r="H105" s="25"/>
      <c r="N105" s="25"/>
    </row>
    <row r="106" spans="2:21" s="24" customFormat="1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 xr:uid="{00000000-0004-0000-01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G108"/>
  <sheetViews>
    <sheetView showGridLines="0" showZeros="0" topLeftCell="A9" zoomScale="80" zoomScaleNormal="80" workbookViewId="0">
      <selection activeCell="A42" sqref="A42:XFD42"/>
    </sheetView>
  </sheetViews>
  <sheetFormatPr baseColWidth="10" defaultColWidth="9.140625" defaultRowHeight="1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>
      <c r="B4" s="25"/>
      <c r="H4" s="25"/>
      <c r="N4" s="25"/>
    </row>
    <row r="5" spans="1:31" s="24" customFormat="1" ht="30.75" customHeight="1">
      <c r="A5" s="27" t="s">
        <v>12</v>
      </c>
      <c r="B5" s="25"/>
      <c r="H5" s="25"/>
      <c r="N5" s="25"/>
    </row>
    <row r="6" spans="1:31" s="24" customFormat="1" ht="6.75" customHeight="1">
      <c r="A6" s="28"/>
      <c r="B6" s="25"/>
      <c r="H6" s="25"/>
      <c r="N6" s="25"/>
    </row>
    <row r="7" spans="1:31" s="24" customFormat="1" ht="24.75" customHeight="1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>
      <c r="A8" s="29" t="s">
        <v>11</v>
      </c>
      <c r="B8" s="87" t="str">
        <f>'CONTRACTACIO 1r TR 2024'!B8</f>
        <v>Fundació Barcelona Mobile World Capital Foundation (FBMWCF)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899999999999999" customHeight="1" thickBot="1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>
      <c r="B26" s="25"/>
      <c r="H26" s="25"/>
      <c r="N26" s="25"/>
    </row>
    <row r="27" spans="1:31" s="47" customFormat="1" ht="34.15" hidden="1" customHeight="1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3" t="s">
        <v>3</v>
      </c>
      <c r="K34" s="144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1</v>
      </c>
      <c r="K35" s="140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9" t="s">
        <v>2</v>
      </c>
      <c r="K36" s="140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>
      <c r="B48" s="25"/>
      <c r="H48" s="25"/>
      <c r="N48" s="25"/>
    </row>
    <row r="49" spans="2:14" s="24" customFormat="1">
      <c r="B49" s="25"/>
      <c r="H49" s="25"/>
      <c r="N49" s="25"/>
    </row>
    <row r="50" spans="2:14" s="24" customFormat="1">
      <c r="B50" s="25"/>
      <c r="H50" s="25"/>
      <c r="N50" s="25"/>
    </row>
    <row r="51" spans="2:14" s="24" customFormat="1">
      <c r="B51" s="25"/>
      <c r="H51" s="25"/>
      <c r="N51" s="25"/>
    </row>
    <row r="52" spans="2:14" s="24" customFormat="1">
      <c r="B52" s="25"/>
      <c r="H52" s="25"/>
      <c r="N52" s="25"/>
    </row>
    <row r="53" spans="2:14" s="24" customFormat="1">
      <c r="B53" s="25"/>
      <c r="H53" s="25"/>
      <c r="N53" s="25"/>
    </row>
    <row r="54" spans="2:14" s="24" customFormat="1">
      <c r="B54" s="25"/>
      <c r="H54" s="25"/>
      <c r="N54" s="25"/>
    </row>
    <row r="55" spans="2:14" s="24" customFormat="1">
      <c r="B55" s="25"/>
      <c r="H55" s="25"/>
      <c r="N55" s="25"/>
    </row>
    <row r="56" spans="2:14" s="24" customFormat="1">
      <c r="B56" s="25"/>
      <c r="H56" s="25"/>
      <c r="N56" s="25"/>
    </row>
    <row r="57" spans="2:14" s="24" customFormat="1">
      <c r="B57" s="25"/>
      <c r="H57" s="25"/>
      <c r="N57" s="25"/>
    </row>
    <row r="58" spans="2:14" s="24" customFormat="1">
      <c r="B58" s="25"/>
      <c r="H58" s="25"/>
      <c r="N58" s="25"/>
    </row>
    <row r="59" spans="2:14" s="24" customFormat="1">
      <c r="B59" s="25"/>
      <c r="H59" s="25"/>
      <c r="N59" s="25"/>
    </row>
    <row r="60" spans="2:14" s="24" customFormat="1">
      <c r="B60" s="25"/>
      <c r="H60" s="25"/>
      <c r="N60" s="25"/>
    </row>
    <row r="61" spans="2:14" s="24" customFormat="1">
      <c r="B61" s="25"/>
      <c r="H61" s="25"/>
      <c r="N61" s="25"/>
    </row>
    <row r="62" spans="2:14" s="24" customFormat="1">
      <c r="B62" s="25"/>
      <c r="H62" s="25"/>
      <c r="N62" s="25"/>
    </row>
    <row r="63" spans="2:14" s="24" customFormat="1">
      <c r="B63" s="25"/>
      <c r="H63" s="25"/>
      <c r="N63" s="25"/>
    </row>
    <row r="64" spans="2:14" s="24" customFormat="1">
      <c r="B64" s="25"/>
      <c r="H64" s="25"/>
      <c r="N64" s="25"/>
    </row>
    <row r="65" spans="2:14" s="24" customFormat="1">
      <c r="B65" s="25"/>
      <c r="H65" s="25"/>
      <c r="N65" s="25"/>
    </row>
    <row r="66" spans="2:14" s="24" customFormat="1">
      <c r="B66" s="25"/>
      <c r="H66" s="25"/>
      <c r="N66" s="25"/>
    </row>
    <row r="67" spans="2:14" s="24" customFormat="1">
      <c r="B67" s="25"/>
      <c r="H67" s="25"/>
      <c r="N67" s="25"/>
    </row>
    <row r="68" spans="2:14" s="24" customFormat="1">
      <c r="B68" s="25"/>
      <c r="H68" s="25"/>
      <c r="N68" s="25"/>
    </row>
    <row r="69" spans="2:14" s="24" customFormat="1">
      <c r="B69" s="25"/>
      <c r="H69" s="25"/>
      <c r="N69" s="25"/>
    </row>
    <row r="70" spans="2:14" s="24" customFormat="1">
      <c r="B70" s="25"/>
      <c r="H70" s="25"/>
      <c r="N70" s="25"/>
    </row>
    <row r="71" spans="2:14" s="24" customFormat="1">
      <c r="B71" s="25"/>
      <c r="H71" s="25"/>
      <c r="N71" s="25"/>
    </row>
    <row r="72" spans="2:14" s="24" customFormat="1">
      <c r="B72" s="25"/>
      <c r="H72" s="25"/>
      <c r="N72" s="25"/>
    </row>
    <row r="73" spans="2:14" s="24" customFormat="1">
      <c r="B73" s="25"/>
      <c r="H73" s="25"/>
      <c r="N73" s="25"/>
    </row>
    <row r="74" spans="2:14" s="24" customFormat="1">
      <c r="B74" s="25"/>
      <c r="H74" s="25"/>
      <c r="N74" s="25"/>
    </row>
    <row r="75" spans="2:14" s="24" customFormat="1">
      <c r="B75" s="25"/>
      <c r="H75" s="25"/>
      <c r="N75" s="25"/>
    </row>
    <row r="76" spans="2:14" s="24" customFormat="1">
      <c r="B76" s="25"/>
      <c r="H76" s="25"/>
      <c r="N76" s="25"/>
    </row>
    <row r="77" spans="2:14" s="24" customFormat="1">
      <c r="B77" s="25"/>
      <c r="H77" s="25"/>
      <c r="N77" s="25"/>
    </row>
    <row r="78" spans="2:14" s="24" customFormat="1">
      <c r="B78" s="25"/>
      <c r="H78" s="25"/>
      <c r="N78" s="25"/>
    </row>
    <row r="79" spans="2:14" s="24" customFormat="1">
      <c r="B79" s="25"/>
      <c r="H79" s="25"/>
      <c r="N79" s="25"/>
    </row>
    <row r="80" spans="2:14" s="24" customFormat="1">
      <c r="B80" s="25"/>
      <c r="H80" s="25"/>
      <c r="N80" s="25"/>
    </row>
    <row r="81" spans="2:14" s="24" customFormat="1">
      <c r="B81" s="25"/>
      <c r="H81" s="25"/>
      <c r="N81" s="25"/>
    </row>
    <row r="82" spans="2:14" s="24" customFormat="1">
      <c r="B82" s="25"/>
      <c r="H82" s="25"/>
      <c r="N82" s="25"/>
    </row>
    <row r="83" spans="2:14" s="24" customFormat="1">
      <c r="B83" s="25"/>
      <c r="H83" s="25"/>
      <c r="N83" s="25"/>
    </row>
    <row r="84" spans="2:14" s="24" customFormat="1">
      <c r="B84" s="25"/>
      <c r="H84" s="25"/>
      <c r="N84" s="25"/>
    </row>
    <row r="85" spans="2:14" s="24" customFormat="1">
      <c r="B85" s="25"/>
      <c r="H85" s="25"/>
      <c r="N85" s="25"/>
    </row>
    <row r="86" spans="2:14" s="24" customFormat="1">
      <c r="B86" s="25"/>
      <c r="H86" s="25"/>
      <c r="N86" s="25"/>
    </row>
    <row r="87" spans="2:14" s="24" customFormat="1">
      <c r="B87" s="25"/>
      <c r="H87" s="25"/>
      <c r="N87" s="25"/>
    </row>
    <row r="88" spans="2:14" s="24" customFormat="1">
      <c r="B88" s="25"/>
      <c r="H88" s="25"/>
      <c r="N88" s="25"/>
    </row>
    <row r="89" spans="2:14" s="24" customFormat="1">
      <c r="B89" s="25"/>
      <c r="H89" s="25"/>
      <c r="N89" s="25"/>
    </row>
    <row r="90" spans="2:14" s="24" customFormat="1">
      <c r="B90" s="25"/>
      <c r="H90" s="25"/>
      <c r="N90" s="25"/>
    </row>
    <row r="91" spans="2:14" s="24" customFormat="1">
      <c r="B91" s="25"/>
      <c r="H91" s="25"/>
      <c r="N91" s="25"/>
    </row>
    <row r="92" spans="2:14" s="24" customFormat="1">
      <c r="B92" s="25"/>
      <c r="H92" s="25"/>
      <c r="N92" s="25"/>
    </row>
    <row r="93" spans="2:14" s="24" customFormat="1">
      <c r="B93" s="25"/>
      <c r="H93" s="25"/>
      <c r="N93" s="25"/>
    </row>
    <row r="94" spans="2:14" s="24" customFormat="1">
      <c r="B94" s="25"/>
      <c r="H94" s="25"/>
      <c r="N94" s="25"/>
    </row>
    <row r="95" spans="2:14" s="24" customFormat="1">
      <c r="B95" s="25"/>
      <c r="H95" s="25"/>
      <c r="N95" s="25"/>
    </row>
    <row r="96" spans="2:14" s="24" customFormat="1">
      <c r="B96" s="25"/>
      <c r="H96" s="25"/>
      <c r="N96" s="25"/>
    </row>
    <row r="97" spans="2:21" s="24" customFormat="1">
      <c r="B97" s="25"/>
      <c r="H97" s="25"/>
      <c r="N97" s="25"/>
    </row>
    <row r="98" spans="2:21" s="24" customFormat="1">
      <c r="B98" s="25"/>
      <c r="H98" s="25"/>
      <c r="N98" s="25"/>
    </row>
    <row r="99" spans="2:21" s="24" customFormat="1">
      <c r="B99" s="25"/>
      <c r="H99" s="25"/>
      <c r="N99" s="25"/>
    </row>
    <row r="100" spans="2:21" s="24" customFormat="1">
      <c r="B100" s="25"/>
      <c r="H100" s="25"/>
      <c r="N100" s="25"/>
    </row>
    <row r="101" spans="2:21" s="24" customFormat="1">
      <c r="B101" s="25"/>
      <c r="H101" s="25"/>
      <c r="N101" s="25"/>
    </row>
    <row r="102" spans="2:21" s="24" customFormat="1">
      <c r="B102" s="25"/>
      <c r="H102" s="25"/>
      <c r="N102" s="25"/>
    </row>
    <row r="103" spans="2:21" s="24" customFormat="1">
      <c r="B103" s="25"/>
      <c r="H103" s="25"/>
      <c r="N103" s="25"/>
    </row>
    <row r="104" spans="2:21" s="24" customFormat="1">
      <c r="B104" s="25"/>
      <c r="H104" s="25"/>
      <c r="N104" s="25"/>
    </row>
    <row r="105" spans="2:21" s="24" customFormat="1">
      <c r="B105" s="25"/>
      <c r="H105" s="25"/>
      <c r="N105" s="25"/>
    </row>
    <row r="106" spans="2:21" s="24" customFormat="1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 xr:uid="{00000000-0004-0000-02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G108"/>
  <sheetViews>
    <sheetView showGridLines="0" showZeros="0" topLeftCell="B14" zoomScale="80" zoomScaleNormal="80" workbookViewId="0">
      <selection activeCell="J7" sqref="J7"/>
    </sheetView>
  </sheetViews>
  <sheetFormatPr baseColWidth="10" defaultColWidth="9.140625" defaultRowHeight="1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>
      <c r="B4" s="25"/>
      <c r="H4" s="25"/>
      <c r="N4" s="25"/>
    </row>
    <row r="5" spans="1:31" s="24" customFormat="1" ht="30.75" customHeight="1">
      <c r="A5" s="27" t="s">
        <v>12</v>
      </c>
      <c r="B5" s="25"/>
      <c r="H5" s="25"/>
      <c r="N5" s="25"/>
    </row>
    <row r="6" spans="1:31" s="24" customFormat="1" ht="6.75" customHeight="1">
      <c r="A6" s="28"/>
      <c r="B6" s="25"/>
      <c r="H6" s="25"/>
      <c r="N6" s="25"/>
    </row>
    <row r="7" spans="1:31" s="24" customFormat="1" ht="24.75" customHeight="1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>
      <c r="A8" s="29" t="s">
        <v>11</v>
      </c>
      <c r="B8" s="87" t="str">
        <f>'CONTRACTACIO 1r TR 2024'!B8</f>
        <v>Fundació Barcelona Mobile World Capital Foundation (FBMWCF)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50000000000003" hidden="1" customHeight="1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50000000000003" customHeight="1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50000000000003" customHeight="1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>
      <c r="B26" s="25"/>
      <c r="H26" s="25"/>
      <c r="N26" s="25"/>
    </row>
    <row r="27" spans="1:31" s="47" customFormat="1" ht="34.15" hidden="1" customHeight="1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>
      <c r="B48" s="25"/>
      <c r="H48" s="25"/>
      <c r="N48" s="25"/>
    </row>
    <row r="49" spans="2:14" s="24" customFormat="1">
      <c r="B49" s="25"/>
      <c r="H49" s="25"/>
      <c r="N49" s="25"/>
    </row>
    <row r="50" spans="2:14" s="24" customFormat="1">
      <c r="B50" s="25"/>
      <c r="H50" s="25"/>
      <c r="N50" s="25"/>
    </row>
    <row r="51" spans="2:14" s="24" customFormat="1">
      <c r="B51" s="25"/>
      <c r="H51" s="25"/>
      <c r="N51" s="25"/>
    </row>
    <row r="52" spans="2:14" s="24" customFormat="1">
      <c r="B52" s="25"/>
      <c r="H52" s="25"/>
      <c r="N52" s="25"/>
    </row>
    <row r="53" spans="2:14" s="24" customFormat="1">
      <c r="B53" s="25"/>
      <c r="H53" s="25"/>
      <c r="N53" s="25"/>
    </row>
    <row r="54" spans="2:14" s="24" customFormat="1">
      <c r="B54" s="25"/>
      <c r="H54" s="25"/>
      <c r="N54" s="25"/>
    </row>
    <row r="55" spans="2:14" s="24" customFormat="1">
      <c r="B55" s="25"/>
      <c r="H55" s="25"/>
      <c r="N55" s="25"/>
    </row>
    <row r="56" spans="2:14" s="24" customFormat="1">
      <c r="B56" s="25"/>
      <c r="H56" s="25"/>
      <c r="N56" s="25"/>
    </row>
    <row r="57" spans="2:14" s="24" customFormat="1">
      <c r="B57" s="25"/>
      <c r="H57" s="25"/>
      <c r="N57" s="25"/>
    </row>
    <row r="58" spans="2:14" s="24" customFormat="1">
      <c r="B58" s="25"/>
      <c r="H58" s="25"/>
      <c r="N58" s="25"/>
    </row>
    <row r="59" spans="2:14" s="24" customFormat="1">
      <c r="B59" s="25"/>
      <c r="H59" s="25"/>
      <c r="N59" s="25"/>
    </row>
    <row r="60" spans="2:14" s="24" customFormat="1">
      <c r="B60" s="25"/>
      <c r="H60" s="25"/>
      <c r="N60" s="25"/>
    </row>
    <row r="61" spans="2:14" s="24" customFormat="1">
      <c r="B61" s="25"/>
      <c r="H61" s="25"/>
      <c r="N61" s="25"/>
    </row>
    <row r="62" spans="2:14" s="24" customFormat="1">
      <c r="B62" s="25"/>
      <c r="H62" s="25"/>
      <c r="N62" s="25"/>
    </row>
    <row r="63" spans="2:14" s="24" customFormat="1">
      <c r="B63" s="25"/>
      <c r="H63" s="25"/>
      <c r="N63" s="25"/>
    </row>
    <row r="64" spans="2:14" s="24" customFormat="1">
      <c r="B64" s="25"/>
      <c r="H64" s="25"/>
      <c r="N64" s="25"/>
    </row>
    <row r="65" spans="2:14" s="24" customFormat="1">
      <c r="B65" s="25"/>
      <c r="H65" s="25"/>
      <c r="N65" s="25"/>
    </row>
    <row r="66" spans="2:14" s="24" customFormat="1">
      <c r="B66" s="25"/>
      <c r="H66" s="25"/>
      <c r="N66" s="25"/>
    </row>
    <row r="67" spans="2:14" s="24" customFormat="1">
      <c r="B67" s="25"/>
      <c r="H67" s="25"/>
      <c r="N67" s="25"/>
    </row>
    <row r="68" spans="2:14" s="24" customFormat="1">
      <c r="B68" s="25"/>
      <c r="H68" s="25"/>
      <c r="N68" s="25"/>
    </row>
    <row r="69" spans="2:14" s="24" customFormat="1">
      <c r="B69" s="25"/>
      <c r="H69" s="25"/>
      <c r="N69" s="25"/>
    </row>
    <row r="70" spans="2:14" s="24" customFormat="1">
      <c r="B70" s="25"/>
      <c r="H70" s="25"/>
      <c r="N70" s="25"/>
    </row>
    <row r="71" spans="2:14" s="24" customFormat="1">
      <c r="B71" s="25"/>
      <c r="H71" s="25"/>
      <c r="N71" s="25"/>
    </row>
    <row r="72" spans="2:14" s="24" customFormat="1">
      <c r="B72" s="25"/>
      <c r="H72" s="25"/>
      <c r="N72" s="25"/>
    </row>
    <row r="73" spans="2:14" s="24" customFormat="1">
      <c r="B73" s="25"/>
      <c r="H73" s="25"/>
      <c r="N73" s="25"/>
    </row>
    <row r="74" spans="2:14" s="24" customFormat="1">
      <c r="B74" s="25"/>
      <c r="H74" s="25"/>
      <c r="N74" s="25"/>
    </row>
    <row r="75" spans="2:14" s="24" customFormat="1">
      <c r="B75" s="25"/>
      <c r="H75" s="25"/>
      <c r="N75" s="25"/>
    </row>
    <row r="76" spans="2:14" s="24" customFormat="1">
      <c r="B76" s="25"/>
      <c r="H76" s="25"/>
      <c r="N76" s="25"/>
    </row>
    <row r="77" spans="2:14" s="24" customFormat="1">
      <c r="B77" s="25"/>
      <c r="H77" s="25"/>
      <c r="N77" s="25"/>
    </row>
    <row r="78" spans="2:14" s="24" customFormat="1">
      <c r="B78" s="25"/>
      <c r="H78" s="25"/>
      <c r="N78" s="25"/>
    </row>
    <row r="79" spans="2:14" s="24" customFormat="1">
      <c r="B79" s="25"/>
      <c r="H79" s="25"/>
      <c r="N79" s="25"/>
    </row>
    <row r="80" spans="2:14" s="24" customFormat="1">
      <c r="B80" s="25"/>
      <c r="H80" s="25"/>
      <c r="N80" s="25"/>
    </row>
    <row r="81" spans="2:14" s="24" customFormat="1">
      <c r="B81" s="25"/>
      <c r="H81" s="25"/>
      <c r="N81" s="25"/>
    </row>
    <row r="82" spans="2:14" s="24" customFormat="1">
      <c r="B82" s="25"/>
      <c r="H82" s="25"/>
      <c r="N82" s="25"/>
    </row>
    <row r="83" spans="2:14" s="24" customFormat="1">
      <c r="B83" s="25"/>
      <c r="H83" s="25"/>
      <c r="N83" s="25"/>
    </row>
    <row r="84" spans="2:14" s="24" customFormat="1">
      <c r="B84" s="25"/>
      <c r="H84" s="25"/>
      <c r="N84" s="25"/>
    </row>
    <row r="85" spans="2:14" s="24" customFormat="1">
      <c r="B85" s="25"/>
      <c r="H85" s="25"/>
      <c r="N85" s="25"/>
    </row>
    <row r="86" spans="2:14" s="24" customFormat="1">
      <c r="B86" s="25"/>
      <c r="H86" s="25"/>
      <c r="N86" s="25"/>
    </row>
    <row r="87" spans="2:14" s="24" customFormat="1">
      <c r="B87" s="25"/>
      <c r="H87" s="25"/>
      <c r="N87" s="25"/>
    </row>
    <row r="88" spans="2:14" s="24" customFormat="1">
      <c r="B88" s="25"/>
      <c r="H88" s="25"/>
      <c r="N88" s="25"/>
    </row>
    <row r="89" spans="2:14" s="24" customFormat="1">
      <c r="B89" s="25"/>
      <c r="H89" s="25"/>
      <c r="N89" s="25"/>
    </row>
    <row r="90" spans="2:14" s="24" customFormat="1">
      <c r="B90" s="25"/>
      <c r="H90" s="25"/>
      <c r="N90" s="25"/>
    </row>
    <row r="91" spans="2:14" s="24" customFormat="1">
      <c r="B91" s="25"/>
      <c r="H91" s="25"/>
      <c r="N91" s="25"/>
    </row>
    <row r="92" spans="2:14" s="24" customFormat="1">
      <c r="B92" s="25"/>
      <c r="H92" s="25"/>
      <c r="N92" s="25"/>
    </row>
    <row r="93" spans="2:14" s="24" customFormat="1">
      <c r="B93" s="25"/>
      <c r="H93" s="25"/>
      <c r="N93" s="25"/>
    </row>
    <row r="94" spans="2:14" s="24" customFormat="1">
      <c r="B94" s="25"/>
      <c r="H94" s="25"/>
      <c r="N94" s="25"/>
    </row>
    <row r="95" spans="2:14" s="24" customFormat="1">
      <c r="B95" s="25"/>
      <c r="H95" s="25"/>
      <c r="N95" s="25"/>
    </row>
    <row r="96" spans="2:14" s="24" customFormat="1">
      <c r="B96" s="25"/>
      <c r="H96" s="25"/>
      <c r="N96" s="25"/>
    </row>
    <row r="97" spans="2:21" s="24" customFormat="1">
      <c r="B97" s="25"/>
      <c r="H97" s="25"/>
      <c r="N97" s="25"/>
    </row>
    <row r="98" spans="2:21" s="24" customFormat="1">
      <c r="B98" s="25"/>
      <c r="H98" s="25"/>
      <c r="N98" s="25"/>
    </row>
    <row r="99" spans="2:21" s="24" customFormat="1">
      <c r="B99" s="25"/>
      <c r="H99" s="25"/>
      <c r="N99" s="25"/>
    </row>
    <row r="100" spans="2:21" s="24" customFormat="1">
      <c r="B100" s="25"/>
      <c r="H100" s="25"/>
      <c r="N100" s="25"/>
    </row>
    <row r="101" spans="2:21" s="24" customFormat="1">
      <c r="B101" s="25"/>
      <c r="H101" s="25"/>
      <c r="N101" s="25"/>
    </row>
    <row r="102" spans="2:21" s="24" customFormat="1">
      <c r="B102" s="25"/>
      <c r="H102" s="25"/>
      <c r="N102" s="25"/>
    </row>
    <row r="103" spans="2:21" s="24" customFormat="1">
      <c r="B103" s="25"/>
      <c r="H103" s="25"/>
      <c r="N103" s="25"/>
    </row>
    <row r="104" spans="2:21" s="24" customFormat="1">
      <c r="B104" s="25"/>
      <c r="H104" s="25"/>
      <c r="N104" s="25"/>
    </row>
    <row r="105" spans="2:21" s="24" customFormat="1">
      <c r="B105" s="25"/>
      <c r="H105" s="25"/>
      <c r="N105" s="25"/>
    </row>
    <row r="106" spans="2:21" s="24" customFormat="1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G109"/>
  <sheetViews>
    <sheetView showGridLines="0" showZeros="0" topLeftCell="A34" zoomScale="80" zoomScaleNormal="80" workbookViewId="0">
      <selection activeCell="I25" sqref="I25"/>
    </sheetView>
  </sheetViews>
  <sheetFormatPr baseColWidth="10" defaultColWidth="9.140625" defaultRowHeight="15"/>
  <cols>
    <col min="1" max="1" width="30.42578125" style="26" customWidth="1"/>
    <col min="2" max="2" width="11.140625" style="59" customWidth="1"/>
    <col min="3" max="3" width="10.7109375" style="26" customWidth="1"/>
    <col min="4" max="4" width="19.140625" style="26" customWidth="1"/>
    <col min="5" max="5" width="19.710937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1" width="11.42578125" style="26" customWidth="1"/>
    <col min="12" max="12" width="11.7109375" style="26" customWidth="1"/>
    <col min="13" max="13" width="10.7109375" style="26" customWidth="1"/>
    <col min="14" max="14" width="20.14062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5.425781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>
      <c r="B4" s="25"/>
      <c r="H4" s="25"/>
      <c r="N4" s="25"/>
    </row>
    <row r="5" spans="1:31" s="24" customFormat="1" ht="30.75" customHeight="1">
      <c r="A5" s="27" t="s">
        <v>37</v>
      </c>
      <c r="B5" s="25"/>
      <c r="H5" s="25"/>
      <c r="N5" s="25"/>
    </row>
    <row r="6" spans="1:31" s="24" customFormat="1" ht="6.75" customHeight="1">
      <c r="A6" s="28"/>
      <c r="B6" s="25"/>
      <c r="H6" s="25"/>
      <c r="N6" s="25"/>
    </row>
    <row r="7" spans="1:31" s="24" customFormat="1" ht="24.75" customHeight="1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>
      <c r="A8" s="29" t="s">
        <v>11</v>
      </c>
      <c r="B8" s="87" t="str">
        <f>'CONTRACTACIO 1r TR 2024'!B8</f>
        <v>Fundació Barcelona Mobile World Capital Foundation (FBMWCF)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11</v>
      </c>
      <c r="H13" s="20">
        <f t="shared" ref="H13:H24" si="2">IF(G13,G13/$G$25,"")</f>
        <v>2.1696252465483234E-2</v>
      </c>
      <c r="I13" s="10">
        <f>'CONTRACTACIO 1r TR 2024'!I13+'CONTRACTACIO 2n TR 2024'!I13+'CONTRACTACIO 3r TR 2024'!I13+'CONTRACTACIO 4t TR 2024'!I13</f>
        <v>1062315.22</v>
      </c>
      <c r="J13" s="10">
        <f>'CONTRACTACIO 1r TR 2024'!J13+'CONTRACTACIO 2n TR 2024'!J13+'CONTRACTACIO 3r TR 2024'!J13+'CONTRACTACIO 4t TR 2024'!J13</f>
        <v>1285401.42</v>
      </c>
      <c r="K13" s="21">
        <f t="shared" ref="K13:K24" si="3">IF(J13,J13/$J$25,"")</f>
        <v>0.34766891253936461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1</v>
      </c>
      <c r="H15" s="20">
        <f t="shared" si="2"/>
        <v>1.9723865877712033E-3</v>
      </c>
      <c r="I15" s="13">
        <f>'CONTRACTACIO 1r TR 2024'!I15+'CONTRACTACIO 2n TR 2024'!I15+'CONTRACTACIO 3r TR 2024'!I15+'CONTRACTACIO 4t TR 2024'!I15</f>
        <v>41299.519999999997</v>
      </c>
      <c r="J15" s="13">
        <f>'CONTRACTACIO 1r TR 2024'!J15+'CONTRACTACIO 2n TR 2024'!J15+'CONTRACTACIO 3r TR 2024'!J15+'CONTRACTACIO 4t TR 2024'!J15</f>
        <v>49972.42</v>
      </c>
      <c r="K15" s="21">
        <f t="shared" si="3"/>
        <v>1.3516288879127265E-2</v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7</v>
      </c>
      <c r="H18" s="20">
        <f t="shared" si="2"/>
        <v>1.3806706114398421E-2</v>
      </c>
      <c r="I18" s="13">
        <f>'CONTRACTACIO 1r TR 2024'!I18+'CONTRACTACIO 2n TR 2024'!I18+'CONTRACTACIO 3r TR 2024'!I18+'CONTRACTACIO 4t TR 2024'!I18</f>
        <v>411744.48</v>
      </c>
      <c r="J18" s="13">
        <f>'CONTRACTACIO 1r TR 2024'!J18+'CONTRACTACIO 2n TR 2024'!J18+'CONTRACTACIO 3r TR 2024'!J18+'CONTRACTACIO 4t TR 2024'!J18</f>
        <v>498210.82</v>
      </c>
      <c r="K18" s="21">
        <f t="shared" si="3"/>
        <v>0.13475355737878766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36</v>
      </c>
      <c r="H19" s="20">
        <f t="shared" si="2"/>
        <v>7.1005917159763315E-2</v>
      </c>
      <c r="I19" s="13">
        <f>'CONTRACTACIO 1r TR 2024'!I19+'CONTRACTACIO 2n TR 2024'!I19+'CONTRACTACIO 3r TR 2024'!I19+'CONTRACTACIO 4t TR 2024'!I19</f>
        <v>252938.16</v>
      </c>
      <c r="J19" s="13">
        <f>'CONTRACTACIO 1r TR 2024'!J19+'CONTRACTACIO 2n TR 2024'!J19+'CONTRACTACIO 3r TR 2024'!J19+'CONTRACTACIO 4t TR 2024'!J19</f>
        <v>306055.17</v>
      </c>
      <c r="K19" s="21">
        <f t="shared" si="3"/>
        <v>8.2780263406703233E-2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452</v>
      </c>
      <c r="H20" s="20">
        <f t="shared" si="2"/>
        <v>0.89151873767258383</v>
      </c>
      <c r="I20" s="13">
        <f>'CONTRACTACIO 1r TR 2024'!I20+'CONTRACTACIO 2n TR 2024'!I20+'CONTRACTACIO 3r TR 2024'!I20+'CONTRACTACIO 4t TR 2024'!I20</f>
        <v>1287239.6099999999</v>
      </c>
      <c r="J20" s="13">
        <f>'CONTRACTACIO 1r TR 2024'!J20+'CONTRACTACIO 2n TR 2024'!J20+'CONTRACTACIO 3r TR 2024'!J20+'CONTRACTACIO 4t TR 2024'!J20</f>
        <v>1557559.9300000002</v>
      </c>
      <c r="K20" s="21">
        <f t="shared" si="3"/>
        <v>0.4212809777960172</v>
      </c>
      <c r="L20" s="9">
        <f>'CONTRACTACIO 1r TR 2024'!L20+'CONTRACTACIO 2n TR 2024'!L20+'CONTRACTACIO 3r TR 2024'!L20+'CONTRACTACIO 4t TR 2024'!L20</f>
        <v>71</v>
      </c>
      <c r="M20" s="20">
        <f t="shared" si="4"/>
        <v>1</v>
      </c>
      <c r="N20" s="13">
        <f>'CONTRACTACIO 1r TR 2024'!N20+'CONTRACTACIO 2n TR 2024'!N20+'CONTRACTACIO 3r TR 2024'!N20+'CONTRACTACIO 4t TR 2024'!N20</f>
        <v>115585.94</v>
      </c>
      <c r="O20" s="13">
        <f>'CONTRACTACIO 1r TR 2024'!O20+'CONTRACTACIO 2n TR 2024'!O20+'CONTRACTACIO 3r TR 2024'!O20+'CONTRACTACIO 4t TR 2024'!O20</f>
        <v>139858.97999999998</v>
      </c>
      <c r="P20" s="21">
        <f t="shared" si="5"/>
        <v>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50000000000003" customHeight="1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50000000000003" customHeight="1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50000000000003" customHeight="1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507</v>
      </c>
      <c r="H25" s="17">
        <f t="shared" si="12"/>
        <v>1</v>
      </c>
      <c r="I25" s="18">
        <f t="shared" si="12"/>
        <v>3055536.9899999998</v>
      </c>
      <c r="J25" s="18">
        <f t="shared" si="12"/>
        <v>3697199.7600000002</v>
      </c>
      <c r="K25" s="19">
        <f t="shared" si="12"/>
        <v>1</v>
      </c>
      <c r="L25" s="16">
        <f t="shared" si="12"/>
        <v>71</v>
      </c>
      <c r="M25" s="17">
        <f t="shared" si="12"/>
        <v>1</v>
      </c>
      <c r="N25" s="18">
        <f t="shared" si="12"/>
        <v>115585.94</v>
      </c>
      <c r="O25" s="18">
        <f t="shared" si="12"/>
        <v>139858.97999999998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>
      <c r="B26" s="25"/>
      <c r="H26" s="25"/>
      <c r="N26" s="25"/>
    </row>
    <row r="27" spans="1:31" s="47" customFormat="1" ht="34.15" customHeight="1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15" customHeight="1" thickBot="1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5" customHeight="1">
      <c r="A34" s="39" t="s">
        <v>25</v>
      </c>
      <c r="B34" s="9">
        <f t="shared" ref="B34:B43" si="13">B13+G13+L13+Q13+V13+AA13</f>
        <v>11</v>
      </c>
      <c r="C34" s="8">
        <f t="shared" ref="C34:C40" si="14">IF(B34,B34/$B$46,"")</f>
        <v>1.9031141868512111E-2</v>
      </c>
      <c r="D34" s="10">
        <f t="shared" ref="D34:D43" si="15">D13+I13+N13+S13+X13+AC13</f>
        <v>1062315.22</v>
      </c>
      <c r="E34" s="11">
        <f t="shared" ref="E34:E43" si="16">E13+J13+O13+T13+Y13+AD13</f>
        <v>1285401.42</v>
      </c>
      <c r="F34" s="21">
        <f t="shared" ref="F34:F40" si="17">IF(E34,E34/$E$46,"")</f>
        <v>0.3349965447753348</v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507</v>
      </c>
      <c r="M35" s="8">
        <f t="shared" si="18"/>
        <v>0.87716262975778547</v>
      </c>
      <c r="N35" s="58">
        <f>I25</f>
        <v>3055536.9899999998</v>
      </c>
      <c r="O35" s="58">
        <f>J25</f>
        <v>3697199.7600000002</v>
      </c>
      <c r="P35" s="56">
        <f t="shared" si="19"/>
        <v>0.96355047199511989</v>
      </c>
    </row>
    <row r="36" spans="1:33" s="24" customFormat="1" ht="30" customHeight="1">
      <c r="A36" s="41" t="s">
        <v>19</v>
      </c>
      <c r="B36" s="12">
        <f t="shared" si="13"/>
        <v>1</v>
      </c>
      <c r="C36" s="8">
        <f t="shared" si="14"/>
        <v>1.7301038062283738E-3</v>
      </c>
      <c r="D36" s="13">
        <f t="shared" si="15"/>
        <v>41299.519999999997</v>
      </c>
      <c r="E36" s="14">
        <f t="shared" si="16"/>
        <v>49972.42</v>
      </c>
      <c r="F36" s="21">
        <f t="shared" si="17"/>
        <v>1.3023626529105466E-2</v>
      </c>
      <c r="J36" s="139" t="s">
        <v>2</v>
      </c>
      <c r="K36" s="140"/>
      <c r="L36" s="57">
        <f>L25</f>
        <v>71</v>
      </c>
      <c r="M36" s="8">
        <f t="shared" si="18"/>
        <v>0.12283737024221453</v>
      </c>
      <c r="N36" s="58">
        <f>N25</f>
        <v>115585.94</v>
      </c>
      <c r="O36" s="58">
        <f>O25</f>
        <v>139858.97999999998</v>
      </c>
      <c r="P36" s="56">
        <f t="shared" si="19"/>
        <v>3.6449528004880105E-2</v>
      </c>
    </row>
    <row r="37" spans="1:33" ht="30" customHeight="1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>
      <c r="A39" s="42" t="s">
        <v>33</v>
      </c>
      <c r="B39" s="15">
        <f t="shared" si="13"/>
        <v>7</v>
      </c>
      <c r="C39" s="8">
        <f t="shared" si="14"/>
        <v>1.2110726643598616E-2</v>
      </c>
      <c r="D39" s="13">
        <f t="shared" si="15"/>
        <v>411744.48</v>
      </c>
      <c r="E39" s="22">
        <f t="shared" si="16"/>
        <v>498210.82</v>
      </c>
      <c r="F39" s="21">
        <f t="shared" si="17"/>
        <v>0.12984185381535232</v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>
      <c r="A40" s="42" t="s">
        <v>28</v>
      </c>
      <c r="B40" s="12">
        <f t="shared" si="13"/>
        <v>36</v>
      </c>
      <c r="C40" s="8">
        <f t="shared" si="14"/>
        <v>6.228373702422145E-2</v>
      </c>
      <c r="D40" s="13">
        <f t="shared" si="15"/>
        <v>252938.16</v>
      </c>
      <c r="E40" s="14">
        <f t="shared" si="16"/>
        <v>306055.17</v>
      </c>
      <c r="F40" s="21">
        <f t="shared" si="17"/>
        <v>7.976296187740925E-2</v>
      </c>
      <c r="G40" s="24"/>
      <c r="H40" s="24"/>
      <c r="I40" s="24"/>
      <c r="J40" s="141" t="s">
        <v>0</v>
      </c>
      <c r="K40" s="142"/>
      <c r="L40" s="79">
        <f>SUM(L34:L39)</f>
        <v>578</v>
      </c>
      <c r="M40" s="17">
        <f>SUM(M34:M39)</f>
        <v>1</v>
      </c>
      <c r="N40" s="80">
        <f>SUM(N34:N39)</f>
        <v>3171122.9299999997</v>
      </c>
      <c r="O40" s="81">
        <f>SUM(O34:O39)</f>
        <v>3837058.74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>
      <c r="A41" s="43" t="s">
        <v>29</v>
      </c>
      <c r="B41" s="12">
        <f t="shared" si="13"/>
        <v>523</v>
      </c>
      <c r="C41" s="8">
        <f>IF(B41,B41/$B$46,"")</f>
        <v>0.90484429065743943</v>
      </c>
      <c r="D41" s="13">
        <f t="shared" si="15"/>
        <v>1402825.5499999998</v>
      </c>
      <c r="E41" s="14">
        <f t="shared" si="16"/>
        <v>1697418.9100000001</v>
      </c>
      <c r="F41" s="21">
        <f>IF(E41,E41/$E$46,"")</f>
        <v>0.44237501300279808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>
      <c r="A46" s="61" t="s">
        <v>0</v>
      </c>
      <c r="B46" s="16">
        <f>SUM(B34:B45)</f>
        <v>578</v>
      </c>
      <c r="C46" s="17">
        <f>SUM(C34:C45)</f>
        <v>1</v>
      </c>
      <c r="D46" s="18">
        <f>SUM(D34:D45)</f>
        <v>3171122.9299999997</v>
      </c>
      <c r="E46" s="18">
        <f>SUM(E34:E45)</f>
        <v>3837058.74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>
      <c r="B49" s="25"/>
      <c r="H49" s="25"/>
      <c r="N49" s="25"/>
    </row>
    <row r="50" spans="2:14" s="24" customFormat="1">
      <c r="B50" s="25"/>
      <c r="H50" s="25"/>
      <c r="N50" s="25"/>
    </row>
    <row r="51" spans="2:14" s="24" customFormat="1">
      <c r="B51" s="25"/>
      <c r="H51" s="25"/>
      <c r="N51" s="25"/>
    </row>
    <row r="52" spans="2:14" s="24" customFormat="1">
      <c r="B52" s="25"/>
      <c r="H52" s="25"/>
      <c r="N52" s="25"/>
    </row>
    <row r="53" spans="2:14" s="24" customFormat="1">
      <c r="B53" s="25"/>
      <c r="H53" s="25"/>
      <c r="N53" s="25"/>
    </row>
    <row r="54" spans="2:14" s="24" customFormat="1">
      <c r="B54" s="25"/>
      <c r="H54" s="25"/>
      <c r="N54" s="25"/>
    </row>
    <row r="55" spans="2:14" s="24" customFormat="1">
      <c r="B55" s="25"/>
      <c r="H55" s="25"/>
      <c r="N55" s="25"/>
    </row>
    <row r="56" spans="2:14" s="24" customFormat="1">
      <c r="B56" s="25"/>
      <c r="H56" s="25"/>
      <c r="N56" s="25"/>
    </row>
    <row r="57" spans="2:14" s="24" customFormat="1">
      <c r="B57" s="25"/>
      <c r="H57" s="25"/>
      <c r="N57" s="25"/>
    </row>
    <row r="58" spans="2:14" s="24" customFormat="1">
      <c r="B58" s="25"/>
      <c r="H58" s="25"/>
      <c r="N58" s="25"/>
    </row>
    <row r="59" spans="2:14" s="24" customFormat="1">
      <c r="B59" s="25"/>
      <c r="H59" s="25"/>
      <c r="N59" s="25"/>
    </row>
    <row r="60" spans="2:14" s="24" customFormat="1">
      <c r="B60" s="25"/>
      <c r="H60" s="25"/>
      <c r="N60" s="25"/>
    </row>
    <row r="61" spans="2:14" s="24" customFormat="1">
      <c r="B61" s="25"/>
      <c r="H61" s="25"/>
      <c r="N61" s="25"/>
    </row>
    <row r="62" spans="2:14" s="24" customFormat="1">
      <c r="B62" s="25"/>
      <c r="H62" s="25"/>
      <c r="N62" s="25"/>
    </row>
    <row r="63" spans="2:14" s="24" customFormat="1">
      <c r="B63" s="25"/>
      <c r="H63" s="25"/>
      <c r="N63" s="25"/>
    </row>
    <row r="64" spans="2:14" s="24" customFormat="1">
      <c r="B64" s="25"/>
      <c r="H64" s="25"/>
      <c r="N64" s="25"/>
    </row>
    <row r="65" spans="2:14" s="24" customFormat="1">
      <c r="B65" s="25"/>
      <c r="H65" s="25"/>
      <c r="N65" s="25"/>
    </row>
    <row r="66" spans="2:14" s="24" customFormat="1">
      <c r="B66" s="25"/>
      <c r="H66" s="25"/>
      <c r="N66" s="25"/>
    </row>
    <row r="67" spans="2:14" s="24" customFormat="1">
      <c r="B67" s="25"/>
      <c r="H67" s="25"/>
      <c r="N67" s="25"/>
    </row>
    <row r="68" spans="2:14" s="24" customFormat="1">
      <c r="B68" s="25"/>
      <c r="H68" s="25"/>
      <c r="N68" s="25"/>
    </row>
    <row r="69" spans="2:14" s="24" customFormat="1">
      <c r="B69" s="25"/>
      <c r="H69" s="25"/>
      <c r="N69" s="25"/>
    </row>
    <row r="70" spans="2:14" s="24" customFormat="1">
      <c r="B70" s="25"/>
      <c r="H70" s="25"/>
      <c r="N70" s="25"/>
    </row>
    <row r="71" spans="2:14" s="24" customFormat="1">
      <c r="B71" s="25"/>
      <c r="H71" s="25"/>
      <c r="N71" s="25"/>
    </row>
    <row r="72" spans="2:14" s="24" customFormat="1">
      <c r="B72" s="25"/>
      <c r="H72" s="25"/>
      <c r="N72" s="25"/>
    </row>
    <row r="73" spans="2:14" s="24" customFormat="1">
      <c r="B73" s="25"/>
      <c r="H73" s="25"/>
      <c r="N73" s="25"/>
    </row>
    <row r="74" spans="2:14" s="24" customFormat="1">
      <c r="B74" s="25"/>
      <c r="H74" s="25"/>
      <c r="N74" s="25"/>
    </row>
    <row r="75" spans="2:14" s="24" customFormat="1">
      <c r="B75" s="25"/>
      <c r="H75" s="25"/>
      <c r="N75" s="25"/>
    </row>
    <row r="76" spans="2:14" s="24" customFormat="1">
      <c r="B76" s="25"/>
      <c r="H76" s="25"/>
      <c r="N76" s="25"/>
    </row>
    <row r="77" spans="2:14" s="24" customFormat="1">
      <c r="B77" s="25"/>
      <c r="H77" s="25"/>
      <c r="N77" s="25"/>
    </row>
    <row r="78" spans="2:14" s="24" customFormat="1">
      <c r="B78" s="25"/>
      <c r="H78" s="25"/>
      <c r="N78" s="25"/>
    </row>
    <row r="79" spans="2:14" s="24" customFormat="1">
      <c r="B79" s="25"/>
      <c r="H79" s="25"/>
      <c r="N79" s="25"/>
    </row>
    <row r="80" spans="2:14" s="24" customFormat="1">
      <c r="B80" s="25"/>
      <c r="H80" s="25"/>
      <c r="N80" s="25"/>
    </row>
    <row r="81" spans="2:14" s="24" customFormat="1">
      <c r="B81" s="25"/>
      <c r="H81" s="25"/>
      <c r="N81" s="25"/>
    </row>
    <row r="82" spans="2:14" s="24" customFormat="1">
      <c r="B82" s="25"/>
      <c r="H82" s="25"/>
      <c r="N82" s="25"/>
    </row>
    <row r="83" spans="2:14" s="24" customFormat="1">
      <c r="B83" s="25"/>
      <c r="H83" s="25"/>
      <c r="N83" s="25"/>
    </row>
    <row r="84" spans="2:14" s="24" customFormat="1">
      <c r="B84" s="25"/>
      <c r="H84" s="25"/>
      <c r="N84" s="25"/>
    </row>
    <row r="85" spans="2:14" s="24" customFormat="1">
      <c r="B85" s="25"/>
      <c r="H85" s="25"/>
      <c r="N85" s="25"/>
    </row>
    <row r="86" spans="2:14" s="24" customFormat="1">
      <c r="B86" s="25"/>
      <c r="H86" s="25"/>
      <c r="N86" s="25"/>
    </row>
    <row r="87" spans="2:14" s="24" customFormat="1">
      <c r="B87" s="25"/>
      <c r="H87" s="25"/>
      <c r="N87" s="25"/>
    </row>
    <row r="88" spans="2:14" s="24" customFormat="1">
      <c r="B88" s="25"/>
      <c r="H88" s="25"/>
      <c r="N88" s="25"/>
    </row>
    <row r="89" spans="2:14" s="24" customFormat="1">
      <c r="B89" s="25"/>
      <c r="H89" s="25"/>
      <c r="N89" s="25"/>
    </row>
    <row r="90" spans="2:14" s="24" customFormat="1">
      <c r="B90" s="25"/>
      <c r="H90" s="25"/>
      <c r="N90" s="25"/>
    </row>
    <row r="91" spans="2:14" s="24" customFormat="1">
      <c r="B91" s="25"/>
      <c r="H91" s="25"/>
      <c r="N91" s="25"/>
    </row>
    <row r="92" spans="2:14" s="24" customFormat="1">
      <c r="B92" s="25"/>
      <c r="H92" s="25"/>
      <c r="N92" s="25"/>
    </row>
    <row r="93" spans="2:14" s="24" customFormat="1">
      <c r="B93" s="25"/>
      <c r="H93" s="25"/>
      <c r="N93" s="25"/>
    </row>
    <row r="94" spans="2:14" s="24" customFormat="1">
      <c r="B94" s="25"/>
      <c r="H94" s="25"/>
      <c r="N94" s="25"/>
    </row>
    <row r="95" spans="2:14" s="24" customFormat="1">
      <c r="B95" s="25"/>
      <c r="H95" s="25"/>
      <c r="N95" s="25"/>
    </row>
    <row r="96" spans="2:14" s="24" customFormat="1">
      <c r="B96" s="25"/>
      <c r="H96" s="25"/>
      <c r="N96" s="25"/>
    </row>
    <row r="97" spans="1:21" s="24" customFormat="1">
      <c r="B97" s="25"/>
      <c r="H97" s="25"/>
      <c r="N97" s="25"/>
    </row>
    <row r="98" spans="1:21" s="24" customFormat="1">
      <c r="B98" s="25"/>
      <c r="H98" s="25"/>
      <c r="N98" s="25"/>
    </row>
    <row r="99" spans="1:21" s="24" customFormat="1">
      <c r="B99" s="25"/>
      <c r="H99" s="25"/>
      <c r="N99" s="25"/>
    </row>
    <row r="100" spans="1:21" s="24" customFormat="1">
      <c r="B100" s="25"/>
      <c r="H100" s="25"/>
      <c r="N100" s="25"/>
    </row>
    <row r="101" spans="1:21" s="24" customFormat="1">
      <c r="B101" s="25"/>
      <c r="H101" s="25"/>
      <c r="N101" s="25"/>
    </row>
    <row r="102" spans="1:21" s="24" customFormat="1">
      <c r="B102" s="25"/>
      <c r="H102" s="25"/>
      <c r="N102" s="25"/>
    </row>
    <row r="103" spans="1:21" s="24" customFormat="1">
      <c r="B103" s="25"/>
      <c r="H103" s="25"/>
      <c r="N103" s="25"/>
    </row>
    <row r="104" spans="1:21" s="24" customFormat="1">
      <c r="B104" s="25"/>
      <c r="H104" s="25"/>
      <c r="N104" s="25"/>
    </row>
    <row r="105" spans="1:21" s="24" customFormat="1">
      <c r="B105" s="25"/>
      <c r="H105" s="25"/>
      <c r="N105" s="25"/>
    </row>
    <row r="106" spans="1:21" s="24" customFormat="1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 xr:uid="{00000000-0004-0000-04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Enric Roures</cp:lastModifiedBy>
  <cp:lastPrinted>2020-02-14T09:12:43Z</cp:lastPrinted>
  <dcterms:created xsi:type="dcterms:W3CDTF">2016-02-03T12:33:15Z</dcterms:created>
  <dcterms:modified xsi:type="dcterms:W3CDTF">2024-08-30T11:25:10Z</dcterms:modified>
</cp:coreProperties>
</file>