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136" windowHeight="12456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/>
  <c r="E44" i="5"/>
  <c r="F44" i="5"/>
  <c r="D44" i="5"/>
  <c r="B44" i="5"/>
  <c r="C44" i="5" s="1"/>
  <c r="E44" i="4"/>
  <c r="F44" i="4"/>
  <c r="D44" i="4"/>
  <c r="B44" i="4"/>
  <c r="C44" i="4" s="1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 s="1"/>
  <c r="Y23" i="7"/>
  <c r="Z23" i="7"/>
  <c r="X23" i="7"/>
  <c r="V23" i="7"/>
  <c r="W23" i="7" s="1"/>
  <c r="T23" i="7"/>
  <c r="U23" i="7"/>
  <c r="S23" i="7"/>
  <c r="Q23" i="7"/>
  <c r="R23" i="7" s="1"/>
  <c r="O23" i="7"/>
  <c r="P23" i="7" s="1"/>
  <c r="N23" i="7"/>
  <c r="L23" i="7"/>
  <c r="M23" i="7"/>
  <c r="J23" i="7"/>
  <c r="K23" i="7" s="1"/>
  <c r="I23" i="7"/>
  <c r="G23" i="7"/>
  <c r="H23" i="7"/>
  <c r="E23" i="7"/>
  <c r="D23" i="7"/>
  <c r="D44" i="7" s="1"/>
  <c r="B23" i="7"/>
  <c r="B44" i="7" s="1"/>
  <c r="C44" i="7" s="1"/>
  <c r="B8" i="7"/>
  <c r="B8" i="6"/>
  <c r="B8" i="5"/>
  <c r="B8" i="4"/>
  <c r="AD22" i="7"/>
  <c r="AE22" i="7"/>
  <c r="AC22" i="7"/>
  <c r="AA22" i="7"/>
  <c r="AB22" i="7" s="1"/>
  <c r="Y22" i="7"/>
  <c r="Z22" i="7"/>
  <c r="X22" i="7"/>
  <c r="V22" i="7"/>
  <c r="W22" i="7" s="1"/>
  <c r="T22" i="7"/>
  <c r="U22" i="7" s="1"/>
  <c r="S22" i="7"/>
  <c r="Q22" i="7"/>
  <c r="R22" i="7"/>
  <c r="O22" i="7"/>
  <c r="E43" i="7" s="1"/>
  <c r="F43" i="7" s="1"/>
  <c r="N22" i="7"/>
  <c r="L22" i="7"/>
  <c r="M22" i="7"/>
  <c r="J22" i="7"/>
  <c r="I22" i="7"/>
  <c r="G22" i="7"/>
  <c r="E22" i="7"/>
  <c r="D22" i="7"/>
  <c r="D43" i="7" s="1"/>
  <c r="B22" i="7"/>
  <c r="B43" i="7" s="1"/>
  <c r="C43" i="7" s="1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 s="1"/>
  <c r="AE22" i="1"/>
  <c r="AB22" i="1"/>
  <c r="Z22" i="1"/>
  <c r="W22" i="1"/>
  <c r="U22" i="1"/>
  <c r="R22" i="1"/>
  <c r="P22" i="1"/>
  <c r="M22" i="1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 s="1"/>
  <c r="AD13" i="7"/>
  <c r="AE13" i="7" s="1"/>
  <c r="E20" i="7"/>
  <c r="J20" i="7"/>
  <c r="O20" i="7"/>
  <c r="AD20" i="7"/>
  <c r="T20" i="7"/>
  <c r="U20" i="7"/>
  <c r="Y20" i="7"/>
  <c r="E21" i="7"/>
  <c r="J21" i="7"/>
  <c r="O21" i="7"/>
  <c r="O25" i="7" s="1"/>
  <c r="O36" i="7" s="1"/>
  <c r="P36" i="7" s="1"/>
  <c r="AD21" i="7"/>
  <c r="T21" i="7"/>
  <c r="U21" i="7" s="1"/>
  <c r="Y21" i="7"/>
  <c r="J14" i="7"/>
  <c r="O14" i="7"/>
  <c r="E14" i="7"/>
  <c r="T14" i="7"/>
  <c r="U14" i="7"/>
  <c r="Y14" i="7"/>
  <c r="AD14" i="7"/>
  <c r="E35" i="7" s="1"/>
  <c r="F35" i="7" s="1"/>
  <c r="J15" i="7"/>
  <c r="O15" i="7"/>
  <c r="E15" i="7"/>
  <c r="T15" i="7"/>
  <c r="U15" i="7"/>
  <c r="Y15" i="7"/>
  <c r="Z15" i="7" s="1"/>
  <c r="AD15" i="7"/>
  <c r="AE15" i="7" s="1"/>
  <c r="J16" i="7"/>
  <c r="O16" i="7"/>
  <c r="E16" i="7"/>
  <c r="F16" i="7"/>
  <c r="T16" i="7"/>
  <c r="Y16" i="7"/>
  <c r="Z16" i="7" s="1"/>
  <c r="AD16" i="7"/>
  <c r="J17" i="7"/>
  <c r="K17" i="7" s="1"/>
  <c r="O17" i="7"/>
  <c r="E17" i="7"/>
  <c r="F17" i="7"/>
  <c r="T17" i="7"/>
  <c r="U17" i="7" s="1"/>
  <c r="Y17" i="7"/>
  <c r="Z17" i="7" s="1"/>
  <c r="AD17" i="7"/>
  <c r="J18" i="7"/>
  <c r="O18" i="7"/>
  <c r="AD18" i="7"/>
  <c r="E18" i="7"/>
  <c r="T18" i="7"/>
  <c r="T25" i="7" s="1"/>
  <c r="O37" i="7" s="1"/>
  <c r="P37" i="7" s="1"/>
  <c r="Y18" i="7"/>
  <c r="Z18" i="7"/>
  <c r="J19" i="7"/>
  <c r="O19" i="7"/>
  <c r="AD19" i="7"/>
  <c r="AE19" i="7"/>
  <c r="E19" i="7"/>
  <c r="F19" i="7" s="1"/>
  <c r="T19" i="7"/>
  <c r="U19" i="7" s="1"/>
  <c r="Y19" i="7"/>
  <c r="Z19" i="7" s="1"/>
  <c r="I24" i="7"/>
  <c r="D24" i="7"/>
  <c r="N24" i="7"/>
  <c r="S24" i="7"/>
  <c r="D45" i="7" s="1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D38" i="7" s="1"/>
  <c r="N17" i="7"/>
  <c r="D17" i="7"/>
  <c r="S17" i="7"/>
  <c r="X17" i="7"/>
  <c r="AC17" i="7"/>
  <c r="I18" i="7"/>
  <c r="N18" i="7"/>
  <c r="AC18" i="7"/>
  <c r="D18" i="7"/>
  <c r="S18" i="7"/>
  <c r="S25" i="7" s="1"/>
  <c r="N37" i="7" s="1"/>
  <c r="X18" i="7"/>
  <c r="I19" i="7"/>
  <c r="N19" i="7"/>
  <c r="AC19" i="7"/>
  <c r="D19" i="7"/>
  <c r="S19" i="7"/>
  <c r="D40" i="7" s="1"/>
  <c r="X19" i="7"/>
  <c r="G24" i="7"/>
  <c r="B24" i="7"/>
  <c r="L24" i="7"/>
  <c r="M24" i="7" s="1"/>
  <c r="Q24" i="7"/>
  <c r="R24" i="7"/>
  <c r="V24" i="7"/>
  <c r="W24" i="7" s="1"/>
  <c r="AA24" i="7"/>
  <c r="B45" i="7" s="1"/>
  <c r="C45" i="7" s="1"/>
  <c r="G16" i="7"/>
  <c r="L16" i="7"/>
  <c r="Q16" i="7"/>
  <c r="V16" i="7"/>
  <c r="W16" i="7"/>
  <c r="AA16" i="7"/>
  <c r="AB16" i="7" s="1"/>
  <c r="B13" i="7"/>
  <c r="G13" i="7"/>
  <c r="L13" i="7"/>
  <c r="Q13" i="7"/>
  <c r="V13" i="7"/>
  <c r="W13" i="7"/>
  <c r="AA13" i="7"/>
  <c r="AB13" i="7"/>
  <c r="B20" i="7"/>
  <c r="G20" i="7"/>
  <c r="B41" i="7" s="1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 s="1"/>
  <c r="Q21" i="7"/>
  <c r="R21" i="7" s="1"/>
  <c r="V21" i="7"/>
  <c r="W21" i="7" s="1"/>
  <c r="G14" i="7"/>
  <c r="L14" i="7"/>
  <c r="M14" i="7" s="1"/>
  <c r="B14" i="7"/>
  <c r="Q14" i="7"/>
  <c r="R14" i="7" s="1"/>
  <c r="V14" i="7"/>
  <c r="W14" i="7"/>
  <c r="AA14" i="7"/>
  <c r="AB14" i="7" s="1"/>
  <c r="G15" i="7"/>
  <c r="L15" i="7"/>
  <c r="B15" i="7"/>
  <c r="Q15" i="7"/>
  <c r="R15" i="7" s="1"/>
  <c r="V15" i="7"/>
  <c r="W15" i="7"/>
  <c r="AA15" i="7"/>
  <c r="AB15" i="7" s="1"/>
  <c r="G17" i="7"/>
  <c r="B38" i="7" s="1"/>
  <c r="C38" i="7" s="1"/>
  <c r="L17" i="7"/>
  <c r="M17" i="7" s="1"/>
  <c r="B17" i="7"/>
  <c r="C17" i="7"/>
  <c r="Q17" i="7"/>
  <c r="V17" i="7"/>
  <c r="W17" i="7" s="1"/>
  <c r="AA17" i="7"/>
  <c r="G18" i="7"/>
  <c r="L18" i="7"/>
  <c r="AA18" i="7"/>
  <c r="B18" i="7"/>
  <c r="Q18" i="7"/>
  <c r="R18" i="7" s="1"/>
  <c r="V18" i="7"/>
  <c r="W18" i="7" s="1"/>
  <c r="G19" i="7"/>
  <c r="L19" i="7"/>
  <c r="AA19" i="7"/>
  <c r="B19" i="7"/>
  <c r="C19" i="7"/>
  <c r="Q19" i="7"/>
  <c r="R19" i="7" s="1"/>
  <c r="V19" i="7"/>
  <c r="W19" i="7" s="1"/>
  <c r="J25" i="6"/>
  <c r="K20" i="6"/>
  <c r="E25" i="6"/>
  <c r="O25" i="6"/>
  <c r="O36" i="6" s="1"/>
  <c r="P36" i="6" s="1"/>
  <c r="Y25" i="6"/>
  <c r="O38" i="6" s="1"/>
  <c r="T25" i="6"/>
  <c r="O37" i="6" s="1"/>
  <c r="P37" i="6" s="1"/>
  <c r="AD25" i="6"/>
  <c r="O39" i="6" s="1"/>
  <c r="P39" i="6" s="1"/>
  <c r="I25" i="6"/>
  <c r="N35" i="6" s="1"/>
  <c r="D25" i="6"/>
  <c r="N34" i="6"/>
  <c r="N25" i="6"/>
  <c r="N36" i="6" s="1"/>
  <c r="X25" i="6"/>
  <c r="N38" i="6"/>
  <c r="S25" i="6"/>
  <c r="N37" i="6" s="1"/>
  <c r="AC25" i="6"/>
  <c r="N39" i="6" s="1"/>
  <c r="G25" i="6"/>
  <c r="H15" i="6"/>
  <c r="B25" i="6"/>
  <c r="L25" i="6"/>
  <c r="L36" i="6"/>
  <c r="M36" i="6" s="1"/>
  <c r="V25" i="6"/>
  <c r="L38" i="6" s="1"/>
  <c r="Q25" i="6"/>
  <c r="L37" i="6"/>
  <c r="AA25" i="6"/>
  <c r="L39" i="6" s="1"/>
  <c r="M39" i="6" s="1"/>
  <c r="E45" i="6"/>
  <c r="E34" i="6"/>
  <c r="E35" i="6"/>
  <c r="E36" i="6"/>
  <c r="E37" i="6"/>
  <c r="E38" i="6"/>
  <c r="E46" i="6" s="1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C45" i="6" s="1"/>
  <c r="B42" i="6"/>
  <c r="C42" i="6" s="1"/>
  <c r="B34" i="6"/>
  <c r="B35" i="6"/>
  <c r="B36" i="6"/>
  <c r="B37" i="6"/>
  <c r="B38" i="6"/>
  <c r="B46" i="6" s="1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 s="1"/>
  <c r="J25" i="5"/>
  <c r="O25" i="5"/>
  <c r="O36" i="5" s="1"/>
  <c r="P36" i="5" s="1"/>
  <c r="T25" i="5"/>
  <c r="O37" i="5" s="1"/>
  <c r="P37" i="5" s="1"/>
  <c r="Y25" i="5"/>
  <c r="Z18" i="5"/>
  <c r="D25" i="5"/>
  <c r="N34" i="5" s="1"/>
  <c r="I25" i="5"/>
  <c r="N35" i="5"/>
  <c r="N25" i="5"/>
  <c r="N36" i="5" s="1"/>
  <c r="S25" i="5"/>
  <c r="N37" i="5"/>
  <c r="X25" i="5"/>
  <c r="N38" i="5" s="1"/>
  <c r="B25" i="5"/>
  <c r="L34" i="5" s="1"/>
  <c r="G25" i="5"/>
  <c r="L35" i="5" s="1"/>
  <c r="M35" i="5" s="1"/>
  <c r="L25" i="5"/>
  <c r="L36" i="5" s="1"/>
  <c r="M36" i="5" s="1"/>
  <c r="Q25" i="5"/>
  <c r="L37" i="5" s="1"/>
  <c r="M37" i="5" s="1"/>
  <c r="V25" i="5"/>
  <c r="L38" i="5" s="1"/>
  <c r="M38" i="5" s="1"/>
  <c r="E34" i="5"/>
  <c r="E35" i="5"/>
  <c r="E46" i="5" s="1"/>
  <c r="E36" i="5"/>
  <c r="E41" i="5"/>
  <c r="E42" i="5"/>
  <c r="E39" i="5"/>
  <c r="E40" i="5"/>
  <c r="E45" i="5"/>
  <c r="E37" i="5"/>
  <c r="E38" i="5"/>
  <c r="F38" i="5" s="1"/>
  <c r="D34" i="5"/>
  <c r="D35" i="5"/>
  <c r="D36" i="5"/>
  <c r="D41" i="5"/>
  <c r="D42" i="5"/>
  <c r="D39" i="5"/>
  <c r="D40" i="5"/>
  <c r="D45" i="5"/>
  <c r="D37" i="5"/>
  <c r="D46" i="5" s="1"/>
  <c r="D38" i="5"/>
  <c r="B34" i="5"/>
  <c r="B46" i="5" s="1"/>
  <c r="B35" i="5"/>
  <c r="B36" i="5"/>
  <c r="B41" i="5"/>
  <c r="B42" i="5"/>
  <c r="C42" i="5" s="1"/>
  <c r="B45" i="5"/>
  <c r="B39" i="5"/>
  <c r="B40" i="5"/>
  <c r="B37" i="5"/>
  <c r="B38" i="5"/>
  <c r="C38" i="5" s="1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25" i="5" s="1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F45" i="4" s="1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 s="1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U25" i="4" s="1"/>
  <c r="S25" i="4"/>
  <c r="N37" i="4"/>
  <c r="Q25" i="4"/>
  <c r="L37" i="4" s="1"/>
  <c r="M37" i="4" s="1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/>
  <c r="L25" i="4"/>
  <c r="L36" i="4" s="1"/>
  <c r="M36" i="4" s="1"/>
  <c r="M19" i="4"/>
  <c r="M15" i="4"/>
  <c r="M16" i="4"/>
  <c r="M17" i="4"/>
  <c r="M18" i="4"/>
  <c r="M21" i="4"/>
  <c r="M24" i="4"/>
  <c r="J25" i="4"/>
  <c r="K16" i="4"/>
  <c r="K17" i="4"/>
  <c r="I25" i="4"/>
  <c r="N35" i="4"/>
  <c r="G25" i="4"/>
  <c r="H16" i="4"/>
  <c r="H17" i="4"/>
  <c r="H21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P36" i="1" s="1"/>
  <c r="E25" i="1"/>
  <c r="Y25" i="1"/>
  <c r="O38" i="1"/>
  <c r="I25" i="1"/>
  <c r="N35" i="1" s="1"/>
  <c r="N25" i="1"/>
  <c r="N36" i="1"/>
  <c r="D25" i="1"/>
  <c r="N34" i="1"/>
  <c r="X25" i="1"/>
  <c r="N38" i="1"/>
  <c r="G25" i="1"/>
  <c r="L35" i="1" s="1"/>
  <c r="H22" i="1"/>
  <c r="L25" i="1"/>
  <c r="L36" i="1" s="1"/>
  <c r="M36" i="1" s="1"/>
  <c r="M20" i="1"/>
  <c r="V25" i="1"/>
  <c r="L38" i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25" i="1" s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M25" i="1" s="1"/>
  <c r="K24" i="1"/>
  <c r="K19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F42" i="1" s="1"/>
  <c r="E34" i="1"/>
  <c r="E41" i="1"/>
  <c r="E35" i="1"/>
  <c r="E36" i="1"/>
  <c r="E46" i="1" s="1"/>
  <c r="F41" i="1" s="1"/>
  <c r="E37" i="1"/>
  <c r="E38" i="1"/>
  <c r="E39" i="1"/>
  <c r="F39" i="1" s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C35" i="1" s="1"/>
  <c r="B36" i="1"/>
  <c r="B37" i="1"/>
  <c r="C37" i="1" s="1"/>
  <c r="B38" i="1"/>
  <c r="C38" i="1" s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Z25" i="1" s="1"/>
  <c r="W13" i="1"/>
  <c r="U13" i="1"/>
  <c r="U25" i="1" s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 s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AE16" i="7"/>
  <c r="F22" i="1"/>
  <c r="F23" i="1"/>
  <c r="F24" i="1"/>
  <c r="C22" i="1"/>
  <c r="C23" i="1"/>
  <c r="O34" i="6"/>
  <c r="F22" i="6"/>
  <c r="L34" i="6"/>
  <c r="C22" i="6"/>
  <c r="F45" i="1"/>
  <c r="H20" i="6"/>
  <c r="H19" i="6"/>
  <c r="M18" i="6"/>
  <c r="M13" i="6"/>
  <c r="P19" i="6"/>
  <c r="P14" i="6"/>
  <c r="Z21" i="6"/>
  <c r="L35" i="6"/>
  <c r="M35" i="6" s="1"/>
  <c r="H22" i="6"/>
  <c r="O35" i="6"/>
  <c r="P35" i="6" s="1"/>
  <c r="K22" i="6"/>
  <c r="M13" i="5"/>
  <c r="H22" i="5"/>
  <c r="O38" i="5"/>
  <c r="P38" i="5" s="1"/>
  <c r="O35" i="5"/>
  <c r="K22" i="5"/>
  <c r="M14" i="4"/>
  <c r="P21" i="4"/>
  <c r="H19" i="4"/>
  <c r="H22" i="4"/>
  <c r="K13" i="4"/>
  <c r="K22" i="4"/>
  <c r="Z21" i="4"/>
  <c r="L34" i="1"/>
  <c r="F20" i="1"/>
  <c r="O34" i="1"/>
  <c r="P34" i="1" s="1"/>
  <c r="F13" i="1"/>
  <c r="C13" i="1"/>
  <c r="C25" i="1" s="1"/>
  <c r="K21" i="1"/>
  <c r="H16" i="1"/>
  <c r="H20" i="1"/>
  <c r="H13" i="1"/>
  <c r="H14" i="1"/>
  <c r="H18" i="1"/>
  <c r="H24" i="1"/>
  <c r="C42" i="1"/>
  <c r="Z18" i="6"/>
  <c r="C20" i="6"/>
  <c r="C13" i="6"/>
  <c r="C25" i="6" s="1"/>
  <c r="F14" i="6"/>
  <c r="K15" i="6"/>
  <c r="R16" i="6"/>
  <c r="U16" i="6"/>
  <c r="U13" i="6"/>
  <c r="H18" i="6"/>
  <c r="H13" i="6"/>
  <c r="H25" i="6" s="1"/>
  <c r="H24" i="6"/>
  <c r="H14" i="6"/>
  <c r="D35" i="7"/>
  <c r="K19" i="6"/>
  <c r="K14" i="6"/>
  <c r="K18" i="6"/>
  <c r="K21" i="6"/>
  <c r="K13" i="6"/>
  <c r="F13" i="6"/>
  <c r="W19" i="6"/>
  <c r="W18" i="6"/>
  <c r="K24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R16" i="5"/>
  <c r="H13" i="5"/>
  <c r="H25" i="5" s="1"/>
  <c r="H20" i="5"/>
  <c r="K19" i="5"/>
  <c r="K20" i="5"/>
  <c r="C14" i="5"/>
  <c r="C13" i="5"/>
  <c r="E25" i="7"/>
  <c r="O34" i="7" s="1"/>
  <c r="F23" i="7"/>
  <c r="F43" i="5"/>
  <c r="AE21" i="5"/>
  <c r="AE20" i="5"/>
  <c r="C20" i="5"/>
  <c r="C25" i="5" s="1"/>
  <c r="F21" i="5"/>
  <c r="F20" i="5"/>
  <c r="P21" i="5"/>
  <c r="C43" i="6"/>
  <c r="B36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25" i="4" s="1"/>
  <c r="P18" i="4"/>
  <c r="H24" i="4"/>
  <c r="K19" i="4"/>
  <c r="K20" i="4"/>
  <c r="K24" i="4"/>
  <c r="C14" i="4"/>
  <c r="F14" i="4"/>
  <c r="F20" i="4"/>
  <c r="K21" i="4"/>
  <c r="H20" i="4"/>
  <c r="W17" i="4"/>
  <c r="O38" i="4"/>
  <c r="E38" i="7"/>
  <c r="F38" i="7" s="1"/>
  <c r="Z17" i="4"/>
  <c r="C18" i="4"/>
  <c r="C20" i="4"/>
  <c r="O34" i="4"/>
  <c r="H13" i="4"/>
  <c r="O35" i="4"/>
  <c r="P35" i="4" s="1"/>
  <c r="M13" i="4"/>
  <c r="W20" i="4"/>
  <c r="M20" i="4"/>
  <c r="O36" i="4"/>
  <c r="P20" i="4"/>
  <c r="D46" i="4"/>
  <c r="P18" i="7"/>
  <c r="L35" i="4"/>
  <c r="M35" i="4" s="1"/>
  <c r="E46" i="4"/>
  <c r="F43" i="4"/>
  <c r="K22" i="7"/>
  <c r="Z14" i="7"/>
  <c r="B40" i="7"/>
  <c r="Q25" i="7"/>
  <c r="B25" i="7"/>
  <c r="L34" i="7" s="1"/>
  <c r="M34" i="7" s="1"/>
  <c r="C24" i="7"/>
  <c r="B37" i="7"/>
  <c r="AC25" i="7"/>
  <c r="N38" i="7" s="1"/>
  <c r="D34" i="7"/>
  <c r="E37" i="7"/>
  <c r="B39" i="7"/>
  <c r="C39" i="7" s="1"/>
  <c r="M15" i="7"/>
  <c r="E39" i="7"/>
  <c r="F39" i="7" s="1"/>
  <c r="E40" i="7"/>
  <c r="E45" i="7"/>
  <c r="D36" i="7"/>
  <c r="E36" i="7"/>
  <c r="D37" i="7"/>
  <c r="C36" i="1"/>
  <c r="R17" i="7"/>
  <c r="H22" i="7"/>
  <c r="F38" i="1"/>
  <c r="P17" i="7"/>
  <c r="P16" i="7"/>
  <c r="F37" i="4"/>
  <c r="F37" i="1"/>
  <c r="M16" i="7"/>
  <c r="F25" i="1"/>
  <c r="F43" i="1"/>
  <c r="F44" i="1"/>
  <c r="F24" i="7"/>
  <c r="C22" i="7"/>
  <c r="C23" i="7"/>
  <c r="C40" i="1"/>
  <c r="C44" i="1"/>
  <c r="F15" i="7"/>
  <c r="F22" i="7"/>
  <c r="F34" i="1"/>
  <c r="F36" i="1"/>
  <c r="F35" i="1"/>
  <c r="F40" i="1"/>
  <c r="C34" i="1"/>
  <c r="C36" i="6"/>
  <c r="C41" i="6"/>
  <c r="C39" i="5"/>
  <c r="C43" i="5"/>
  <c r="C36" i="4"/>
  <c r="C43" i="4"/>
  <c r="C45" i="1"/>
  <c r="P38" i="1"/>
  <c r="C39" i="1"/>
  <c r="C15" i="7"/>
  <c r="K24" i="7"/>
  <c r="F37" i="6"/>
  <c r="F41" i="6"/>
  <c r="C39" i="6"/>
  <c r="C37" i="6"/>
  <c r="F40" i="6"/>
  <c r="F36" i="6"/>
  <c r="C35" i="6"/>
  <c r="F35" i="6"/>
  <c r="F42" i="6"/>
  <c r="M37" i="6"/>
  <c r="U13" i="7"/>
  <c r="U16" i="7"/>
  <c r="F45" i="6"/>
  <c r="C34" i="6"/>
  <c r="M34" i="6"/>
  <c r="P34" i="6"/>
  <c r="F34" i="6"/>
  <c r="F39" i="6"/>
  <c r="AB18" i="7"/>
  <c r="AB19" i="7"/>
  <c r="C40" i="6"/>
  <c r="C45" i="5"/>
  <c r="F39" i="5"/>
  <c r="F45" i="5"/>
  <c r="K25" i="5"/>
  <c r="AE20" i="7"/>
  <c r="L37" i="7"/>
  <c r="M37" i="7" s="1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F20" i="7"/>
  <c r="C41" i="5"/>
  <c r="F42" i="5"/>
  <c r="F41" i="5"/>
  <c r="W20" i="7"/>
  <c r="P35" i="5"/>
  <c r="Z21" i="7"/>
  <c r="AE18" i="7"/>
  <c r="AE17" i="7"/>
  <c r="F35" i="4"/>
  <c r="F36" i="4"/>
  <c r="K18" i="7"/>
  <c r="C38" i="4"/>
  <c r="C35" i="4"/>
  <c r="F38" i="4"/>
  <c r="F42" i="4"/>
  <c r="C45" i="4"/>
  <c r="K15" i="7"/>
  <c r="K14" i="7"/>
  <c r="K16" i="7"/>
  <c r="K19" i="7"/>
  <c r="K13" i="7"/>
  <c r="AB20" i="7"/>
  <c r="AB17" i="7"/>
  <c r="P34" i="4"/>
  <c r="C20" i="7"/>
  <c r="C18" i="7"/>
  <c r="C14" i="7"/>
  <c r="C40" i="4"/>
  <c r="C39" i="4"/>
  <c r="C13" i="7"/>
  <c r="F34" i="4"/>
  <c r="F39" i="4"/>
  <c r="R13" i="7"/>
  <c r="M19" i="7"/>
  <c r="C34" i="4"/>
  <c r="K21" i="7"/>
  <c r="M18" i="7"/>
  <c r="M20" i="7"/>
  <c r="C41" i="4"/>
  <c r="M13" i="7"/>
  <c r="F40" i="4"/>
  <c r="F41" i="4"/>
  <c r="P13" i="7"/>
  <c r="P15" i="7"/>
  <c r="P14" i="7"/>
  <c r="P20" i="7"/>
  <c r="P19" i="7"/>
  <c r="H15" i="7"/>
  <c r="H19" i="7"/>
  <c r="H16" i="7"/>
  <c r="H13" i="7"/>
  <c r="H14" i="7"/>
  <c r="H18" i="7"/>
  <c r="H24" i="7"/>
  <c r="M38" i="1"/>
  <c r="F40" i="7"/>
  <c r="P37" i="4"/>
  <c r="P36" i="4"/>
  <c r="P38" i="4"/>
  <c r="F45" i="7"/>
  <c r="F37" i="7"/>
  <c r="F36" i="7"/>
  <c r="C37" i="7"/>
  <c r="C40" i="7"/>
  <c r="C34" i="7"/>
  <c r="C36" i="7"/>
  <c r="J25" i="7" l="1"/>
  <c r="E41" i="7"/>
  <c r="K20" i="1"/>
  <c r="K25" i="1" s="1"/>
  <c r="D41" i="7"/>
  <c r="D46" i="1"/>
  <c r="H20" i="7"/>
  <c r="B46" i="1"/>
  <c r="C41" i="1" s="1"/>
  <c r="C46" i="1" s="1"/>
  <c r="N40" i="6"/>
  <c r="E34" i="7"/>
  <c r="F34" i="7" s="1"/>
  <c r="R25" i="5"/>
  <c r="AB25" i="5"/>
  <c r="F38" i="6"/>
  <c r="H17" i="7"/>
  <c r="H25" i="7" s="1"/>
  <c r="AB24" i="7"/>
  <c r="AE14" i="7"/>
  <c r="K25" i="4"/>
  <c r="H25" i="4"/>
  <c r="H25" i="1"/>
  <c r="M25" i="4"/>
  <c r="M25" i="6"/>
  <c r="U25" i="6"/>
  <c r="Z25" i="6"/>
  <c r="E44" i="7"/>
  <c r="F44" i="7" s="1"/>
  <c r="P25" i="1"/>
  <c r="N40" i="5"/>
  <c r="W25" i="4"/>
  <c r="AE25" i="4"/>
  <c r="M25" i="5"/>
  <c r="F46" i="1"/>
  <c r="AA25" i="7"/>
  <c r="L38" i="7" s="1"/>
  <c r="M38" i="7" s="1"/>
  <c r="B46" i="4"/>
  <c r="B35" i="7"/>
  <c r="C35" i="7" s="1"/>
  <c r="P25" i="5"/>
  <c r="AE25" i="1"/>
  <c r="AB25" i="1"/>
  <c r="AE25" i="6"/>
  <c r="U18" i="7"/>
  <c r="U25" i="7" s="1"/>
  <c r="F25" i="6"/>
  <c r="N40" i="1"/>
  <c r="AB25" i="4"/>
  <c r="F25" i="5"/>
  <c r="U25" i="5"/>
  <c r="AE25" i="5"/>
  <c r="X25" i="7"/>
  <c r="N39" i="7" s="1"/>
  <c r="Y25" i="7"/>
  <c r="O39" i="7" s="1"/>
  <c r="P39" i="7" s="1"/>
  <c r="F46" i="5"/>
  <c r="P40" i="4"/>
  <c r="D39" i="7"/>
  <c r="K25" i="6"/>
  <c r="W25" i="1"/>
  <c r="F25" i="4"/>
  <c r="P22" i="7"/>
  <c r="D25" i="7"/>
  <c r="N34" i="7" s="1"/>
  <c r="L40" i="1"/>
  <c r="M35" i="1" s="1"/>
  <c r="R25" i="6"/>
  <c r="W25" i="6"/>
  <c r="AB25" i="6"/>
  <c r="C38" i="6"/>
  <c r="C46" i="6" s="1"/>
  <c r="C25" i="4"/>
  <c r="I25" i="7"/>
  <c r="N35" i="7" s="1"/>
  <c r="R25" i="4"/>
  <c r="P25" i="6"/>
  <c r="F46" i="6"/>
  <c r="P38" i="6"/>
  <c r="P40" i="6" s="1"/>
  <c r="O40" i="6"/>
  <c r="L40" i="6"/>
  <c r="M38" i="6"/>
  <c r="M40" i="6" s="1"/>
  <c r="AB25" i="7"/>
  <c r="F25" i="7"/>
  <c r="V25" i="7"/>
  <c r="L39" i="7" s="1"/>
  <c r="M39" i="7" s="1"/>
  <c r="C46" i="5"/>
  <c r="W25" i="7"/>
  <c r="L40" i="5"/>
  <c r="M34" i="5"/>
  <c r="M40" i="5" s="1"/>
  <c r="O40" i="5"/>
  <c r="R25" i="7"/>
  <c r="P34" i="5"/>
  <c r="P40" i="5" s="1"/>
  <c r="L25" i="7"/>
  <c r="L36" i="7" s="1"/>
  <c r="M36" i="7" s="1"/>
  <c r="C46" i="4"/>
  <c r="F46" i="4"/>
  <c r="L40" i="4"/>
  <c r="N40" i="4"/>
  <c r="M25" i="7"/>
  <c r="M34" i="4"/>
  <c r="M40" i="4" s="1"/>
  <c r="O40" i="4"/>
  <c r="P21" i="7"/>
  <c r="C25" i="7"/>
  <c r="Z25" i="7"/>
  <c r="D42" i="7"/>
  <c r="E42" i="7"/>
  <c r="O40" i="1"/>
  <c r="P35" i="1" s="1"/>
  <c r="P40" i="1" s="1"/>
  <c r="P34" i="7"/>
  <c r="E46" i="7"/>
  <c r="F42" i="7"/>
  <c r="M34" i="1"/>
  <c r="AE21" i="7"/>
  <c r="AE25" i="7" s="1"/>
  <c r="G25" i="7"/>
  <c r="L35" i="7" s="1"/>
  <c r="B42" i="7"/>
  <c r="AD25" i="7"/>
  <c r="O38" i="7" s="1"/>
  <c r="P38" i="7" s="1"/>
  <c r="N25" i="7"/>
  <c r="N36" i="7" s="1"/>
  <c r="F41" i="7" l="1"/>
  <c r="F46" i="7"/>
  <c r="O35" i="7"/>
  <c r="K20" i="7"/>
  <c r="K25" i="7" s="1"/>
  <c r="M40" i="1"/>
  <c r="D46" i="7"/>
  <c r="N40" i="7"/>
  <c r="P25" i="7"/>
  <c r="O40" i="7"/>
  <c r="L40" i="7"/>
  <c r="M35" i="7" s="1"/>
  <c r="M40" i="7" s="1"/>
  <c r="B46" i="7"/>
  <c r="C41" i="7" s="1"/>
  <c r="C42" i="7"/>
  <c r="C46" i="7" s="1"/>
  <c r="P35" i="7" l="1"/>
  <c r="P40" i="7" s="1"/>
</calcChain>
</file>

<file path=xl/sharedStrings.xml><?xml version="1.0" encoding="utf-8"?>
<sst xmlns="http://schemas.openxmlformats.org/spreadsheetml/2006/main" count="459" uniqueCount="65">
  <si>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</si>
  <si>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</si>
  <si>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</si>
  <si>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</si>
  <si>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</si>
  <si>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</si>
  <si>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</si>
  <si>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</si>
  <si>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</si>
  <si>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</si>
  <si>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</si>
  <si>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</si>
  <si>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</si>
  <si>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</si>
  <si>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</si>
  <si>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</si>
  <si>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</si>
  <si>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</si>
  <si>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</si>
  <si>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</si>
  <si>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</si>
  <si>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</si>
  <si>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</si>
  <si>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</si>
  <si>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</si>
  <si>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</si>
  <si>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</si>
  <si>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</si>
  <si>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</si>
  <si>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</si>
  <si>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</si>
  <si>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</si>
  <si>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</si>
  <si>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</si>
  <si>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</si>
  <si>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</si>
  <si>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</si>
  <si>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</si>
  <si>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</si>
  <si>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</si>
  <si>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</si>
  <si>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</si>
  <si>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</si>
  <si>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</si>
  <si>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</si>
  <si>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</si>
  <si>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</si>
  <si>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</si>
  <si>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</si>
  <si>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</si>
  <si>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</si>
  <si>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</si>
  <si>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</si>
  <si>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</si>
  <si>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</si>
  <si>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</si>
  <si>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</si>
  <si>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</si>
  <si>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</si>
  <si>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</si>
  <si>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</si>
  <si>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Barcelona Mobile Ventures SL (BMV)</t>
  </si>
  <si>
    <t>Nota:</t>
  </si>
  <si>
    <t>Barcelona Mobile Ventures SL  informa que durant el 2n Trimestre de 2024 no ha adjudicat cap contracte</t>
  </si>
  <si>
    <t>Barcelona Mobile Ventures SL  informa que durant el 3r Trimestre de 2024 no ha adjudicat cap contracte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</si>
</sst>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9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4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4" fillId="2" borderId="2" xfId="0" applyFont="1" applyFill="1" applyBorder="1" applyAlignment="1" applyProtection="1">
      <alignment horizontal="right" vertical="center"/>
    </xf>
    <xf numFmtId="0" fontId="48" fillId="2" borderId="52" xfId="0" applyFont="1" applyFill="1" applyBorder="1" applyAlignment="1" applyProtection="1">
      <alignment vertical="center"/>
      <protection locked="0"/>
    </xf>
    <xf numFmtId="0" fontId="6" fillId="2" borderId="52" xfId="0" applyFont="1" applyFill="1" applyBorder="1" applyAlignment="1" applyProtection="1">
      <alignment vertical="center"/>
    </xf>
    <xf numFmtId="0" fontId="0" fillId="2" borderId="52" xfId="0" applyFill="1" applyBorder="1" applyAlignment="1" applyProtection="1">
      <alignment vertical="center"/>
    </xf>
    <xf numFmtId="0" fontId="0" fillId="2" borderId="52" xfId="0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98-4B71-9534-CEB2724945A9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8-4B71-9534-CEB2724945A9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98-4B71-9534-CEB2724945A9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8-4B71-9534-CEB2724945A9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98-4B71-9534-CEB2724945A9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98-4B71-9534-CEB2724945A9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98-4B71-9534-CEB2724945A9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98-4B71-9534-CEB2724945A9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98-4B71-9534-CEB2724945A9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98-4B71-9534-CEB2724945A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D98-4B71-9534-CEB272494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0E-408B-841E-CFA1CA70B45C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E-408B-841E-CFA1CA70B45C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0E-408B-841E-CFA1CA70B45C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0E-408B-841E-CFA1CA70B45C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0E-408B-841E-CFA1CA70B45C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0E-408B-841E-CFA1CA70B45C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0E-408B-841E-CFA1CA70B45C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0E-408B-841E-CFA1CA70B45C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0E-408B-841E-CFA1CA70B45C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0E-408B-841E-CFA1CA70B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1633.5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10E-408B-841E-CFA1CA70B4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83-4568-91A4-C5B7A06E6335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83-4568-91A4-C5B7A06E6335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83-4568-91A4-C5B7A06E6335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83-4568-91A4-C5B7A06E633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F83-4568-91A4-C5B7A06E63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1D-47A3-A045-E727E4B3F09A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D-47A3-A045-E727E4B3F09A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D-47A3-A045-E727E4B3F09A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1D-47A3-A045-E727E4B3F09A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1D-47A3-A045-E727E4B3F09A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1D-47A3-A045-E727E4B3F0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1633.5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A1D-47A3-A045-E727E4B3F0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1691640</xdr:colOff>
      <xdr:row>2</xdr:row>
      <xdr:rowOff>163830</xdr:rowOff>
    </xdr:to>
    <xdr:pic>
      <xdr:nvPicPr>
        <xdr:cNvPr id="2" name="I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5" zoomScaleNormal="85" workbookViewId="0">
      <selection activeCell="B8" sqref="B8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x14ac:dyDescent="0.3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45425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4">
      <c r="A10" s="24"/>
      <c r="B10" s="107" t="s">
        <v>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9"/>
    </row>
    <row r="11" spans="1:31" ht="30" customHeight="1" thickBot="1" x14ac:dyDescent="0.35">
      <c r="A11" s="142" t="s">
        <v>10</v>
      </c>
      <c r="B11" s="110" t="s">
        <v>3</v>
      </c>
      <c r="C11" s="111"/>
      <c r="D11" s="111"/>
      <c r="E11" s="111"/>
      <c r="F11" s="112"/>
      <c r="G11" s="113" t="s">
        <v>1</v>
      </c>
      <c r="H11" s="114"/>
      <c r="I11" s="114"/>
      <c r="J11" s="114"/>
      <c r="K11" s="115"/>
      <c r="L11" s="128" t="s">
        <v>2</v>
      </c>
      <c r="M11" s="129"/>
      <c r="N11" s="129"/>
      <c r="O11" s="129"/>
      <c r="P11" s="129"/>
      <c r="Q11" s="116" t="s">
        <v>34</v>
      </c>
      <c r="R11" s="117"/>
      <c r="S11" s="117"/>
      <c r="T11" s="117"/>
      <c r="U11" s="118"/>
      <c r="V11" s="122" t="s">
        <v>5</v>
      </c>
      <c r="W11" s="123"/>
      <c r="X11" s="123"/>
      <c r="Y11" s="123"/>
      <c r="Z11" s="124"/>
      <c r="AA11" s="119" t="s">
        <v>4</v>
      </c>
      <c r="AB11" s="120"/>
      <c r="AC11" s="120"/>
      <c r="AD11" s="120"/>
      <c r="AE11" s="121"/>
    </row>
    <row r="12" spans="1:31" ht="39" customHeight="1" thickBot="1" x14ac:dyDescent="0.35">
      <c r="A12" s="14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1</v>
      </c>
      <c r="H20" s="62">
        <f t="shared" si="2"/>
        <v>1</v>
      </c>
      <c r="I20" s="65">
        <v>1350</v>
      </c>
      <c r="J20" s="66">
        <v>1633.5</v>
      </c>
      <c r="K20" s="63">
        <f t="shared" si="3"/>
        <v>1</v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</v>
      </c>
      <c r="H25" s="17">
        <f t="shared" si="12"/>
        <v>1</v>
      </c>
      <c r="I25" s="18">
        <f t="shared" si="12"/>
        <v>1350</v>
      </c>
      <c r="J25" s="18">
        <f t="shared" si="12"/>
        <v>1633.5</v>
      </c>
      <c r="K25" s="19">
        <f t="shared" si="12"/>
        <v>1</v>
      </c>
      <c r="L25" s="16">
        <f t="shared" si="12"/>
        <v>0</v>
      </c>
      <c r="M25" s="17">
        <f t="shared" si="12"/>
        <v>0</v>
      </c>
      <c r="N25" s="18">
        <f t="shared" si="12"/>
        <v>0</v>
      </c>
      <c r="O25" s="18">
        <f t="shared" si="12"/>
        <v>0</v>
      </c>
      <c r="P25" s="19">
        <f t="shared" si="12"/>
        <v>0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8" t="s">
        <v>55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49" t="s">
        <v>53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44" t="s">
        <v>36</v>
      </c>
      <c r="B29" s="144"/>
      <c r="C29" s="144"/>
      <c r="D29" s="144"/>
      <c r="E29" s="144"/>
      <c r="F29" s="144"/>
      <c r="G29" s="144"/>
      <c r="H29" s="14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5" t="s">
        <v>10</v>
      </c>
      <c r="B31" s="130" t="s">
        <v>17</v>
      </c>
      <c r="C31" s="131"/>
      <c r="D31" s="131"/>
      <c r="E31" s="131"/>
      <c r="F31" s="132"/>
      <c r="G31" s="24"/>
      <c r="J31" s="136" t="s">
        <v>15</v>
      </c>
      <c r="K31" s="137"/>
      <c r="L31" s="130" t="s">
        <v>16</v>
      </c>
      <c r="M31" s="131"/>
      <c r="N31" s="131"/>
      <c r="O31" s="131"/>
      <c r="P31" s="13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6"/>
      <c r="B32" s="145"/>
      <c r="C32" s="146"/>
      <c r="D32" s="146"/>
      <c r="E32" s="146"/>
      <c r="F32" s="147"/>
      <c r="G32" s="24"/>
      <c r="J32" s="138"/>
      <c r="K32" s="139"/>
      <c r="L32" s="133"/>
      <c r="M32" s="134"/>
      <c r="N32" s="134"/>
      <c r="O32" s="134"/>
      <c r="P32" s="13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40"/>
      <c r="K33" s="14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05" t="s">
        <v>3</v>
      </c>
      <c r="K34" s="106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1" t="s">
        <v>1</v>
      </c>
      <c r="K35" s="102"/>
      <c r="L35" s="57">
        <f>G25</f>
        <v>1</v>
      </c>
      <c r="M35" s="8">
        <f t="shared" si="18"/>
        <v>1</v>
      </c>
      <c r="N35" s="58">
        <f>I25</f>
        <v>1350</v>
      </c>
      <c r="O35" s="58">
        <f>J25</f>
        <v>1633.5</v>
      </c>
      <c r="P35" s="56">
        <f t="shared" si="19"/>
        <v>1</v>
      </c>
    </row>
    <row r="36" spans="1:33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101" t="s">
        <v>2</v>
      </c>
      <c r="K36" s="102"/>
      <c r="L36" s="57">
        <f>L25</f>
        <v>0</v>
      </c>
      <c r="M36" s="8" t="str">
        <f t="shared" si="18"/>
        <v/>
      </c>
      <c r="N36" s="58">
        <f>N25</f>
        <v>0</v>
      </c>
      <c r="O36" s="58">
        <f>O25</f>
        <v>0</v>
      </c>
      <c r="P36" s="56" t="str">
        <f t="shared" si="19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01" t="s">
        <v>34</v>
      </c>
      <c r="K37" s="102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01" t="s">
        <v>5</v>
      </c>
      <c r="K38" s="102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101" t="s">
        <v>4</v>
      </c>
      <c r="K39" s="102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14">
        <f t="shared" si="16"/>
        <v>0</v>
      </c>
      <c r="F40" s="21" t="str">
        <f t="shared" si="17"/>
        <v/>
      </c>
      <c r="G40" s="24"/>
      <c r="J40" s="103" t="s">
        <v>0</v>
      </c>
      <c r="K40" s="104"/>
      <c r="L40" s="79">
        <f>SUM(L34:L39)</f>
        <v>1</v>
      </c>
      <c r="M40" s="17">
        <f>SUM(M34:M39)</f>
        <v>1</v>
      </c>
      <c r="N40" s="80">
        <f>SUM(N34:N39)</f>
        <v>1350</v>
      </c>
      <c r="O40" s="81">
        <f>SUM(O34:O39)</f>
        <v>1633.5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1</v>
      </c>
      <c r="C41" s="8">
        <f t="shared" si="14"/>
        <v>1</v>
      </c>
      <c r="D41" s="13">
        <f t="shared" si="15"/>
        <v>1350</v>
      </c>
      <c r="E41" s="14">
        <f t="shared" si="16"/>
        <v>1633.5</v>
      </c>
      <c r="F41" s="21">
        <f t="shared" si="17"/>
        <v>1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1</v>
      </c>
      <c r="C46" s="17">
        <f>SUM(C34:C45)</f>
        <v>1</v>
      </c>
      <c r="D46" s="18">
        <f>SUM(D34:D45)</f>
        <v>1350</v>
      </c>
      <c r="E46" s="18">
        <f>SUM(E34:E45)</f>
        <v>1633.5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B5" zoomScale="85" zoomScaleNormal="85" workbookViewId="0">
      <selection activeCell="I7" sqref="I7:Q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38</v>
      </c>
      <c r="B7" s="30" t="s">
        <v>56</v>
      </c>
      <c r="C7" s="31"/>
      <c r="D7" s="31"/>
      <c r="E7" s="31"/>
      <c r="F7" s="31"/>
      <c r="H7" s="69"/>
      <c r="I7" s="95" t="s">
        <v>62</v>
      </c>
      <c r="J7" s="96" t="s">
        <v>63</v>
      </c>
      <c r="K7" s="97"/>
      <c r="L7" s="97"/>
      <c r="M7" s="98"/>
      <c r="N7" s="99"/>
      <c r="O7" s="98"/>
      <c r="P7" s="97"/>
      <c r="Q7" s="100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Barcelona Mobile Ventures SL (BMV)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07" t="s">
        <v>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9"/>
    </row>
    <row r="11" spans="1:31" ht="30" customHeight="1" thickBot="1" x14ac:dyDescent="0.35">
      <c r="A11" s="142" t="s">
        <v>10</v>
      </c>
      <c r="B11" s="110" t="s">
        <v>3</v>
      </c>
      <c r="C11" s="111"/>
      <c r="D11" s="111"/>
      <c r="E11" s="111"/>
      <c r="F11" s="112"/>
      <c r="G11" s="113" t="s">
        <v>1</v>
      </c>
      <c r="H11" s="114"/>
      <c r="I11" s="114"/>
      <c r="J11" s="114"/>
      <c r="K11" s="115"/>
      <c r="L11" s="128" t="s">
        <v>2</v>
      </c>
      <c r="M11" s="129"/>
      <c r="N11" s="129"/>
      <c r="O11" s="129"/>
      <c r="P11" s="129"/>
      <c r="Q11" s="116" t="s">
        <v>34</v>
      </c>
      <c r="R11" s="117"/>
      <c r="S11" s="117"/>
      <c r="T11" s="117"/>
      <c r="U11" s="118"/>
      <c r="V11" s="122" t="s">
        <v>5</v>
      </c>
      <c r="W11" s="123"/>
      <c r="X11" s="123"/>
      <c r="Y11" s="123"/>
      <c r="Z11" s="124"/>
      <c r="AA11" s="119" t="s">
        <v>4</v>
      </c>
      <c r="AB11" s="120"/>
      <c r="AC11" s="120"/>
      <c r="AD11" s="120"/>
      <c r="AE11" s="121"/>
    </row>
    <row r="12" spans="1:31" ht="39" customHeight="1" thickBot="1" x14ac:dyDescent="0.35">
      <c r="A12" s="14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21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0</v>
      </c>
      <c r="H25" s="17">
        <f t="shared" si="32"/>
        <v>0</v>
      </c>
      <c r="I25" s="18">
        <f t="shared" si="32"/>
        <v>0</v>
      </c>
      <c r="J25" s="18">
        <f t="shared" si="32"/>
        <v>0</v>
      </c>
      <c r="K25" s="19">
        <f t="shared" si="32"/>
        <v>0</v>
      </c>
      <c r="L25" s="16">
        <f t="shared" si="32"/>
        <v>0</v>
      </c>
      <c r="M25" s="17">
        <f t="shared" si="32"/>
        <v>0</v>
      </c>
      <c r="N25" s="18">
        <f t="shared" si="32"/>
        <v>0</v>
      </c>
      <c r="O25" s="18">
        <f t="shared" si="32"/>
        <v>0</v>
      </c>
      <c r="P25" s="19">
        <f t="shared" si="32"/>
        <v>0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50" t="str">
        <f>'CONTRACTACIO 1r TR 2024'!A28:Q28</f>
        <v>https://bcnroc.ajuntament.barcelona.cat/jspui/bitstream/11703/128073/5/GM_pressupost-general_2023.pdf#page=269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44" t="s">
        <v>36</v>
      </c>
      <c r="B29" s="144"/>
      <c r="C29" s="144"/>
      <c r="D29" s="144"/>
      <c r="E29" s="144"/>
      <c r="F29" s="144"/>
      <c r="G29" s="144"/>
      <c r="H29" s="14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5" t="s">
        <v>10</v>
      </c>
      <c r="B31" s="130" t="s">
        <v>17</v>
      </c>
      <c r="C31" s="131"/>
      <c r="D31" s="131"/>
      <c r="E31" s="131"/>
      <c r="F31" s="132"/>
      <c r="G31" s="24"/>
      <c r="J31" s="136" t="s">
        <v>15</v>
      </c>
      <c r="K31" s="137"/>
      <c r="L31" s="130" t="s">
        <v>16</v>
      </c>
      <c r="M31" s="131"/>
      <c r="N31" s="131"/>
      <c r="O31" s="131"/>
      <c r="P31" s="13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6"/>
      <c r="B32" s="133"/>
      <c r="C32" s="134"/>
      <c r="D32" s="134"/>
      <c r="E32" s="134"/>
      <c r="F32" s="135"/>
      <c r="G32" s="24"/>
      <c r="J32" s="138"/>
      <c r="K32" s="139"/>
      <c r="L32" s="133"/>
      <c r="M32" s="134"/>
      <c r="N32" s="134"/>
      <c r="O32" s="134"/>
      <c r="P32" s="13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40"/>
      <c r="K33" s="14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05" t="s">
        <v>3</v>
      </c>
      <c r="K34" s="106"/>
      <c r="L34" s="54">
        <f>B25</f>
        <v>0</v>
      </c>
      <c r="M34" s="8" t="str">
        <f t="shared" ref="M34:M39" si="38">IF(L34,L34/$L$40,"")</f>
        <v/>
      </c>
      <c r="N34" s="55">
        <f>D25</f>
        <v>0</v>
      </c>
      <c r="O34" s="55">
        <f>E25</f>
        <v>0</v>
      </c>
      <c r="P34" s="56" t="str">
        <f t="shared" ref="P34:P39" si="39">IF(O34,O34/$O$40,"")</f>
        <v/>
      </c>
    </row>
    <row r="35" spans="1:33" s="24" customFormat="1" ht="30" customHeight="1" x14ac:dyDescent="0.3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01" t="s">
        <v>1</v>
      </c>
      <c r="K35" s="102"/>
      <c r="L35" s="57">
        <f>G25</f>
        <v>0</v>
      </c>
      <c r="M35" s="8" t="str">
        <f t="shared" si="38"/>
        <v/>
      </c>
      <c r="N35" s="58">
        <f>I25</f>
        <v>0</v>
      </c>
      <c r="O35" s="58">
        <f>J25</f>
        <v>0</v>
      </c>
      <c r="P35" s="56" t="str">
        <f t="shared" si="39"/>
        <v/>
      </c>
    </row>
    <row r="36" spans="1:33" ht="30" customHeight="1" x14ac:dyDescent="0.3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101" t="s">
        <v>2</v>
      </c>
      <c r="K36" s="102"/>
      <c r="L36" s="57">
        <f>L25</f>
        <v>0</v>
      </c>
      <c r="M36" s="8" t="str">
        <f t="shared" si="38"/>
        <v/>
      </c>
      <c r="N36" s="58">
        <f>N25</f>
        <v>0</v>
      </c>
      <c r="O36" s="58">
        <f>O25</f>
        <v>0</v>
      </c>
      <c r="P36" s="56" t="str">
        <f t="shared" si="39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01" t="s">
        <v>34</v>
      </c>
      <c r="K37" s="102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01" t="s">
        <v>5</v>
      </c>
      <c r="K38" s="102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101" t="s">
        <v>4</v>
      </c>
      <c r="K39" s="102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3"/>
        <v>0</v>
      </c>
      <c r="C40" s="8" t="str">
        <f t="shared" si="34"/>
        <v/>
      </c>
      <c r="D40" s="13">
        <f t="shared" si="35"/>
        <v>0</v>
      </c>
      <c r="E40" s="14">
        <f t="shared" si="36"/>
        <v>0</v>
      </c>
      <c r="F40" s="21" t="str">
        <f t="shared" si="37"/>
        <v/>
      </c>
      <c r="G40" s="24"/>
      <c r="J40" s="103" t="s">
        <v>0</v>
      </c>
      <c r="K40" s="104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3"/>
        <v>0</v>
      </c>
      <c r="C41" s="8" t="str">
        <f t="shared" si="34"/>
        <v/>
      </c>
      <c r="D41" s="13">
        <f t="shared" si="35"/>
        <v>0</v>
      </c>
      <c r="E41" s="14">
        <f t="shared" si="36"/>
        <v>0</v>
      </c>
      <c r="F41" s="21" t="str">
        <f t="shared" si="37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I7" sqref="I7:Q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39</v>
      </c>
      <c r="B7" s="30" t="s">
        <v>57</v>
      </c>
      <c r="C7" s="31"/>
      <c r="D7" s="31"/>
      <c r="E7" s="31"/>
      <c r="F7" s="31"/>
      <c r="H7" s="69"/>
      <c r="I7" s="95" t="s">
        <v>62</v>
      </c>
      <c r="J7" s="96" t="s">
        <v>64</v>
      </c>
      <c r="K7" s="97"/>
      <c r="L7" s="97"/>
      <c r="M7" s="98"/>
      <c r="N7" s="99"/>
      <c r="O7" s="98"/>
      <c r="P7" s="97"/>
      <c r="Q7" s="100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Barcelona Mobile Ventures SL (BMV)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07" t="s">
        <v>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9"/>
    </row>
    <row r="11" spans="1:31" ht="30" customHeight="1" thickBot="1" x14ac:dyDescent="0.35">
      <c r="A11" s="142" t="s">
        <v>10</v>
      </c>
      <c r="B11" s="110" t="s">
        <v>3</v>
      </c>
      <c r="C11" s="111"/>
      <c r="D11" s="111"/>
      <c r="E11" s="111"/>
      <c r="F11" s="112"/>
      <c r="G11" s="113" t="s">
        <v>1</v>
      </c>
      <c r="H11" s="114"/>
      <c r="I11" s="114"/>
      <c r="J11" s="114"/>
      <c r="K11" s="115"/>
      <c r="L11" s="128" t="s">
        <v>2</v>
      </c>
      <c r="M11" s="129"/>
      <c r="N11" s="129"/>
      <c r="O11" s="129"/>
      <c r="P11" s="129"/>
      <c r="Q11" s="116" t="s">
        <v>34</v>
      </c>
      <c r="R11" s="117"/>
      <c r="S11" s="117"/>
      <c r="T11" s="117"/>
      <c r="U11" s="118"/>
      <c r="V11" s="122" t="s">
        <v>5</v>
      </c>
      <c r="W11" s="123"/>
      <c r="X11" s="123"/>
      <c r="Y11" s="123"/>
      <c r="Z11" s="124"/>
      <c r="AA11" s="119" t="s">
        <v>4</v>
      </c>
      <c r="AB11" s="120"/>
      <c r="AC11" s="120"/>
      <c r="AD11" s="120"/>
      <c r="AE11" s="121"/>
    </row>
    <row r="12" spans="1:31" ht="39" customHeight="1" thickBot="1" x14ac:dyDescent="0.35">
      <c r="A12" s="143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 t="shared" si="4"/>
        <v/>
      </c>
      <c r="N20" s="65"/>
      <c r="O20" s="66"/>
      <c r="P20" s="63" t="str">
        <f t="shared" si="5"/>
        <v/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3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0</v>
      </c>
      <c r="H25" s="17">
        <f t="shared" si="22"/>
        <v>0</v>
      </c>
      <c r="I25" s="18">
        <f t="shared" si="22"/>
        <v>0</v>
      </c>
      <c r="J25" s="18">
        <f t="shared" si="22"/>
        <v>0</v>
      </c>
      <c r="K25" s="19">
        <f t="shared" si="22"/>
        <v>0</v>
      </c>
      <c r="L25" s="16">
        <f t="shared" si="22"/>
        <v>0</v>
      </c>
      <c r="M25" s="17">
        <f t="shared" si="22"/>
        <v>0</v>
      </c>
      <c r="N25" s="18">
        <f t="shared" si="22"/>
        <v>0</v>
      </c>
      <c r="O25" s="18">
        <f t="shared" si="22"/>
        <v>0</v>
      </c>
      <c r="P25" s="19">
        <f t="shared" si="22"/>
        <v>0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50" t="str">
        <f>'CONTRACTACIO 1r TR 2024'!A28:Q28</f>
        <v>https://bcnroc.ajuntament.barcelona.cat/jspui/bitstream/11703/128073/5/GM_pressupost-general_2023.pdf#page=269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44" t="s">
        <v>36</v>
      </c>
      <c r="B29" s="144"/>
      <c r="C29" s="144"/>
      <c r="D29" s="144"/>
      <c r="E29" s="144"/>
      <c r="F29" s="144"/>
      <c r="G29" s="144"/>
      <c r="H29" s="14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5" t="s">
        <v>10</v>
      </c>
      <c r="B31" s="130" t="s">
        <v>17</v>
      </c>
      <c r="C31" s="131"/>
      <c r="D31" s="131"/>
      <c r="E31" s="131"/>
      <c r="F31" s="132"/>
      <c r="G31" s="24"/>
      <c r="J31" s="136" t="s">
        <v>15</v>
      </c>
      <c r="K31" s="137"/>
      <c r="L31" s="130" t="s">
        <v>16</v>
      </c>
      <c r="M31" s="131"/>
      <c r="N31" s="131"/>
      <c r="O31" s="131"/>
      <c r="P31" s="13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6"/>
      <c r="B32" s="145"/>
      <c r="C32" s="146"/>
      <c r="D32" s="146"/>
      <c r="E32" s="146"/>
      <c r="F32" s="147"/>
      <c r="G32" s="24"/>
      <c r="J32" s="138"/>
      <c r="K32" s="139"/>
      <c r="L32" s="133"/>
      <c r="M32" s="134"/>
      <c r="N32" s="134"/>
      <c r="O32" s="134"/>
      <c r="P32" s="13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40"/>
      <c r="K33" s="14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05" t="s">
        <v>3</v>
      </c>
      <c r="K34" s="106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3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01" t="s">
        <v>1</v>
      </c>
      <c r="K35" s="102"/>
      <c r="L35" s="57">
        <f>G25</f>
        <v>0</v>
      </c>
      <c r="M35" s="8" t="str">
        <f>IF(L35,L35/$L$40,"")</f>
        <v/>
      </c>
      <c r="N35" s="58">
        <f>I25</f>
        <v>0</v>
      </c>
      <c r="O35" s="58">
        <f>J25</f>
        <v>0</v>
      </c>
      <c r="P35" s="56" t="str">
        <f>IF(O35,O35/$O$40,"")</f>
        <v/>
      </c>
    </row>
    <row r="36" spans="1:33" ht="30" customHeight="1" x14ac:dyDescent="0.3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101" t="s">
        <v>2</v>
      </c>
      <c r="K36" s="102"/>
      <c r="L36" s="57">
        <f>L25</f>
        <v>0</v>
      </c>
      <c r="M36" s="8" t="str">
        <f>IF(L36,L36/$L$40,"")</f>
        <v/>
      </c>
      <c r="N36" s="58">
        <f>N25</f>
        <v>0</v>
      </c>
      <c r="O36" s="58">
        <f>O25</f>
        <v>0</v>
      </c>
      <c r="P36" s="56" t="str">
        <f>IF(O36,O36/$O$40,"")</f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01" t="s">
        <v>34</v>
      </c>
      <c r="K37" s="102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01" t="s">
        <v>5</v>
      </c>
      <c r="K38" s="102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01" t="s">
        <v>4</v>
      </c>
      <c r="K39" s="102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14">
        <f t="shared" si="26"/>
        <v>0</v>
      </c>
      <c r="F40" s="21" t="str">
        <f t="shared" si="27"/>
        <v/>
      </c>
      <c r="G40" s="24"/>
      <c r="J40" s="103" t="s">
        <v>0</v>
      </c>
      <c r="K40" s="104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0</v>
      </c>
      <c r="C41" s="8" t="str">
        <f t="shared" si="24"/>
        <v/>
      </c>
      <c r="D41" s="13">
        <f t="shared" si="25"/>
        <v>0</v>
      </c>
      <c r="E41" s="14">
        <f t="shared" si="26"/>
        <v>0</v>
      </c>
      <c r="F41" s="21" t="str">
        <f t="shared" si="27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A0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3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Barcelona Mobile Ventures SL (BMV)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5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07" t="s">
        <v>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9"/>
    </row>
    <row r="11" spans="1:31" ht="30" customHeight="1" thickBot="1" x14ac:dyDescent="0.35">
      <c r="A11" s="142" t="s">
        <v>10</v>
      </c>
      <c r="B11" s="110" t="s">
        <v>3</v>
      </c>
      <c r="C11" s="111"/>
      <c r="D11" s="111"/>
      <c r="E11" s="111"/>
      <c r="F11" s="112"/>
      <c r="G11" s="113" t="s">
        <v>1</v>
      </c>
      <c r="H11" s="114"/>
      <c r="I11" s="114"/>
      <c r="J11" s="114"/>
      <c r="K11" s="115"/>
      <c r="L11" s="128" t="s">
        <v>2</v>
      </c>
      <c r="M11" s="129"/>
      <c r="N11" s="129"/>
      <c r="O11" s="129"/>
      <c r="P11" s="129"/>
      <c r="Q11" s="116" t="s">
        <v>34</v>
      </c>
      <c r="R11" s="117"/>
      <c r="S11" s="117"/>
      <c r="T11" s="117"/>
      <c r="U11" s="118"/>
      <c r="V11" s="122" t="s">
        <v>5</v>
      </c>
      <c r="W11" s="123"/>
      <c r="X11" s="123"/>
      <c r="Y11" s="123"/>
      <c r="Z11" s="124"/>
      <c r="AA11" s="119" t="s">
        <v>4</v>
      </c>
      <c r="AB11" s="120"/>
      <c r="AC11" s="120"/>
      <c r="AD11" s="120"/>
      <c r="AE11" s="121"/>
    </row>
    <row r="12" spans="1:31" ht="39" customHeight="1" thickBot="1" x14ac:dyDescent="0.35">
      <c r="A12" s="143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3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3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3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3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3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3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3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hidden="1" customHeight="1" x14ac:dyDescent="0.3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3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3">
      <c r="A27" s="14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3">
      <c r="A28" s="150" t="str">
        <f>'CONTRACTACIO 1r TR 2024'!A28:Q28</f>
        <v>https://bcnroc.ajuntament.barcelona.cat/jspui/bitstream/11703/128073/5/GM_pressupost-general_2023.pdf#page=269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44" t="s">
        <v>36</v>
      </c>
      <c r="B29" s="144"/>
      <c r="C29" s="144"/>
      <c r="D29" s="144"/>
      <c r="E29" s="144"/>
      <c r="F29" s="144"/>
      <c r="G29" s="144"/>
      <c r="H29" s="14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25" t="s">
        <v>10</v>
      </c>
      <c r="B31" s="130" t="s">
        <v>17</v>
      </c>
      <c r="C31" s="131"/>
      <c r="D31" s="131"/>
      <c r="E31" s="131"/>
      <c r="F31" s="132"/>
      <c r="G31" s="24"/>
      <c r="J31" s="136" t="s">
        <v>15</v>
      </c>
      <c r="K31" s="137"/>
      <c r="L31" s="130" t="s">
        <v>16</v>
      </c>
      <c r="M31" s="131"/>
      <c r="N31" s="131"/>
      <c r="O31" s="131"/>
      <c r="P31" s="13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6"/>
      <c r="B32" s="145"/>
      <c r="C32" s="146"/>
      <c r="D32" s="146"/>
      <c r="E32" s="146"/>
      <c r="F32" s="147"/>
      <c r="G32" s="24"/>
      <c r="J32" s="138"/>
      <c r="K32" s="139"/>
      <c r="L32" s="133"/>
      <c r="M32" s="134"/>
      <c r="N32" s="134"/>
      <c r="O32" s="134"/>
      <c r="P32" s="13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40"/>
      <c r="K33" s="14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5" t="s">
        <v>3</v>
      </c>
      <c r="K34" s="106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1" t="s">
        <v>1</v>
      </c>
      <c r="K35" s="102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01" t="s">
        <v>2</v>
      </c>
      <c r="K36" s="102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01" t="s">
        <v>34</v>
      </c>
      <c r="K37" s="102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01" t="s">
        <v>5</v>
      </c>
      <c r="K38" s="102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01" t="s">
        <v>4</v>
      </c>
      <c r="K39" s="102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03" t="s">
        <v>0</v>
      </c>
      <c r="K40" s="104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3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topLeftCell="A10" zoomScale="80" zoomScaleNormal="80" workbookViewId="0">
      <selection activeCell="J20" sqref="J20"/>
    </sheetView>
  </sheetViews>
  <sheetFormatPr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x14ac:dyDescent="0.3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x14ac:dyDescent="0.3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x14ac:dyDescent="0.3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x14ac:dyDescent="0.3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3">
      <c r="A6" s="28"/>
      <c r="B6" s="25"/>
      <c r="H6" s="25"/>
      <c r="N6" s="25"/>
    </row>
    <row r="7" spans="1:31" s="24" customFormat="1" ht="24.75" customHeight="1" x14ac:dyDescent="0.3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87" t="str">
        <f>'CONTRACTACIO 1r TR 2024'!B8</f>
        <v>Barcelona Mobile Ventures SL (BMV)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4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5">
      <c r="A10" s="24"/>
      <c r="B10" s="151" t="s">
        <v>6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3"/>
    </row>
    <row r="11" spans="1:31" ht="30" customHeight="1" thickBot="1" x14ac:dyDescent="0.35">
      <c r="A11" s="154" t="s">
        <v>10</v>
      </c>
      <c r="B11" s="110" t="s">
        <v>3</v>
      </c>
      <c r="C11" s="111"/>
      <c r="D11" s="111"/>
      <c r="E11" s="111"/>
      <c r="F11" s="112"/>
      <c r="G11" s="113" t="s">
        <v>1</v>
      </c>
      <c r="H11" s="114"/>
      <c r="I11" s="114"/>
      <c r="J11" s="114"/>
      <c r="K11" s="115"/>
      <c r="L11" s="128" t="s">
        <v>2</v>
      </c>
      <c r="M11" s="129"/>
      <c r="N11" s="129"/>
      <c r="O11" s="129"/>
      <c r="P11" s="129"/>
      <c r="Q11" s="116" t="s">
        <v>34</v>
      </c>
      <c r="R11" s="117"/>
      <c r="S11" s="117"/>
      <c r="T11" s="117"/>
      <c r="U11" s="118"/>
      <c r="V11" s="119" t="s">
        <v>4</v>
      </c>
      <c r="W11" s="120"/>
      <c r="X11" s="120"/>
      <c r="Y11" s="120"/>
      <c r="Z11" s="121"/>
      <c r="AA11" s="122" t="s">
        <v>5</v>
      </c>
      <c r="AB11" s="123"/>
      <c r="AC11" s="123"/>
      <c r="AD11" s="123"/>
      <c r="AE11" s="124"/>
    </row>
    <row r="12" spans="1:31" ht="39" customHeight="1" thickBot="1" x14ac:dyDescent="0.35">
      <c r="A12" s="155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3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0</v>
      </c>
      <c r="H13" s="20" t="str">
        <f t="shared" ref="H13:H24" si="2">IF(G13,G13/$G$25,"")</f>
        <v/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0</v>
      </c>
      <c r="K13" s="21" t="str">
        <f t="shared" ref="K13:K24" si="3">IF(J13,J13/$J$25,"")</f>
        <v/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3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3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3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3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3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0</v>
      </c>
      <c r="H19" s="20" t="str">
        <f t="shared" si="2"/>
        <v/>
      </c>
      <c r="I19" s="13">
        <f>'CONTRACTACIO 1r TR 2024'!I19+'CONTRACTACIO 2n TR 2024'!I19+'CONTRACTACIO 3r TR 2024'!I19+'CONTRACTACIO 4t TR 2024'!I19</f>
        <v>0</v>
      </c>
      <c r="J19" s="13">
        <f>'CONTRACTACIO 1r TR 2024'!J19+'CONTRACTACIO 2n TR 2024'!J19+'CONTRACTACIO 3r TR 2024'!J19+'CONTRACTACIO 4t TR 2024'!J19</f>
        <v>0</v>
      </c>
      <c r="K19" s="21" t="str">
        <f t="shared" si="3"/>
        <v/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3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1</v>
      </c>
      <c r="H20" s="20">
        <f t="shared" si="2"/>
        <v>1</v>
      </c>
      <c r="I20" s="13">
        <f>'CONTRACTACIO 1r TR 2024'!I20+'CONTRACTACIO 2n TR 2024'!I20+'CONTRACTACIO 3r TR 2024'!I20+'CONTRACTACIO 4t TR 2024'!I20</f>
        <v>1350</v>
      </c>
      <c r="J20" s="13">
        <f>'CONTRACTACIO 1r TR 2024'!J20+'CONTRACTACIO 2n TR 2024'!J20+'CONTRACTACIO 3r TR 2024'!J20+'CONTRACTACIO 4t TR 2024'!J20</f>
        <v>1633.5</v>
      </c>
      <c r="K20" s="21">
        <f t="shared" si="3"/>
        <v>1</v>
      </c>
      <c r="L20" s="9">
        <f>'CONTRACTACIO 1r TR 2024'!L20+'CONTRACTACIO 2n TR 2024'!L20+'CONTRACTACIO 3r TR 2024'!L20+'CONTRACTACIO 4t TR 2024'!L20</f>
        <v>0</v>
      </c>
      <c r="M20" s="20" t="str">
        <f t="shared" si="4"/>
        <v/>
      </c>
      <c r="N20" s="13">
        <f>'CONTRACTACIO 1r TR 2024'!N20+'CONTRACTACIO 2n TR 2024'!N20+'CONTRACTACIO 3r TR 2024'!N20+'CONTRACTACIO 4t TR 2024'!N20</f>
        <v>0</v>
      </c>
      <c r="O20" s="13">
        <f>'CONTRACTACIO 1r TR 2024'!O20+'CONTRACTACIO 2n TR 2024'!O20+'CONTRACTACIO 3r TR 2024'!O20+'CONTRACTACIO 4t TR 2024'!O20</f>
        <v>0</v>
      </c>
      <c r="P20" s="21" t="str">
        <f t="shared" si="5"/>
        <v/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3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</v>
      </c>
      <c r="H25" s="17">
        <f t="shared" si="12"/>
        <v>1</v>
      </c>
      <c r="I25" s="18">
        <f t="shared" si="12"/>
        <v>1350</v>
      </c>
      <c r="J25" s="18">
        <f t="shared" si="12"/>
        <v>1633.5</v>
      </c>
      <c r="K25" s="19">
        <f t="shared" si="12"/>
        <v>1</v>
      </c>
      <c r="L25" s="16">
        <f t="shared" si="12"/>
        <v>0</v>
      </c>
      <c r="M25" s="17">
        <f t="shared" si="12"/>
        <v>0</v>
      </c>
      <c r="N25" s="18">
        <f t="shared" si="12"/>
        <v>0</v>
      </c>
      <c r="O25" s="18">
        <f t="shared" si="12"/>
        <v>0</v>
      </c>
      <c r="P25" s="19">
        <f t="shared" si="12"/>
        <v>0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customHeight="1" x14ac:dyDescent="0.3">
      <c r="A27" s="14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50" t="str">
        <f>'CONTRACTACIO 1r TR 2024'!A28:Q28</f>
        <v>https://bcnroc.ajuntament.barcelona.cat/jspui/bitstream/11703/128073/5/GM_pressupost-general_2023.pdf#page=269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44" t="s">
        <v>36</v>
      </c>
      <c r="B29" s="144"/>
      <c r="C29" s="144"/>
      <c r="D29" s="144"/>
      <c r="E29" s="144"/>
      <c r="F29" s="144"/>
      <c r="G29" s="144"/>
      <c r="H29" s="14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56" t="s">
        <v>10</v>
      </c>
      <c r="B31" s="159" t="s">
        <v>17</v>
      </c>
      <c r="C31" s="160"/>
      <c r="D31" s="160"/>
      <c r="E31" s="160"/>
      <c r="F31" s="161"/>
      <c r="G31" s="24"/>
      <c r="H31" s="47"/>
      <c r="I31" s="47"/>
      <c r="J31" s="165" t="s">
        <v>15</v>
      </c>
      <c r="K31" s="166"/>
      <c r="L31" s="159" t="s">
        <v>16</v>
      </c>
      <c r="M31" s="160"/>
      <c r="N31" s="160"/>
      <c r="O31" s="160"/>
      <c r="P31" s="161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57"/>
      <c r="B32" s="162"/>
      <c r="C32" s="163"/>
      <c r="D32" s="163"/>
      <c r="E32" s="163"/>
      <c r="F32" s="164"/>
      <c r="G32" s="24"/>
      <c r="J32" s="167"/>
      <c r="K32" s="168"/>
      <c r="L32" s="171"/>
      <c r="M32" s="172"/>
      <c r="N32" s="172"/>
      <c r="O32" s="172"/>
      <c r="P32" s="173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58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69"/>
      <c r="K33" s="170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x14ac:dyDescent="0.3">
      <c r="A34" s="39" t="s">
        <v>25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105" t="s">
        <v>3</v>
      </c>
      <c r="K34" s="106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01" t="s">
        <v>1</v>
      </c>
      <c r="K35" s="102"/>
      <c r="L35" s="57">
        <f>G25</f>
        <v>1</v>
      </c>
      <c r="M35" s="8">
        <f t="shared" si="18"/>
        <v>1</v>
      </c>
      <c r="N35" s="58">
        <f>I25</f>
        <v>1350</v>
      </c>
      <c r="O35" s="58">
        <f>J25</f>
        <v>1633.5</v>
      </c>
      <c r="P35" s="56">
        <f t="shared" si="19"/>
        <v>1</v>
      </c>
    </row>
    <row r="36" spans="1:33" s="24" customFormat="1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01" t="s">
        <v>2</v>
      </c>
      <c r="K36" s="102"/>
      <c r="L36" s="57">
        <f>L25</f>
        <v>0</v>
      </c>
      <c r="M36" s="8" t="str">
        <f t="shared" si="18"/>
        <v/>
      </c>
      <c r="N36" s="58">
        <f>N25</f>
        <v>0</v>
      </c>
      <c r="O36" s="58">
        <f>O25</f>
        <v>0</v>
      </c>
      <c r="P36" s="56" t="str">
        <f t="shared" si="19"/>
        <v/>
      </c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01" t="s">
        <v>34</v>
      </c>
      <c r="K37" s="102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01" t="s">
        <v>5</v>
      </c>
      <c r="K38" s="102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H39" s="24"/>
      <c r="I39" s="24"/>
      <c r="J39" s="101" t="s">
        <v>4</v>
      </c>
      <c r="K39" s="102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14">
        <f t="shared" si="16"/>
        <v>0</v>
      </c>
      <c r="F40" s="21" t="str">
        <f t="shared" si="17"/>
        <v/>
      </c>
      <c r="G40" s="24"/>
      <c r="H40" s="24"/>
      <c r="I40" s="24"/>
      <c r="J40" s="103" t="s">
        <v>0</v>
      </c>
      <c r="K40" s="104"/>
      <c r="L40" s="79">
        <f>SUM(L34:L39)</f>
        <v>1</v>
      </c>
      <c r="M40" s="17">
        <f>SUM(M34:M39)</f>
        <v>1</v>
      </c>
      <c r="N40" s="80">
        <f>SUM(N34:N39)</f>
        <v>1350</v>
      </c>
      <c r="O40" s="81">
        <f>SUM(O34:O39)</f>
        <v>1633.5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1</v>
      </c>
      <c r="C41" s="8">
        <f>IF(B41,B41/$B$46,"")</f>
        <v>1</v>
      </c>
      <c r="D41" s="13">
        <f t="shared" si="15"/>
        <v>1350</v>
      </c>
      <c r="E41" s="14">
        <f t="shared" si="16"/>
        <v>1633.5</v>
      </c>
      <c r="F41" s="21">
        <f>IF(E41,E41/$E$46,"")</f>
        <v>1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0</v>
      </c>
      <c r="B46" s="16">
        <f>SUM(B34:B45)</f>
        <v>1</v>
      </c>
      <c r="C46" s="17">
        <f>SUM(C34:C45)</f>
        <v>1</v>
      </c>
      <c r="D46" s="18">
        <f>SUM(D34:D45)</f>
        <v>1350</v>
      </c>
      <c r="E46" s="18">
        <f>SUM(E34:E45)</f>
        <v>1633.5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2020-02-14T09:12:43Z</cp:lastPrinted>
  <dcterms:created xsi:type="dcterms:W3CDTF">2016-02-03T12:33:15Z</dcterms:created>
  <dcterms:modified xsi:type="dcterms:W3CDTF">2024-10-16T13:49:53Z</dcterms:modified>
</cp:coreProperties>
</file>