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543" windowHeight="9343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/>
  <c r="D44" i="4"/>
  <c r="B44" i="4"/>
  <c r="C44" i="4"/>
  <c r="E44" i="1"/>
  <c r="F44" i="1" s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B23" i="7"/>
  <c r="B44" i="7" s="1"/>
  <c r="C44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H22" i="7" s="1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E43" i="7"/>
  <c r="F43" i="7" s="1"/>
  <c r="C13" i="4"/>
  <c r="B25" i="1"/>
  <c r="B16" i="7"/>
  <c r="C16" i="7" s="1"/>
  <c r="D16" i="7"/>
  <c r="J24" i="7"/>
  <c r="E24" i="7"/>
  <c r="F24" i="7" s="1"/>
  <c r="O24" i="7"/>
  <c r="P24" i="7" s="1"/>
  <c r="T24" i="7"/>
  <c r="U24" i="7" s="1"/>
  <c r="Y24" i="7"/>
  <c r="Z24" i="7"/>
  <c r="AD24" i="7"/>
  <c r="AE24" i="7" s="1"/>
  <c r="E13" i="7"/>
  <c r="J13" i="7"/>
  <c r="K13" i="7" s="1"/>
  <c r="O13" i="7"/>
  <c r="T13" i="7"/>
  <c r="Y13" i="7"/>
  <c r="Z13" i="7"/>
  <c r="AD13" i="7"/>
  <c r="AE13" i="7" s="1"/>
  <c r="E20" i="7"/>
  <c r="J20" i="7"/>
  <c r="O20" i="7"/>
  <c r="AD20" i="7"/>
  <c r="T20" i="7"/>
  <c r="U20" i="7" s="1"/>
  <c r="Y20" i="7"/>
  <c r="E21" i="7"/>
  <c r="F21" i="7" s="1"/>
  <c r="J21" i="7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 s="1"/>
  <c r="J15" i="7"/>
  <c r="O15" i="7"/>
  <c r="E15" i="7"/>
  <c r="T15" i="7"/>
  <c r="U15" i="7" s="1"/>
  <c r="Y15" i="7"/>
  <c r="Z15" i="7" s="1"/>
  <c r="AD15" i="7"/>
  <c r="AE15" i="7" s="1"/>
  <c r="J16" i="7"/>
  <c r="K16" i="7" s="1"/>
  <c r="O16" i="7"/>
  <c r="E16" i="7"/>
  <c r="T16" i="7"/>
  <c r="Y16" i="7"/>
  <c r="Z16" i="7" s="1"/>
  <c r="AD16" i="7"/>
  <c r="J17" i="7"/>
  <c r="K17" i="7"/>
  <c r="O17" i="7"/>
  <c r="P17" i="7" s="1"/>
  <c r="E17" i="7"/>
  <c r="T17" i="7"/>
  <c r="U17" i="7"/>
  <c r="Y17" i="7"/>
  <c r="Z17" i="7" s="1"/>
  <c r="AD17" i="7"/>
  <c r="J18" i="7"/>
  <c r="K18" i="7" s="1"/>
  <c r="O18" i="7"/>
  <c r="P18" i="7" s="1"/>
  <c r="AD18" i="7"/>
  <c r="AE18" i="7" s="1"/>
  <c r="E18" i="7"/>
  <c r="T18" i="7"/>
  <c r="U18" i="7" s="1"/>
  <c r="Y18" i="7"/>
  <c r="Z18" i="7" s="1"/>
  <c r="J19" i="7"/>
  <c r="O19" i="7"/>
  <c r="AD19" i="7"/>
  <c r="AE19" i="7" s="1"/>
  <c r="E19" i="7"/>
  <c r="F19" i="7"/>
  <c r="T19" i="7"/>
  <c r="U19" i="7" s="1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 s="1"/>
  <c r="G16" i="7"/>
  <c r="L16" i="7"/>
  <c r="M16" i="7" s="1"/>
  <c r="Q16" i="7"/>
  <c r="V16" i="7"/>
  <c r="W16" i="7" s="1"/>
  <c r="AA16" i="7"/>
  <c r="AB16" i="7"/>
  <c r="B13" i="7"/>
  <c r="G13" i="7"/>
  <c r="L13" i="7"/>
  <c r="Q13" i="7"/>
  <c r="V13" i="7"/>
  <c r="AA13" i="7"/>
  <c r="AB13" i="7"/>
  <c r="B20" i="7"/>
  <c r="C20" i="7" s="1"/>
  <c r="G20" i="7"/>
  <c r="L20" i="7"/>
  <c r="AA20" i="7"/>
  <c r="AB20" i="7" s="1"/>
  <c r="Q20" i="7"/>
  <c r="R20" i="7" s="1"/>
  <c r="V20" i="7"/>
  <c r="B21" i="7"/>
  <c r="C21" i="7"/>
  <c r="G21" i="7"/>
  <c r="L21" i="7"/>
  <c r="AA21" i="7"/>
  <c r="AB21" i="7" s="1"/>
  <c r="Q21" i="7"/>
  <c r="R21" i="7"/>
  <c r="V21" i="7"/>
  <c r="W21" i="7" s="1"/>
  <c r="G14" i="7"/>
  <c r="L14" i="7"/>
  <c r="B14" i="7"/>
  <c r="C14" i="7" s="1"/>
  <c r="Q14" i="7"/>
  <c r="R14" i="7" s="1"/>
  <c r="V14" i="7"/>
  <c r="W14" i="7" s="1"/>
  <c r="AA14" i="7"/>
  <c r="AB14" i="7" s="1"/>
  <c r="G15" i="7"/>
  <c r="L15" i="7"/>
  <c r="M15" i="7" s="1"/>
  <c r="B15" i="7"/>
  <c r="Q15" i="7"/>
  <c r="R15" i="7" s="1"/>
  <c r="R25" i="7" s="1"/>
  <c r="V15" i="7"/>
  <c r="W15" i="7" s="1"/>
  <c r="AA15" i="7"/>
  <c r="AB15" i="7" s="1"/>
  <c r="G17" i="7"/>
  <c r="H17" i="7"/>
  <c r="L17" i="7"/>
  <c r="M17" i="7" s="1"/>
  <c r="B17" i="7"/>
  <c r="C17" i="7"/>
  <c r="Q17" i="7"/>
  <c r="B38" i="7" s="1"/>
  <c r="C38" i="7" s="1"/>
  <c r="V17" i="7"/>
  <c r="W17" i="7" s="1"/>
  <c r="AA17" i="7"/>
  <c r="G18" i="7"/>
  <c r="B39" i="7" s="1"/>
  <c r="C39" i="7" s="1"/>
  <c r="L18" i="7"/>
  <c r="AA18" i="7"/>
  <c r="B18" i="7"/>
  <c r="Q18" i="7"/>
  <c r="R18" i="7" s="1"/>
  <c r="V18" i="7"/>
  <c r="W18" i="7" s="1"/>
  <c r="G19" i="7"/>
  <c r="L19" i="7"/>
  <c r="AA19" i="7"/>
  <c r="AA25" i="7" s="1"/>
  <c r="L38" i="7" s="1"/>
  <c r="M38" i="7" s="1"/>
  <c r="B19" i="7"/>
  <c r="Q19" i="7"/>
  <c r="R19" i="7"/>
  <c r="V19" i="7"/>
  <c r="W19" i="7" s="1"/>
  <c r="J25" i="6"/>
  <c r="O35" i="6" s="1"/>
  <c r="K20" i="6"/>
  <c r="E25" i="6"/>
  <c r="O34" i="6" s="1"/>
  <c r="P34" i="6" s="1"/>
  <c r="O25" i="6"/>
  <c r="O36" i="6" s="1"/>
  <c r="Y25" i="6"/>
  <c r="O38" i="6" s="1"/>
  <c r="P38" i="6" s="1"/>
  <c r="T25" i="6"/>
  <c r="O37" i="6" s="1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 s="1"/>
  <c r="S25" i="6"/>
  <c r="N37" i="6" s="1"/>
  <c r="AC25" i="6"/>
  <c r="N39" i="6"/>
  <c r="G25" i="6"/>
  <c r="L35" i="6" s="1"/>
  <c r="H15" i="6"/>
  <c r="B25" i="6"/>
  <c r="L25" i="6"/>
  <c r="L36" i="6" s="1"/>
  <c r="V25" i="6"/>
  <c r="L38" i="6" s="1"/>
  <c r="M38" i="6" s="1"/>
  <c r="Q25" i="6"/>
  <c r="L37" i="6" s="1"/>
  <c r="M37" i="6" s="1"/>
  <c r="AA25" i="6"/>
  <c r="L39" i="6" s="1"/>
  <c r="M39" i="6" s="1"/>
  <c r="E45" i="6"/>
  <c r="F45" i="6" s="1"/>
  <c r="E34" i="6"/>
  <c r="F34" i="6" s="1"/>
  <c r="E35" i="6"/>
  <c r="E36" i="6"/>
  <c r="E37" i="6"/>
  <c r="E38" i="6"/>
  <c r="F38" i="6" s="1"/>
  <c r="E39" i="6"/>
  <c r="F39" i="6" s="1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46" i="6" s="1"/>
  <c r="B37" i="6"/>
  <c r="C37" i="6" s="1"/>
  <c r="B38" i="6"/>
  <c r="C38" i="6" s="1"/>
  <c r="B39" i="6"/>
  <c r="B40" i="6"/>
  <c r="C40" i="6" s="1"/>
  <c r="B41" i="6"/>
  <c r="AE13" i="6"/>
  <c r="AE14" i="6"/>
  <c r="AE15" i="6"/>
  <c r="AE25" i="6" s="1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AC25" i="5"/>
  <c r="N39" i="5"/>
  <c r="AA25" i="5"/>
  <c r="L39" i="5" s="1"/>
  <c r="M39" i="5" s="1"/>
  <c r="E25" i="5"/>
  <c r="O34" i="5" s="1"/>
  <c r="J25" i="5"/>
  <c r="O35" i="5" s="1"/>
  <c r="O25" i="5"/>
  <c r="P19" i="5" s="1"/>
  <c r="O36" i="5"/>
  <c r="T25" i="5"/>
  <c r="O37" i="5" s="1"/>
  <c r="Y25" i="5"/>
  <c r="O38" i="5" s="1"/>
  <c r="P38" i="5" s="1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/>
  <c r="M34" i="5" s="1"/>
  <c r="G25" i="5"/>
  <c r="L35" i="5" s="1"/>
  <c r="L25" i="5"/>
  <c r="L36" i="5" s="1"/>
  <c r="Q25" i="5"/>
  <c r="L37" i="5" s="1"/>
  <c r="M37" i="5" s="1"/>
  <c r="V25" i="5"/>
  <c r="L38" i="5" s="1"/>
  <c r="M38" i="5" s="1"/>
  <c r="E34" i="5"/>
  <c r="E35" i="5"/>
  <c r="F35" i="5" s="1"/>
  <c r="E36" i="5"/>
  <c r="E41" i="5"/>
  <c r="E42" i="5"/>
  <c r="E39" i="5"/>
  <c r="F39" i="5" s="1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C36" i="5" s="1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K16" i="5"/>
  <c r="K17" i="5"/>
  <c r="H16" i="5"/>
  <c r="H17" i="5"/>
  <c r="H19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F39" i="4" s="1"/>
  <c r="E40" i="4"/>
  <c r="E41" i="4"/>
  <c r="E42" i="4"/>
  <c r="D45" i="4"/>
  <c r="B45" i="4"/>
  <c r="B42" i="4"/>
  <c r="B34" i="4"/>
  <c r="B35" i="4"/>
  <c r="B36" i="4"/>
  <c r="C36" i="4" s="1"/>
  <c r="B37" i="4"/>
  <c r="C37" i="4"/>
  <c r="B38" i="4"/>
  <c r="B39" i="4"/>
  <c r="C39" i="4" s="1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 s="1"/>
  <c r="AC25" i="4"/>
  <c r="N39" i="4" s="1"/>
  <c r="AB13" i="4"/>
  <c r="AB25" i="4" s="1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O38" i="4" s="1"/>
  <c r="P38" i="4" s="1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L37" i="4" s="1"/>
  <c r="M37" i="4" s="1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E25" i="4"/>
  <c r="O34" i="4" s="1"/>
  <c r="P34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L39" i="4"/>
  <c r="M39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P21" i="1" s="1"/>
  <c r="E25" i="1"/>
  <c r="O34" i="1" s="1"/>
  <c r="P34" i="1" s="1"/>
  <c r="Y25" i="1"/>
  <c r="O38" i="1" s="1"/>
  <c r="P38" i="1" s="1"/>
  <c r="I25" i="1"/>
  <c r="N35" i="1" s="1"/>
  <c r="N25" i="1"/>
  <c r="N36" i="1" s="1"/>
  <c r="D25" i="1"/>
  <c r="N34" i="1" s="1"/>
  <c r="X25" i="1"/>
  <c r="N38" i="1" s="1"/>
  <c r="G25" i="1"/>
  <c r="H19" i="1" s="1"/>
  <c r="H22" i="1"/>
  <c r="L25" i="1"/>
  <c r="M21" i="1" s="1"/>
  <c r="M20" i="1"/>
  <c r="V25" i="1"/>
  <c r="L38" i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19" i="1"/>
  <c r="P18" i="1"/>
  <c r="P17" i="1"/>
  <c r="P15" i="1"/>
  <c r="P14" i="1"/>
  <c r="M24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C25" i="1" s="1"/>
  <c r="E45" i="1"/>
  <c r="E42" i="1"/>
  <c r="E34" i="1"/>
  <c r="E41" i="1"/>
  <c r="E35" i="1"/>
  <c r="E36" i="1"/>
  <c r="F36" i="1" s="1"/>
  <c r="E37" i="1"/>
  <c r="F37" i="1" s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C34" i="1" s="1"/>
  <c r="B41" i="1"/>
  <c r="B35" i="1"/>
  <c r="B36" i="1"/>
  <c r="C36" i="1" s="1"/>
  <c r="B37" i="1"/>
  <c r="C37" i="1" s="1"/>
  <c r="B38" i="1"/>
  <c r="B39" i="1"/>
  <c r="B40" i="1"/>
  <c r="AE13" i="1"/>
  <c r="AD25" i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F22" i="1"/>
  <c r="F23" i="1"/>
  <c r="F24" i="1"/>
  <c r="C22" i="1"/>
  <c r="C23" i="1"/>
  <c r="F22" i="6"/>
  <c r="L34" i="6"/>
  <c r="C22" i="6"/>
  <c r="F45" i="1"/>
  <c r="H20" i="6"/>
  <c r="H19" i="6"/>
  <c r="M18" i="6"/>
  <c r="M13" i="6"/>
  <c r="P19" i="6"/>
  <c r="P14" i="6"/>
  <c r="Z21" i="6"/>
  <c r="H22" i="6"/>
  <c r="P35" i="6"/>
  <c r="K22" i="6"/>
  <c r="M13" i="5"/>
  <c r="H22" i="5"/>
  <c r="K22" i="5"/>
  <c r="M14" i="4"/>
  <c r="P21" i="4"/>
  <c r="H19" i="4"/>
  <c r="H22" i="4"/>
  <c r="K13" i="4"/>
  <c r="K22" i="4"/>
  <c r="Z21" i="4"/>
  <c r="L34" i="1"/>
  <c r="M34" i="1" s="1"/>
  <c r="F20" i="1"/>
  <c r="F13" i="1"/>
  <c r="C13" i="1"/>
  <c r="H16" i="1"/>
  <c r="H13" i="1"/>
  <c r="H14" i="1"/>
  <c r="H18" i="1"/>
  <c r="H24" i="1"/>
  <c r="Z18" i="6"/>
  <c r="C20" i="6"/>
  <c r="C13" i="6"/>
  <c r="F14" i="6"/>
  <c r="K15" i="6"/>
  <c r="R16" i="6"/>
  <c r="U16" i="6"/>
  <c r="U13" i="6"/>
  <c r="U25" i="6" s="1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4" i="5"/>
  <c r="H15" i="5"/>
  <c r="K13" i="5"/>
  <c r="W18" i="5"/>
  <c r="R16" i="5"/>
  <c r="H13" i="5"/>
  <c r="K19" i="5"/>
  <c r="K20" i="5"/>
  <c r="C14" i="5"/>
  <c r="C13" i="5"/>
  <c r="F23" i="7"/>
  <c r="AE21" i="5"/>
  <c r="AE20" i="5"/>
  <c r="C20" i="5"/>
  <c r="F21" i="5"/>
  <c r="F20" i="5"/>
  <c r="C43" i="6"/>
  <c r="Y25" i="7"/>
  <c r="O39" i="7" s="1"/>
  <c r="P39" i="7" s="1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F25" i="4" s="1"/>
  <c r="K21" i="4"/>
  <c r="H20" i="4"/>
  <c r="W17" i="4"/>
  <c r="Z17" i="4"/>
  <c r="C18" i="4"/>
  <c r="C20" i="4"/>
  <c r="H13" i="4"/>
  <c r="M13" i="4"/>
  <c r="W20" i="4"/>
  <c r="M20" i="4"/>
  <c r="P20" i="4"/>
  <c r="K22" i="7"/>
  <c r="Z14" i="7"/>
  <c r="D36" i="7"/>
  <c r="C35" i="1"/>
  <c r="R17" i="7"/>
  <c r="F37" i="4"/>
  <c r="P39" i="1"/>
  <c r="F43" i="1"/>
  <c r="C23" i="7"/>
  <c r="C44" i="1"/>
  <c r="F22" i="7"/>
  <c r="F35" i="1"/>
  <c r="F39" i="1"/>
  <c r="C36" i="6"/>
  <c r="C41" i="6"/>
  <c r="C43" i="5"/>
  <c r="P39" i="5"/>
  <c r="P37" i="5"/>
  <c r="C43" i="4"/>
  <c r="C45" i="1"/>
  <c r="C39" i="1"/>
  <c r="C15" i="7"/>
  <c r="K24" i="7"/>
  <c r="F37" i="6"/>
  <c r="F41" i="6"/>
  <c r="C39" i="6"/>
  <c r="F40" i="6"/>
  <c r="C35" i="6"/>
  <c r="F35" i="6"/>
  <c r="U13" i="7"/>
  <c r="U16" i="7"/>
  <c r="C34" i="6"/>
  <c r="M34" i="6"/>
  <c r="AB18" i="7"/>
  <c r="AB19" i="7"/>
  <c r="C45" i="6"/>
  <c r="M35" i="6"/>
  <c r="C45" i="5"/>
  <c r="F45" i="5"/>
  <c r="AE20" i="7"/>
  <c r="R16" i="7"/>
  <c r="C37" i="5"/>
  <c r="F36" i="5"/>
  <c r="F34" i="5"/>
  <c r="C35" i="5"/>
  <c r="F18" i="7"/>
  <c r="C34" i="5"/>
  <c r="F13" i="7"/>
  <c r="F20" i="7"/>
  <c r="W20" i="7"/>
  <c r="Z21" i="7"/>
  <c r="AE21" i="7"/>
  <c r="AE17" i="7"/>
  <c r="F36" i="4"/>
  <c r="C38" i="4"/>
  <c r="C35" i="4"/>
  <c r="F38" i="4"/>
  <c r="F45" i="4"/>
  <c r="C45" i="4"/>
  <c r="K15" i="7"/>
  <c r="K14" i="7"/>
  <c r="AB17" i="7"/>
  <c r="C18" i="7"/>
  <c r="C13" i="7"/>
  <c r="F34" i="4"/>
  <c r="R13" i="7"/>
  <c r="M18" i="7"/>
  <c r="M13" i="7"/>
  <c r="P13" i="7"/>
  <c r="P15" i="7"/>
  <c r="P14" i="7"/>
  <c r="M14" i="7"/>
  <c r="H15" i="7"/>
  <c r="H16" i="7"/>
  <c r="H13" i="7"/>
  <c r="H14" i="7"/>
  <c r="H18" i="7"/>
  <c r="H24" i="7"/>
  <c r="M38" i="1"/>
  <c r="M34" i="4"/>
  <c r="P20" i="5" l="1"/>
  <c r="M21" i="5"/>
  <c r="M20" i="5"/>
  <c r="M25" i="5" s="1"/>
  <c r="M19" i="5"/>
  <c r="H20" i="5"/>
  <c r="H21" i="5"/>
  <c r="H25" i="5" s="1"/>
  <c r="P21" i="5"/>
  <c r="P25" i="5"/>
  <c r="D46" i="5"/>
  <c r="H21" i="4"/>
  <c r="H25" i="4" s="1"/>
  <c r="P25" i="4"/>
  <c r="M25" i="4"/>
  <c r="P34" i="5"/>
  <c r="O40" i="5"/>
  <c r="P36" i="5" s="1"/>
  <c r="L40" i="4"/>
  <c r="M36" i="4" s="1"/>
  <c r="AB25" i="7"/>
  <c r="H25" i="6"/>
  <c r="B46" i="4"/>
  <c r="C41" i="4" s="1"/>
  <c r="F25" i="5"/>
  <c r="F25" i="6"/>
  <c r="Z25" i="6"/>
  <c r="B37" i="7"/>
  <c r="C37" i="7" s="1"/>
  <c r="T25" i="7"/>
  <c r="O37" i="7" s="1"/>
  <c r="P37" i="7" s="1"/>
  <c r="F25" i="1"/>
  <c r="D46" i="1"/>
  <c r="C25" i="4"/>
  <c r="W25" i="1"/>
  <c r="Z25" i="1"/>
  <c r="O36" i="1"/>
  <c r="D46" i="6"/>
  <c r="C46" i="6"/>
  <c r="Q25" i="7"/>
  <c r="L37" i="7" s="1"/>
  <c r="M37" i="7" s="1"/>
  <c r="K20" i="1"/>
  <c r="N40" i="4"/>
  <c r="Z25" i="4"/>
  <c r="AC25" i="7"/>
  <c r="N38" i="7" s="1"/>
  <c r="S25" i="7"/>
  <c r="N37" i="7" s="1"/>
  <c r="D38" i="7"/>
  <c r="D35" i="7"/>
  <c r="U25" i="7"/>
  <c r="E36" i="7"/>
  <c r="F36" i="7" s="1"/>
  <c r="D44" i="7"/>
  <c r="N40" i="6"/>
  <c r="E44" i="7"/>
  <c r="F44" i="7" s="1"/>
  <c r="P20" i="1"/>
  <c r="D41" i="7"/>
  <c r="H20" i="1"/>
  <c r="O40" i="1"/>
  <c r="P36" i="1" s="1"/>
  <c r="B42" i="7"/>
  <c r="L36" i="1"/>
  <c r="J25" i="7"/>
  <c r="K20" i="7" s="1"/>
  <c r="K21" i="1"/>
  <c r="K25" i="1" s="1"/>
  <c r="D42" i="7"/>
  <c r="H21" i="1"/>
  <c r="L35" i="1"/>
  <c r="L40" i="1" s="1"/>
  <c r="M35" i="1" s="1"/>
  <c r="P35" i="1"/>
  <c r="G25" i="7"/>
  <c r="U25" i="5"/>
  <c r="Z25" i="5"/>
  <c r="C39" i="5"/>
  <c r="B46" i="5"/>
  <c r="R25" i="6"/>
  <c r="C38" i="1"/>
  <c r="B46" i="1"/>
  <c r="C41" i="1" s="1"/>
  <c r="D46" i="4"/>
  <c r="R25" i="4"/>
  <c r="L40" i="6"/>
  <c r="M36" i="6"/>
  <c r="M40" i="6" s="1"/>
  <c r="K25" i="4"/>
  <c r="E46" i="4"/>
  <c r="F41" i="4" s="1"/>
  <c r="F35" i="4"/>
  <c r="W25" i="5"/>
  <c r="AB25" i="5"/>
  <c r="AE25" i="5"/>
  <c r="C25" i="6"/>
  <c r="O40" i="4"/>
  <c r="P35" i="4" s="1"/>
  <c r="U25" i="4"/>
  <c r="L40" i="5"/>
  <c r="M36" i="5" s="1"/>
  <c r="AE25" i="7"/>
  <c r="C34" i="4"/>
  <c r="K25" i="6"/>
  <c r="P25" i="6"/>
  <c r="AE25" i="1"/>
  <c r="E46" i="1"/>
  <c r="F42" i="1" s="1"/>
  <c r="P25" i="1"/>
  <c r="O40" i="6"/>
  <c r="P36" i="6"/>
  <c r="P40" i="6" s="1"/>
  <c r="W25" i="6"/>
  <c r="D39" i="7"/>
  <c r="X25" i="7"/>
  <c r="N39" i="7" s="1"/>
  <c r="F15" i="7"/>
  <c r="B25" i="7"/>
  <c r="L34" i="7" s="1"/>
  <c r="W25" i="4"/>
  <c r="E45" i="7"/>
  <c r="F45" i="7" s="1"/>
  <c r="AD25" i="7"/>
  <c r="O38" i="7" s="1"/>
  <c r="P38" i="7" s="1"/>
  <c r="M25" i="6"/>
  <c r="R25" i="1"/>
  <c r="U25" i="1"/>
  <c r="N40" i="1"/>
  <c r="E46" i="5"/>
  <c r="F42" i="5" s="1"/>
  <c r="N40" i="5"/>
  <c r="E46" i="6"/>
  <c r="F36" i="6"/>
  <c r="F46" i="6" s="1"/>
  <c r="B35" i="7"/>
  <c r="C35" i="7" s="1"/>
  <c r="W13" i="7"/>
  <c r="W25" i="7" s="1"/>
  <c r="V25" i="7"/>
  <c r="L39" i="7" s="1"/>
  <c r="M39" i="7" s="1"/>
  <c r="B34" i="7"/>
  <c r="E40" i="7"/>
  <c r="F17" i="7"/>
  <c r="E38" i="7"/>
  <c r="F38" i="7" s="1"/>
  <c r="P16" i="7"/>
  <c r="O25" i="7"/>
  <c r="P20" i="7" s="1"/>
  <c r="E25" i="7"/>
  <c r="O34" i="7" s="1"/>
  <c r="E34" i="7"/>
  <c r="B43" i="7"/>
  <c r="C43" i="7" s="1"/>
  <c r="C22" i="7"/>
  <c r="D43" i="7"/>
  <c r="AB25" i="6"/>
  <c r="D25" i="7"/>
  <c r="N34" i="7" s="1"/>
  <c r="E39" i="7"/>
  <c r="F39" i="7" s="1"/>
  <c r="D34" i="7"/>
  <c r="M25" i="1"/>
  <c r="AB25" i="1"/>
  <c r="B36" i="7"/>
  <c r="C36" i="7" s="1"/>
  <c r="F16" i="7"/>
  <c r="E37" i="7"/>
  <c r="F37" i="7" s="1"/>
  <c r="Z25" i="7"/>
  <c r="F34" i="1"/>
  <c r="L25" i="7"/>
  <c r="M19" i="7" s="1"/>
  <c r="C25" i="5"/>
  <c r="K25" i="5"/>
  <c r="AE25" i="4"/>
  <c r="R25" i="5"/>
  <c r="C19" i="7"/>
  <c r="C25" i="7" s="1"/>
  <c r="B40" i="7"/>
  <c r="B41" i="7"/>
  <c r="C24" i="7"/>
  <c r="B45" i="7"/>
  <c r="C45" i="7" s="1"/>
  <c r="D40" i="7"/>
  <c r="N25" i="7"/>
  <c r="N36" i="7" s="1"/>
  <c r="I25" i="7"/>
  <c r="N35" i="7" s="1"/>
  <c r="D45" i="7"/>
  <c r="E35" i="7"/>
  <c r="F35" i="7" s="1"/>
  <c r="F14" i="7"/>
  <c r="E42" i="7"/>
  <c r="E41" i="7"/>
  <c r="D37" i="7"/>
  <c r="F41" i="5" l="1"/>
  <c r="C40" i="5"/>
  <c r="C41" i="5"/>
  <c r="F40" i="5"/>
  <c r="P35" i="5"/>
  <c r="P40" i="5" s="1"/>
  <c r="M35" i="5"/>
  <c r="M40" i="5" s="1"/>
  <c r="C42" i="5"/>
  <c r="P19" i="7"/>
  <c r="F40" i="4"/>
  <c r="C40" i="4"/>
  <c r="F42" i="4"/>
  <c r="M35" i="4"/>
  <c r="M40" i="4" s="1"/>
  <c r="C42" i="4"/>
  <c r="C46" i="4" s="1"/>
  <c r="P36" i="4"/>
  <c r="P40" i="4" s="1"/>
  <c r="H25" i="1"/>
  <c r="L36" i="7"/>
  <c r="M20" i="7"/>
  <c r="F41" i="1"/>
  <c r="H21" i="7"/>
  <c r="H20" i="7"/>
  <c r="O36" i="7"/>
  <c r="P21" i="7"/>
  <c r="P40" i="1"/>
  <c r="M21" i="7"/>
  <c r="M36" i="1"/>
  <c r="M40" i="1" s="1"/>
  <c r="F40" i="1"/>
  <c r="F46" i="1" s="1"/>
  <c r="O35" i="7"/>
  <c r="K19" i="7"/>
  <c r="K21" i="7"/>
  <c r="N40" i="7"/>
  <c r="C40" i="1"/>
  <c r="C42" i="1"/>
  <c r="L35" i="7"/>
  <c r="H19" i="7"/>
  <c r="D46" i="7"/>
  <c r="P34" i="7"/>
  <c r="B46" i="7"/>
  <c r="C41" i="7" s="1"/>
  <c r="C34" i="7"/>
  <c r="E46" i="7"/>
  <c r="F42" i="7" s="1"/>
  <c r="F34" i="7"/>
  <c r="F25" i="7"/>
  <c r="M34" i="7"/>
  <c r="F46" i="5" l="1"/>
  <c r="P25" i="7"/>
  <c r="C46" i="5"/>
  <c r="F46" i="4"/>
  <c r="H25" i="7"/>
  <c r="M25" i="7"/>
  <c r="O40" i="7"/>
  <c r="P35" i="7" s="1"/>
  <c r="L40" i="7"/>
  <c r="M36" i="7" s="1"/>
  <c r="K25" i="7"/>
  <c r="F41" i="7"/>
  <c r="C46" i="1"/>
  <c r="F40" i="7"/>
  <c r="C40" i="7"/>
  <c r="C42" i="7"/>
  <c r="M35" i="7" l="1"/>
  <c r="M40" i="7" s="1"/>
  <c r="F46" i="7"/>
  <c r="P36" i="7"/>
  <c r="P40" i="7" s="1"/>
  <c r="C46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<sst xmlns="http://schemas.openxmlformats.org/spreadsheetml/2006/main" count="457" uniqueCount="62">
  <si>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</si>
  <si>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</si>
  <si>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</si>
  <si>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</si>
  <si>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</si>
  <si>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</si>
  <si>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</si>
  <si>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</si>
  <si>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</si>
  <si>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</si>
  <si>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</si>
  <si>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</si>
  <si>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</si>
  <si>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</si>
  <si>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</si>
  <si>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</si>
  <si>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</si>
  <si>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</si>
  <si>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</si>
  <si>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</si>
  <si>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</si>
  <si>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</si>
  <si>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</si>
  <si>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</si>
  <si>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</si>
  <si>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</si>
  <si>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</si>
  <si>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</si>
  <si>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</si>
  <si>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</si>
  <si>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</si>
  <si>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</si>
  <si>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</si>
  <si>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</si>
  <si>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</si>
  <si>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</si>
  <si>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</si>
  <si>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</si>
  <si>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</si>
  <si>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</si>
  <si>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</si>
  <si>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</si>
  <si>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</si>
  <si>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</si>
  <si>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</si>
  <si>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</si>
  <si>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</si>
  <si>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</si>
  <si>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</si>
  <si>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</si>
  <si>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</si>
  <si>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</si>
  <si>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</si>
  <si>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</si>
  <si>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</si>
  <si>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</si>
  <si>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</si>
  <si>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</si>
  <si>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</si>
  <si>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Carles Pi i Sunyer d'Estudis Autonòmics i Locals (FCPS)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</si>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</sst>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7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B-48EB-8F2B-4BECE5242FEB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B-48EB-8F2B-4BECE5242FEB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B-48EB-8F2B-4BECE5242FEB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AB-48EB-8F2B-4BECE5242FEB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AB-48EB-8F2B-4BECE5242FEB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AB-48EB-8F2B-4BECE5242FEB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AB-48EB-8F2B-4BECE5242FEB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B-48EB-8F2B-4BECE5242FEB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AB-48EB-8F2B-4BECE5242FEB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AB-48EB-8F2B-4BECE5242FE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33</c:v>
                </c:pt>
                <c:pt idx="8">
                  <c:v>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BAB-48EB-8F2B-4BECE524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74-452A-8C9C-481D54E4BBD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74-452A-8C9C-481D54E4BBD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74-452A-8C9C-481D54E4BBD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74-452A-8C9C-481D54E4BBD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74-452A-8C9C-481D54E4BBD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74-452A-8C9C-481D54E4BBD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74-452A-8C9C-481D54E4BBD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74-452A-8C9C-481D54E4BBD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74-452A-8C9C-481D54E4BBD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74-452A-8C9C-481D54E4BBD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1641.77</c:v>
                </c:pt>
                <c:pt idx="7">
                  <c:v>60981.67</c:v>
                </c:pt>
                <c:pt idx="8">
                  <c:v>29591.55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274-452A-8C9C-481D54E4BB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D64-A035-B12CB5D168C6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C5-4D64-A035-B12CB5D168C6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C5-4D64-A035-B12CB5D168C6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C5-4D64-A035-B12CB5D168C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92</c:v>
                </c:pt>
                <c:pt idx="2">
                  <c:v>40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C5-4D64-A035-B12CB5D168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A3-4BCB-995C-71F52CF6E564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A3-4BCB-995C-71F52CF6E564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A3-4BCB-995C-71F52CF6E564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A3-4BCB-995C-71F52CF6E564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A3-4BCB-995C-71F52CF6E564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A3-4BCB-995C-71F52CF6E5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72105.97</c:v>
                </c:pt>
                <c:pt idx="2">
                  <c:v>20109.02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A3-4BCB-995C-71F52CF6E5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J7" sqref="J7"/>
    </sheetView>
  </sheetViews>
  <sheetFormatPr defaultColWidth="9.15234375" defaultRowHeight="14.6" x14ac:dyDescent="0.4"/>
  <cols>
    <col min="1" max="1" width="26.15234375" style="26" customWidth="1"/>
    <col min="2" max="2" width="11.53515625" style="59" customWidth="1"/>
    <col min="3" max="3" width="10.69140625" style="26" customWidth="1"/>
    <col min="4" max="4" width="19.15234375" style="26" customWidth="1"/>
    <col min="5" max="5" width="18.15234375" style="26" customWidth="1"/>
    <col min="6" max="6" width="11.3828125" style="26" customWidth="1"/>
    <col min="7" max="7" width="9.3046875" style="26" customWidth="1"/>
    <col min="8" max="8" width="10.84375" style="59" customWidth="1"/>
    <col min="9" max="9" width="17.3046875" style="26" customWidth="1"/>
    <col min="10" max="10" width="20" style="26" customWidth="1"/>
    <col min="11" max="12" width="11.3828125" style="26" customWidth="1"/>
    <col min="13" max="13" width="10.69140625" style="26" customWidth="1"/>
    <col min="14" max="14" width="18.84375" style="59" customWidth="1"/>
    <col min="15" max="15" width="19.69140625" style="26" customWidth="1"/>
    <col min="16" max="16" width="11.3828125" style="26" customWidth="1"/>
    <col min="17" max="17" width="9.15234375" style="26" customWidth="1"/>
    <col min="18" max="18" width="11" style="26" customWidth="1"/>
    <col min="19" max="19" width="18.84375" style="26" customWidth="1"/>
    <col min="20" max="20" width="19.53515625" style="26" customWidth="1"/>
    <col min="21" max="21" width="11.15234375" style="26" customWidth="1"/>
    <col min="22" max="22" width="9" style="26" customWidth="1"/>
    <col min="23" max="23" width="10" style="26" customWidth="1"/>
    <col min="24" max="24" width="19" style="26" customWidth="1"/>
    <col min="25" max="25" width="17.3046875" style="26" customWidth="1"/>
    <col min="26" max="26" width="9.69140625" style="26" customWidth="1"/>
    <col min="27" max="27" width="9.15234375" style="26" customWidth="1"/>
    <col min="28" max="28" width="10.84375" style="26" customWidth="1"/>
    <col min="29" max="29" width="18.15234375" style="26" customWidth="1"/>
    <col min="30" max="30" width="18.84375" style="26" customWidth="1"/>
    <col min="31" max="31" width="10.84375" style="26" customWidth="1"/>
    <col min="32" max="16384" width="9.15234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4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4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45440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4">
      <c r="A8" s="29" t="s">
        <v>11</v>
      </c>
      <c r="B8" s="23" t="s">
        <v>59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45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4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4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0.05</v>
      </c>
      <c r="I19" s="6">
        <v>41.86</v>
      </c>
      <c r="J19" s="7">
        <v>50.650000000000006</v>
      </c>
      <c r="K19" s="21">
        <f t="shared" si="3"/>
        <v>1.0263661612446571E-3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4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12</v>
      </c>
      <c r="H20" s="62">
        <f t="shared" si="2"/>
        <v>0.3</v>
      </c>
      <c r="I20" s="65">
        <v>36962.79</v>
      </c>
      <c r="J20" s="66">
        <v>44270.559999999998</v>
      </c>
      <c r="K20" s="63">
        <f t="shared" si="3"/>
        <v>0.89709387410367736</v>
      </c>
      <c r="L20" s="64">
        <v>3</v>
      </c>
      <c r="M20" s="62">
        <f t="shared" si="4"/>
        <v>0.27272727272727271</v>
      </c>
      <c r="N20" s="65">
        <v>144.36000000000001</v>
      </c>
      <c r="O20" s="66">
        <v>167.66</v>
      </c>
      <c r="P20" s="63">
        <f t="shared" si="5"/>
        <v>2.1088936798597257E-2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4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26</v>
      </c>
      <c r="H21" s="20">
        <f t="shared" si="2"/>
        <v>0.65</v>
      </c>
      <c r="I21" s="91">
        <v>4155.08</v>
      </c>
      <c r="J21" s="91">
        <v>5027.6499999999996</v>
      </c>
      <c r="K21" s="21">
        <f t="shared" si="3"/>
        <v>0.10187975973507797</v>
      </c>
      <c r="L21" s="2">
        <v>8</v>
      </c>
      <c r="M21" s="20">
        <f t="shared" si="4"/>
        <v>0.72727272727272729</v>
      </c>
      <c r="N21" s="6">
        <v>6446.52</v>
      </c>
      <c r="O21" s="7">
        <v>7782.48</v>
      </c>
      <c r="P21" s="21">
        <f t="shared" si="5"/>
        <v>0.97891106320140275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4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" customHeight="1" x14ac:dyDescent="0.4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4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4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40</v>
      </c>
      <c r="H25" s="17">
        <f t="shared" si="12"/>
        <v>1</v>
      </c>
      <c r="I25" s="18">
        <f t="shared" si="12"/>
        <v>41159.730000000003</v>
      </c>
      <c r="J25" s="18">
        <f t="shared" si="12"/>
        <v>49348.86</v>
      </c>
      <c r="K25" s="19">
        <f t="shared" si="12"/>
        <v>1</v>
      </c>
      <c r="L25" s="16">
        <f t="shared" si="12"/>
        <v>11</v>
      </c>
      <c r="M25" s="17">
        <f t="shared" si="12"/>
        <v>1</v>
      </c>
      <c r="N25" s="18">
        <f t="shared" si="12"/>
        <v>6590.88</v>
      </c>
      <c r="O25" s="18">
        <f t="shared" si="12"/>
        <v>7950.1399999999994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49999999999999" customHeight="1" x14ac:dyDescent="0.4">
      <c r="B26" s="25"/>
      <c r="H26" s="25"/>
      <c r="N26" s="25"/>
    </row>
    <row r="27" spans="1:31" s="47" customFormat="1" ht="34.200000000000003" customHeight="1" x14ac:dyDescent="0.4">
      <c r="A27" s="118" t="s">
        <v>60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4">
      <c r="A28" s="119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4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4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4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" customHeight="1" thickBot="1" x14ac:dyDescent="0.4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4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4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8" t="s">
        <v>1</v>
      </c>
      <c r="K35" s="139"/>
      <c r="L35" s="57">
        <f>G25</f>
        <v>40</v>
      </c>
      <c r="M35" s="8">
        <f t="shared" si="18"/>
        <v>0.78431372549019607</v>
      </c>
      <c r="N35" s="58">
        <f>I25</f>
        <v>41159.730000000003</v>
      </c>
      <c r="O35" s="58">
        <f>J25</f>
        <v>49348.86</v>
      </c>
      <c r="P35" s="56">
        <f t="shared" si="19"/>
        <v>0.86125167978498751</v>
      </c>
    </row>
    <row r="36" spans="1:33" ht="30" customHeight="1" x14ac:dyDescent="0.4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8" t="s">
        <v>2</v>
      </c>
      <c r="K36" s="139"/>
      <c r="L36" s="57">
        <f>L25</f>
        <v>11</v>
      </c>
      <c r="M36" s="8">
        <f t="shared" si="18"/>
        <v>0.21568627450980393</v>
      </c>
      <c r="N36" s="58">
        <f>N25</f>
        <v>6590.88</v>
      </c>
      <c r="O36" s="58">
        <f>O25</f>
        <v>7950.1399999999994</v>
      </c>
      <c r="P36" s="56">
        <f t="shared" si="19"/>
        <v>0.13874832021501246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4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8" t="s">
        <v>34</v>
      </c>
      <c r="K37" s="13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4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8" t="s">
        <v>5</v>
      </c>
      <c r="K38" s="139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4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8" t="s">
        <v>4</v>
      </c>
      <c r="K39" s="139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5">
      <c r="A40" s="42" t="s">
        <v>28</v>
      </c>
      <c r="B40" s="12">
        <f t="shared" si="13"/>
        <v>2</v>
      </c>
      <c r="C40" s="8">
        <f t="shared" si="14"/>
        <v>3.9215686274509803E-2</v>
      </c>
      <c r="D40" s="13">
        <f t="shared" si="15"/>
        <v>41.86</v>
      </c>
      <c r="E40" s="14">
        <f t="shared" si="16"/>
        <v>50.650000000000006</v>
      </c>
      <c r="F40" s="21">
        <f t="shared" si="17"/>
        <v>8.839595804464302E-4</v>
      </c>
      <c r="G40" s="24"/>
      <c r="J40" s="140" t="s">
        <v>0</v>
      </c>
      <c r="K40" s="141"/>
      <c r="L40" s="79">
        <f>SUM(L34:L39)</f>
        <v>51</v>
      </c>
      <c r="M40" s="17">
        <f>SUM(M34:M39)</f>
        <v>1</v>
      </c>
      <c r="N40" s="80">
        <f>SUM(N34:N39)</f>
        <v>47750.61</v>
      </c>
      <c r="O40" s="81">
        <f>SUM(O34:O39)</f>
        <v>57299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4">
      <c r="A41" s="43" t="s">
        <v>29</v>
      </c>
      <c r="B41" s="12">
        <f t="shared" si="13"/>
        <v>15</v>
      </c>
      <c r="C41" s="8">
        <f t="shared" si="14"/>
        <v>0.29411764705882354</v>
      </c>
      <c r="D41" s="13">
        <f t="shared" si="15"/>
        <v>37107.15</v>
      </c>
      <c r="E41" s="14">
        <f t="shared" si="16"/>
        <v>44438.22</v>
      </c>
      <c r="F41" s="21">
        <f t="shared" si="17"/>
        <v>0.77554966055254015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4">
      <c r="A42" s="89" t="s">
        <v>50</v>
      </c>
      <c r="B42" s="12">
        <f t="shared" si="13"/>
        <v>34</v>
      </c>
      <c r="C42" s="8">
        <f t="shared" si="14"/>
        <v>0.66666666666666663</v>
      </c>
      <c r="D42" s="13">
        <f t="shared" si="15"/>
        <v>10601.6</v>
      </c>
      <c r="E42" s="14">
        <f t="shared" si="16"/>
        <v>12810.13</v>
      </c>
      <c r="F42" s="21">
        <f t="shared" si="17"/>
        <v>0.22356637986701336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4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4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4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5">
      <c r="A46" s="61" t="s">
        <v>0</v>
      </c>
      <c r="B46" s="16">
        <f>SUM(B34:B45)</f>
        <v>51</v>
      </c>
      <c r="C46" s="17">
        <f>SUM(C34:C45)</f>
        <v>1</v>
      </c>
      <c r="D46" s="18">
        <f>SUM(D34:D45)</f>
        <v>47750.61</v>
      </c>
      <c r="E46" s="18">
        <f>SUM(E34:E45)</f>
        <v>57299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4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5" customHeight="1" x14ac:dyDescent="0.4">
      <c r="B48" s="25"/>
      <c r="H48" s="25"/>
      <c r="N48" s="25"/>
    </row>
    <row r="49" spans="2:14" s="24" customFormat="1" x14ac:dyDescent="0.4">
      <c r="B49" s="25"/>
      <c r="H49" s="25"/>
      <c r="N49" s="25"/>
    </row>
    <row r="50" spans="2:14" s="24" customFormat="1" x14ac:dyDescent="0.4">
      <c r="B50" s="25"/>
      <c r="H50" s="25"/>
      <c r="N50" s="25"/>
    </row>
    <row r="51" spans="2:14" s="24" customFormat="1" x14ac:dyDescent="0.4">
      <c r="B51" s="25"/>
      <c r="H51" s="25"/>
      <c r="N51" s="25"/>
    </row>
    <row r="52" spans="2:14" s="24" customFormat="1" x14ac:dyDescent="0.4">
      <c r="B52" s="25"/>
      <c r="H52" s="25"/>
      <c r="N52" s="25"/>
    </row>
    <row r="53" spans="2:14" s="24" customFormat="1" x14ac:dyDescent="0.4">
      <c r="B53" s="25"/>
      <c r="H53" s="25"/>
      <c r="N53" s="25"/>
    </row>
    <row r="54" spans="2:14" s="24" customFormat="1" x14ac:dyDescent="0.4">
      <c r="B54" s="25"/>
      <c r="H54" s="25"/>
      <c r="N54" s="25"/>
    </row>
    <row r="55" spans="2:14" s="24" customFormat="1" x14ac:dyDescent="0.4">
      <c r="B55" s="25"/>
      <c r="H55" s="25"/>
      <c r="N55" s="25"/>
    </row>
    <row r="56" spans="2:14" s="24" customFormat="1" x14ac:dyDescent="0.4">
      <c r="B56" s="25"/>
      <c r="H56" s="25"/>
      <c r="N56" s="25"/>
    </row>
    <row r="57" spans="2:14" s="24" customFormat="1" x14ac:dyDescent="0.4">
      <c r="B57" s="25"/>
      <c r="H57" s="25"/>
      <c r="N57" s="25"/>
    </row>
    <row r="58" spans="2:14" s="24" customFormat="1" x14ac:dyDescent="0.4">
      <c r="B58" s="25"/>
      <c r="H58" s="25"/>
      <c r="N58" s="25"/>
    </row>
    <row r="59" spans="2:14" s="24" customFormat="1" x14ac:dyDescent="0.4">
      <c r="B59" s="25"/>
      <c r="H59" s="25"/>
      <c r="N59" s="25"/>
    </row>
    <row r="60" spans="2:14" s="24" customFormat="1" x14ac:dyDescent="0.4">
      <c r="B60" s="25"/>
      <c r="H60" s="25"/>
      <c r="N60" s="25"/>
    </row>
    <row r="61" spans="2:14" s="24" customFormat="1" x14ac:dyDescent="0.4">
      <c r="B61" s="25"/>
      <c r="H61" s="25"/>
      <c r="N61" s="25"/>
    </row>
    <row r="62" spans="2:14" s="24" customFormat="1" x14ac:dyDescent="0.4">
      <c r="B62" s="25"/>
      <c r="H62" s="25"/>
      <c r="N62" s="25"/>
    </row>
    <row r="63" spans="2:14" s="24" customFormat="1" x14ac:dyDescent="0.4">
      <c r="B63" s="25"/>
      <c r="H63" s="25"/>
      <c r="N63" s="25"/>
    </row>
    <row r="64" spans="2:14" s="24" customFormat="1" x14ac:dyDescent="0.4">
      <c r="B64" s="25"/>
      <c r="H64" s="25"/>
      <c r="N64" s="25"/>
    </row>
    <row r="65" spans="2:14" s="24" customFormat="1" x14ac:dyDescent="0.4">
      <c r="B65" s="25"/>
      <c r="H65" s="25"/>
      <c r="N65" s="25"/>
    </row>
    <row r="66" spans="2:14" s="24" customFormat="1" x14ac:dyDescent="0.4">
      <c r="B66" s="25"/>
      <c r="H66" s="25"/>
      <c r="N66" s="25"/>
    </row>
    <row r="67" spans="2:14" s="24" customFormat="1" x14ac:dyDescent="0.4">
      <c r="B67" s="25"/>
      <c r="H67" s="25"/>
      <c r="N67" s="25"/>
    </row>
    <row r="68" spans="2:14" s="24" customFormat="1" x14ac:dyDescent="0.4">
      <c r="B68" s="25"/>
      <c r="H68" s="25"/>
      <c r="N68" s="25"/>
    </row>
    <row r="69" spans="2:14" s="24" customFormat="1" x14ac:dyDescent="0.4">
      <c r="B69" s="25"/>
      <c r="H69" s="25"/>
      <c r="N69" s="25"/>
    </row>
    <row r="70" spans="2:14" s="24" customFormat="1" x14ac:dyDescent="0.4">
      <c r="B70" s="25"/>
      <c r="H70" s="25"/>
      <c r="N70" s="25"/>
    </row>
    <row r="71" spans="2:14" s="24" customFormat="1" x14ac:dyDescent="0.4">
      <c r="B71" s="25"/>
      <c r="H71" s="25"/>
      <c r="N71" s="25"/>
    </row>
    <row r="72" spans="2:14" s="24" customFormat="1" x14ac:dyDescent="0.4">
      <c r="B72" s="25"/>
      <c r="H72" s="25"/>
      <c r="N72" s="25"/>
    </row>
    <row r="73" spans="2:14" s="24" customFormat="1" x14ac:dyDescent="0.4">
      <c r="B73" s="25"/>
      <c r="H73" s="25"/>
      <c r="N73" s="25"/>
    </row>
    <row r="74" spans="2:14" s="24" customFormat="1" x14ac:dyDescent="0.4">
      <c r="B74" s="25"/>
      <c r="H74" s="25"/>
      <c r="N74" s="25"/>
    </row>
    <row r="75" spans="2:14" s="24" customFormat="1" x14ac:dyDescent="0.4">
      <c r="B75" s="25"/>
      <c r="H75" s="25"/>
      <c r="N75" s="25"/>
    </row>
    <row r="76" spans="2:14" s="24" customFormat="1" x14ac:dyDescent="0.4">
      <c r="B76" s="25"/>
      <c r="H76" s="25"/>
      <c r="N76" s="25"/>
    </row>
    <row r="77" spans="2:14" s="24" customFormat="1" x14ac:dyDescent="0.4">
      <c r="B77" s="25"/>
      <c r="H77" s="25"/>
      <c r="N77" s="25"/>
    </row>
    <row r="78" spans="2:14" s="24" customFormat="1" x14ac:dyDescent="0.4">
      <c r="B78" s="25"/>
      <c r="H78" s="25"/>
      <c r="N78" s="25"/>
    </row>
    <row r="79" spans="2:14" s="24" customFormat="1" x14ac:dyDescent="0.4">
      <c r="B79" s="25"/>
      <c r="H79" s="25"/>
      <c r="N79" s="25"/>
    </row>
    <row r="80" spans="2:14" s="24" customFormat="1" x14ac:dyDescent="0.4">
      <c r="B80" s="25"/>
      <c r="H80" s="25"/>
      <c r="N80" s="25"/>
    </row>
    <row r="81" spans="2:14" s="24" customFormat="1" x14ac:dyDescent="0.4">
      <c r="B81" s="25"/>
      <c r="H81" s="25"/>
      <c r="N81" s="25"/>
    </row>
    <row r="82" spans="2:14" s="24" customFormat="1" x14ac:dyDescent="0.4">
      <c r="B82" s="25"/>
      <c r="H82" s="25"/>
      <c r="N82" s="25"/>
    </row>
    <row r="83" spans="2:14" s="24" customFormat="1" x14ac:dyDescent="0.4">
      <c r="B83" s="25"/>
      <c r="H83" s="25"/>
      <c r="N83" s="25"/>
    </row>
    <row r="84" spans="2:14" s="24" customFormat="1" x14ac:dyDescent="0.4">
      <c r="B84" s="25"/>
      <c r="H84" s="25"/>
      <c r="N84" s="25"/>
    </row>
    <row r="85" spans="2:14" s="24" customFormat="1" x14ac:dyDescent="0.4">
      <c r="B85" s="25"/>
      <c r="H85" s="25"/>
      <c r="N85" s="25"/>
    </row>
    <row r="86" spans="2:14" s="24" customFormat="1" x14ac:dyDescent="0.4">
      <c r="B86" s="25"/>
      <c r="H86" s="25"/>
      <c r="N86" s="25"/>
    </row>
    <row r="87" spans="2:14" s="24" customFormat="1" x14ac:dyDescent="0.4">
      <c r="B87" s="25"/>
      <c r="H87" s="25"/>
      <c r="N87" s="25"/>
    </row>
    <row r="88" spans="2:14" s="24" customFormat="1" x14ac:dyDescent="0.4">
      <c r="B88" s="25"/>
      <c r="H88" s="25"/>
      <c r="N88" s="25"/>
    </row>
    <row r="89" spans="2:14" s="24" customFormat="1" x14ac:dyDescent="0.4">
      <c r="B89" s="25"/>
      <c r="H89" s="25"/>
      <c r="N89" s="25"/>
    </row>
    <row r="90" spans="2:14" s="24" customFormat="1" x14ac:dyDescent="0.4">
      <c r="B90" s="25"/>
      <c r="H90" s="25"/>
      <c r="N90" s="25"/>
    </row>
    <row r="91" spans="2:14" s="24" customFormat="1" x14ac:dyDescent="0.4">
      <c r="B91" s="25"/>
      <c r="H91" s="25"/>
      <c r="N91" s="25"/>
    </row>
    <row r="92" spans="2:14" s="24" customFormat="1" x14ac:dyDescent="0.4">
      <c r="B92" s="25"/>
      <c r="H92" s="25"/>
      <c r="N92" s="25"/>
    </row>
    <row r="93" spans="2:14" s="24" customFormat="1" x14ac:dyDescent="0.4">
      <c r="B93" s="25"/>
      <c r="H93" s="25"/>
      <c r="N93" s="25"/>
    </row>
    <row r="94" spans="2:14" s="24" customFormat="1" x14ac:dyDescent="0.4">
      <c r="B94" s="25"/>
      <c r="H94" s="25"/>
      <c r="N94" s="25"/>
    </row>
    <row r="95" spans="2:14" s="24" customFormat="1" x14ac:dyDescent="0.4">
      <c r="B95" s="25"/>
      <c r="H95" s="25"/>
      <c r="N95" s="25"/>
    </row>
    <row r="96" spans="2:14" s="24" customFormat="1" x14ac:dyDescent="0.4">
      <c r="B96" s="25"/>
      <c r="H96" s="25"/>
      <c r="N96" s="25"/>
    </row>
    <row r="97" spans="2:21" s="24" customFormat="1" x14ac:dyDescent="0.4">
      <c r="B97" s="25"/>
      <c r="H97" s="25"/>
      <c r="N97" s="25"/>
    </row>
    <row r="98" spans="2:21" s="24" customFormat="1" x14ac:dyDescent="0.4">
      <c r="B98" s="25"/>
      <c r="H98" s="25"/>
      <c r="N98" s="25"/>
    </row>
    <row r="99" spans="2:21" s="24" customFormat="1" x14ac:dyDescent="0.4">
      <c r="B99" s="25"/>
      <c r="H99" s="25"/>
      <c r="N99" s="25"/>
    </row>
    <row r="100" spans="2:21" s="24" customFormat="1" x14ac:dyDescent="0.4">
      <c r="B100" s="25"/>
      <c r="H100" s="25"/>
      <c r="N100" s="25"/>
    </row>
    <row r="101" spans="2:21" s="24" customFormat="1" x14ac:dyDescent="0.4">
      <c r="B101" s="25"/>
      <c r="H101" s="25"/>
      <c r="N101" s="25"/>
    </row>
    <row r="102" spans="2:21" s="24" customFormat="1" x14ac:dyDescent="0.4">
      <c r="B102" s="25"/>
      <c r="H102" s="25"/>
      <c r="N102" s="25"/>
    </row>
    <row r="103" spans="2:21" s="24" customFormat="1" x14ac:dyDescent="0.4">
      <c r="B103" s="25"/>
      <c r="H103" s="25"/>
      <c r="N103" s="25"/>
    </row>
    <row r="104" spans="2:21" s="24" customFormat="1" x14ac:dyDescent="0.4">
      <c r="B104" s="25"/>
      <c r="H104" s="25"/>
      <c r="N104" s="25"/>
    </row>
    <row r="105" spans="2:21" s="24" customFormat="1" x14ac:dyDescent="0.4">
      <c r="B105" s="25"/>
      <c r="H105" s="25"/>
      <c r="N105" s="25"/>
    </row>
    <row r="106" spans="2:21" s="24" customFormat="1" x14ac:dyDescent="0.4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4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4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80" zoomScaleNormal="80" workbookViewId="0">
      <selection activeCell="J21" sqref="J21"/>
    </sheetView>
  </sheetViews>
  <sheetFormatPr defaultColWidth="9.15234375" defaultRowHeight="14.6" x14ac:dyDescent="0.4"/>
  <cols>
    <col min="1" max="1" width="26.15234375" style="26" customWidth="1"/>
    <col min="2" max="2" width="11.53515625" style="59" customWidth="1"/>
    <col min="3" max="3" width="10.69140625" style="26" customWidth="1"/>
    <col min="4" max="4" width="19.15234375" style="26" customWidth="1"/>
    <col min="5" max="5" width="18.15234375" style="26" customWidth="1"/>
    <col min="6" max="6" width="11.3828125" style="26" customWidth="1"/>
    <col min="7" max="7" width="9.3046875" style="26" customWidth="1"/>
    <col min="8" max="8" width="10.84375" style="59" customWidth="1"/>
    <col min="9" max="9" width="17.3046875" style="26" customWidth="1"/>
    <col min="10" max="10" width="20" style="26" customWidth="1"/>
    <col min="11" max="12" width="11.3828125" style="26" customWidth="1"/>
    <col min="13" max="13" width="10.69140625" style="26" customWidth="1"/>
    <col min="14" max="14" width="18.84375" style="59" customWidth="1"/>
    <col min="15" max="15" width="19.69140625" style="26" customWidth="1"/>
    <col min="16" max="16" width="11.3828125" style="26" customWidth="1"/>
    <col min="17" max="17" width="9.15234375" style="26" customWidth="1"/>
    <col min="18" max="18" width="11" style="26" customWidth="1"/>
    <col min="19" max="19" width="18.84375" style="26" customWidth="1"/>
    <col min="20" max="20" width="19.53515625" style="26" customWidth="1"/>
    <col min="21" max="21" width="11.15234375" style="26" customWidth="1"/>
    <col min="22" max="22" width="9" style="26" customWidth="1"/>
    <col min="23" max="23" width="10" style="26" customWidth="1"/>
    <col min="24" max="24" width="19" style="26" customWidth="1"/>
    <col min="25" max="25" width="17.3046875" style="26" customWidth="1"/>
    <col min="26" max="26" width="9.69140625" style="26" customWidth="1"/>
    <col min="27" max="27" width="9.15234375" style="26" customWidth="1"/>
    <col min="28" max="28" width="10.84375" style="26" customWidth="1"/>
    <col min="29" max="29" width="18.15234375" style="26" customWidth="1"/>
    <col min="30" max="30" width="18.84375" style="26" customWidth="1"/>
    <col min="31" max="31" width="10.84375" style="26" customWidth="1"/>
    <col min="32" max="16384" width="9.15234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4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45541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45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4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4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9.6774193548387094E-2</v>
      </c>
      <c r="I19" s="6">
        <v>323.29000000000002</v>
      </c>
      <c r="J19" s="7">
        <v>42.57</v>
      </c>
      <c r="K19" s="21">
        <f t="shared" si="3"/>
        <v>2.5492025433340479E-3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10</v>
      </c>
      <c r="H20" s="62">
        <f t="shared" si="2"/>
        <v>0.32258064516129031</v>
      </c>
      <c r="I20" s="65">
        <v>11363.98</v>
      </c>
      <c r="J20" s="66">
        <v>13705.26</v>
      </c>
      <c r="K20" s="21">
        <f t="shared" si="3"/>
        <v>0.82070668661156665</v>
      </c>
      <c r="L20" s="64">
        <v>3</v>
      </c>
      <c r="M20" s="62">
        <f t="shared" si="4"/>
        <v>0.21428571428571427</v>
      </c>
      <c r="N20" s="65">
        <v>99</v>
      </c>
      <c r="O20" s="66">
        <v>108.9</v>
      </c>
      <c r="P20" s="63">
        <f t="shared" si="5"/>
        <v>2.1707670043415343E-2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4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18</v>
      </c>
      <c r="H21" s="20">
        <f t="shared" si="2"/>
        <v>0.58064516129032262</v>
      </c>
      <c r="I21" s="6">
        <v>2439.2600000000002</v>
      </c>
      <c r="J21" s="7">
        <v>2951.51</v>
      </c>
      <c r="K21" s="21">
        <f t="shared" si="3"/>
        <v>0.17674411084509928</v>
      </c>
      <c r="L21" s="2">
        <v>11</v>
      </c>
      <c r="M21" s="20">
        <f t="shared" si="4"/>
        <v>0.7857142857142857</v>
      </c>
      <c r="N21" s="6">
        <v>4088.97</v>
      </c>
      <c r="O21" s="7">
        <v>4907.76</v>
      </c>
      <c r="P21" s="21">
        <f t="shared" si="5"/>
        <v>0.97829232995658477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40" customHeight="1" x14ac:dyDescent="0.4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4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31</v>
      </c>
      <c r="H25" s="17">
        <f t="shared" si="32"/>
        <v>1</v>
      </c>
      <c r="I25" s="18">
        <f t="shared" si="32"/>
        <v>14126.53</v>
      </c>
      <c r="J25" s="18">
        <f t="shared" si="32"/>
        <v>16699.34</v>
      </c>
      <c r="K25" s="19">
        <f t="shared" si="32"/>
        <v>1</v>
      </c>
      <c r="L25" s="16">
        <f t="shared" si="32"/>
        <v>14</v>
      </c>
      <c r="M25" s="17">
        <f t="shared" si="32"/>
        <v>1</v>
      </c>
      <c r="N25" s="18">
        <f t="shared" si="32"/>
        <v>4187.9699999999993</v>
      </c>
      <c r="O25" s="18">
        <f t="shared" si="32"/>
        <v>5016.66</v>
      </c>
      <c r="P25" s="19">
        <f t="shared" si="32"/>
        <v>1.0000000000000002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25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4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4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4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" customHeight="1" thickBot="1" x14ac:dyDescent="0.4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4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4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8" t="s">
        <v>1</v>
      </c>
      <c r="K35" s="139"/>
      <c r="L35" s="57">
        <f>G25</f>
        <v>31</v>
      </c>
      <c r="M35" s="8">
        <f t="shared" si="38"/>
        <v>0.68888888888888888</v>
      </c>
      <c r="N35" s="58">
        <f>I25</f>
        <v>14126.53</v>
      </c>
      <c r="O35" s="58">
        <f>J25</f>
        <v>16699.34</v>
      </c>
      <c r="P35" s="56">
        <f t="shared" si="39"/>
        <v>0.76898784306502121</v>
      </c>
    </row>
    <row r="36" spans="1:33" ht="30" customHeight="1" x14ac:dyDescent="0.4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8" t="s">
        <v>2</v>
      </c>
      <c r="K36" s="139"/>
      <c r="L36" s="57">
        <f>L25</f>
        <v>14</v>
      </c>
      <c r="M36" s="8">
        <f t="shared" si="38"/>
        <v>0.31111111111111112</v>
      </c>
      <c r="N36" s="58">
        <f>N25</f>
        <v>4187.9699999999993</v>
      </c>
      <c r="O36" s="58">
        <f>O25</f>
        <v>5016.66</v>
      </c>
      <c r="P36" s="56">
        <f t="shared" si="39"/>
        <v>0.23101215693497881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4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8" t="s">
        <v>34</v>
      </c>
      <c r="K37" s="139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4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8" t="s">
        <v>5</v>
      </c>
      <c r="K38" s="139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4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8" t="s">
        <v>4</v>
      </c>
      <c r="K39" s="139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5">
      <c r="A40" s="42" t="s">
        <v>28</v>
      </c>
      <c r="B40" s="12">
        <f t="shared" si="33"/>
        <v>3</v>
      </c>
      <c r="C40" s="8">
        <f t="shared" si="34"/>
        <v>6.6666666666666666E-2</v>
      </c>
      <c r="D40" s="13">
        <f t="shared" si="35"/>
        <v>323.29000000000002</v>
      </c>
      <c r="E40" s="14">
        <f t="shared" si="36"/>
        <v>42.57</v>
      </c>
      <c r="F40" s="21">
        <f t="shared" si="37"/>
        <v>1.9603057653343157E-3</v>
      </c>
      <c r="G40" s="24"/>
      <c r="J40" s="140" t="s">
        <v>0</v>
      </c>
      <c r="K40" s="141"/>
      <c r="L40" s="79">
        <f>SUM(L34:L39)</f>
        <v>45</v>
      </c>
      <c r="M40" s="17">
        <f>SUM(M34:M39)</f>
        <v>1</v>
      </c>
      <c r="N40" s="80">
        <f>SUM(N34:N39)</f>
        <v>18314.5</v>
      </c>
      <c r="O40" s="81">
        <f>SUM(O34:O39)</f>
        <v>21716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4">
      <c r="A41" s="43" t="s">
        <v>29</v>
      </c>
      <c r="B41" s="12">
        <f t="shared" si="33"/>
        <v>13</v>
      </c>
      <c r="C41" s="8">
        <f t="shared" si="34"/>
        <v>0.28888888888888886</v>
      </c>
      <c r="D41" s="13">
        <f t="shared" si="35"/>
        <v>11462.98</v>
      </c>
      <c r="E41" s="14">
        <f t="shared" si="36"/>
        <v>13814.16</v>
      </c>
      <c r="F41" s="21">
        <f t="shared" si="37"/>
        <v>0.63612820040523121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4">
      <c r="A42" s="44" t="s">
        <v>32</v>
      </c>
      <c r="B42" s="12">
        <f t="shared" si="33"/>
        <v>29</v>
      </c>
      <c r="C42" s="8">
        <f t="shared" si="34"/>
        <v>0.64444444444444449</v>
      </c>
      <c r="D42" s="13">
        <f t="shared" si="35"/>
        <v>6528.23</v>
      </c>
      <c r="E42" s="14">
        <f t="shared" si="36"/>
        <v>7859.27</v>
      </c>
      <c r="F42" s="21">
        <f t="shared" si="37"/>
        <v>0.36191149382943455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4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4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4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5">
      <c r="A46" s="61" t="s">
        <v>0</v>
      </c>
      <c r="B46" s="16">
        <f>SUM(B34:B45)</f>
        <v>45</v>
      </c>
      <c r="C46" s="17">
        <f>SUM(C34:C45)</f>
        <v>1</v>
      </c>
      <c r="D46" s="18">
        <f>SUM(D34:D45)</f>
        <v>18314.5</v>
      </c>
      <c r="E46" s="18">
        <f>SUM(E34:E45)</f>
        <v>21716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4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5" customHeight="1" x14ac:dyDescent="0.4">
      <c r="B48" s="25"/>
      <c r="H48" s="25"/>
      <c r="N48" s="25"/>
    </row>
    <row r="49" spans="2:14" s="24" customFormat="1" x14ac:dyDescent="0.4">
      <c r="B49" s="25"/>
      <c r="H49" s="25"/>
      <c r="N49" s="25"/>
    </row>
    <row r="50" spans="2:14" s="24" customFormat="1" x14ac:dyDescent="0.4">
      <c r="B50" s="25"/>
      <c r="H50" s="25"/>
      <c r="N50" s="25"/>
    </row>
    <row r="51" spans="2:14" s="24" customFormat="1" x14ac:dyDescent="0.4">
      <c r="B51" s="25"/>
      <c r="H51" s="25"/>
      <c r="N51" s="25"/>
    </row>
    <row r="52" spans="2:14" s="24" customFormat="1" x14ac:dyDescent="0.4">
      <c r="B52" s="25"/>
      <c r="H52" s="25"/>
      <c r="N52" s="25"/>
    </row>
    <row r="53" spans="2:14" s="24" customFormat="1" x14ac:dyDescent="0.4">
      <c r="B53" s="25"/>
      <c r="H53" s="25"/>
      <c r="N53" s="25"/>
    </row>
    <row r="54" spans="2:14" s="24" customFormat="1" x14ac:dyDescent="0.4">
      <c r="B54" s="25"/>
      <c r="H54" s="25"/>
      <c r="N54" s="25"/>
    </row>
    <row r="55" spans="2:14" s="24" customFormat="1" x14ac:dyDescent="0.4">
      <c r="B55" s="25"/>
      <c r="H55" s="25"/>
      <c r="N55" s="25"/>
    </row>
    <row r="56" spans="2:14" s="24" customFormat="1" x14ac:dyDescent="0.4">
      <c r="B56" s="25"/>
      <c r="H56" s="25"/>
      <c r="N56" s="25"/>
    </row>
    <row r="57" spans="2:14" s="24" customFormat="1" x14ac:dyDescent="0.4">
      <c r="B57" s="25"/>
      <c r="H57" s="25"/>
      <c r="N57" s="25"/>
    </row>
    <row r="58" spans="2:14" s="24" customFormat="1" x14ac:dyDescent="0.4">
      <c r="B58" s="25"/>
      <c r="H58" s="25"/>
      <c r="N58" s="25"/>
    </row>
    <row r="59" spans="2:14" s="24" customFormat="1" x14ac:dyDescent="0.4">
      <c r="B59" s="25"/>
      <c r="H59" s="25"/>
      <c r="N59" s="25"/>
    </row>
    <row r="60" spans="2:14" s="24" customFormat="1" x14ac:dyDescent="0.4">
      <c r="B60" s="25"/>
      <c r="H60" s="25"/>
      <c r="N60" s="25"/>
    </row>
    <row r="61" spans="2:14" s="24" customFormat="1" x14ac:dyDescent="0.4">
      <c r="B61" s="25"/>
      <c r="H61" s="25"/>
      <c r="N61" s="25"/>
    </row>
    <row r="62" spans="2:14" s="24" customFormat="1" x14ac:dyDescent="0.4">
      <c r="B62" s="25"/>
      <c r="H62" s="25"/>
      <c r="N62" s="25"/>
    </row>
    <row r="63" spans="2:14" s="24" customFormat="1" x14ac:dyDescent="0.4">
      <c r="B63" s="25"/>
      <c r="H63" s="25"/>
      <c r="N63" s="25"/>
    </row>
    <row r="64" spans="2:14" s="24" customFormat="1" x14ac:dyDescent="0.4">
      <c r="B64" s="25"/>
      <c r="H64" s="25"/>
      <c r="N64" s="25"/>
    </row>
    <row r="65" spans="2:14" s="24" customFormat="1" x14ac:dyDescent="0.4">
      <c r="B65" s="25"/>
      <c r="H65" s="25"/>
      <c r="N65" s="25"/>
    </row>
    <row r="66" spans="2:14" s="24" customFormat="1" x14ac:dyDescent="0.4">
      <c r="B66" s="25"/>
      <c r="H66" s="25"/>
      <c r="N66" s="25"/>
    </row>
    <row r="67" spans="2:14" s="24" customFormat="1" x14ac:dyDescent="0.4">
      <c r="B67" s="25"/>
      <c r="H67" s="25"/>
      <c r="N67" s="25"/>
    </row>
    <row r="68" spans="2:14" s="24" customFormat="1" x14ac:dyDescent="0.4">
      <c r="B68" s="25"/>
      <c r="H68" s="25"/>
      <c r="N68" s="25"/>
    </row>
    <row r="69" spans="2:14" s="24" customFormat="1" x14ac:dyDescent="0.4">
      <c r="B69" s="25"/>
      <c r="H69" s="25"/>
      <c r="N69" s="25"/>
    </row>
    <row r="70" spans="2:14" s="24" customFormat="1" x14ac:dyDescent="0.4">
      <c r="B70" s="25"/>
      <c r="H70" s="25"/>
      <c r="N70" s="25"/>
    </row>
    <row r="71" spans="2:14" s="24" customFormat="1" x14ac:dyDescent="0.4">
      <c r="B71" s="25"/>
      <c r="H71" s="25"/>
      <c r="N71" s="25"/>
    </row>
    <row r="72" spans="2:14" s="24" customFormat="1" x14ac:dyDescent="0.4">
      <c r="B72" s="25"/>
      <c r="H72" s="25"/>
      <c r="N72" s="25"/>
    </row>
    <row r="73" spans="2:14" s="24" customFormat="1" x14ac:dyDescent="0.4">
      <c r="B73" s="25"/>
      <c r="H73" s="25"/>
      <c r="N73" s="25"/>
    </row>
    <row r="74" spans="2:14" s="24" customFormat="1" x14ac:dyDescent="0.4">
      <c r="B74" s="25"/>
      <c r="H74" s="25"/>
      <c r="N74" s="25"/>
    </row>
    <row r="75" spans="2:14" s="24" customFormat="1" x14ac:dyDescent="0.4">
      <c r="B75" s="25"/>
      <c r="H75" s="25"/>
      <c r="N75" s="25"/>
    </row>
    <row r="76" spans="2:14" s="24" customFormat="1" x14ac:dyDescent="0.4">
      <c r="B76" s="25"/>
      <c r="H76" s="25"/>
      <c r="N76" s="25"/>
    </row>
    <row r="77" spans="2:14" s="24" customFormat="1" x14ac:dyDescent="0.4">
      <c r="B77" s="25"/>
      <c r="H77" s="25"/>
      <c r="N77" s="25"/>
    </row>
    <row r="78" spans="2:14" s="24" customFormat="1" x14ac:dyDescent="0.4">
      <c r="B78" s="25"/>
      <c r="H78" s="25"/>
      <c r="N78" s="25"/>
    </row>
    <row r="79" spans="2:14" s="24" customFormat="1" x14ac:dyDescent="0.4">
      <c r="B79" s="25"/>
      <c r="H79" s="25"/>
      <c r="N79" s="25"/>
    </row>
    <row r="80" spans="2:14" s="24" customFormat="1" x14ac:dyDescent="0.4">
      <c r="B80" s="25"/>
      <c r="H80" s="25"/>
      <c r="N80" s="25"/>
    </row>
    <row r="81" spans="2:14" s="24" customFormat="1" x14ac:dyDescent="0.4">
      <c r="B81" s="25"/>
      <c r="H81" s="25"/>
      <c r="N81" s="25"/>
    </row>
    <row r="82" spans="2:14" s="24" customFormat="1" x14ac:dyDescent="0.4">
      <c r="B82" s="25"/>
      <c r="H82" s="25"/>
      <c r="N82" s="25"/>
    </row>
    <row r="83" spans="2:14" s="24" customFormat="1" x14ac:dyDescent="0.4">
      <c r="B83" s="25"/>
      <c r="H83" s="25"/>
      <c r="N83" s="25"/>
    </row>
    <row r="84" spans="2:14" s="24" customFormat="1" x14ac:dyDescent="0.4">
      <c r="B84" s="25"/>
      <c r="H84" s="25"/>
      <c r="N84" s="25"/>
    </row>
    <row r="85" spans="2:14" s="24" customFormat="1" x14ac:dyDescent="0.4">
      <c r="B85" s="25"/>
      <c r="H85" s="25"/>
      <c r="N85" s="25"/>
    </row>
    <row r="86" spans="2:14" s="24" customFormat="1" x14ac:dyDescent="0.4">
      <c r="B86" s="25"/>
      <c r="H86" s="25"/>
      <c r="N86" s="25"/>
    </row>
    <row r="87" spans="2:14" s="24" customFormat="1" x14ac:dyDescent="0.4">
      <c r="B87" s="25"/>
      <c r="H87" s="25"/>
      <c r="N87" s="25"/>
    </row>
    <row r="88" spans="2:14" s="24" customFormat="1" x14ac:dyDescent="0.4">
      <c r="B88" s="25"/>
      <c r="H88" s="25"/>
      <c r="N88" s="25"/>
    </row>
    <row r="89" spans="2:14" s="24" customFormat="1" x14ac:dyDescent="0.4">
      <c r="B89" s="25"/>
      <c r="H89" s="25"/>
      <c r="N89" s="25"/>
    </row>
    <row r="90" spans="2:14" s="24" customFormat="1" x14ac:dyDescent="0.4">
      <c r="B90" s="25"/>
      <c r="H90" s="25"/>
      <c r="N90" s="25"/>
    </row>
    <row r="91" spans="2:14" s="24" customFormat="1" x14ac:dyDescent="0.4">
      <c r="B91" s="25"/>
      <c r="H91" s="25"/>
      <c r="N91" s="25"/>
    </row>
    <row r="92" spans="2:14" s="24" customFormat="1" x14ac:dyDescent="0.4">
      <c r="B92" s="25"/>
      <c r="H92" s="25"/>
      <c r="N92" s="25"/>
    </row>
    <row r="93" spans="2:14" s="24" customFormat="1" x14ac:dyDescent="0.4">
      <c r="B93" s="25"/>
      <c r="H93" s="25"/>
      <c r="N93" s="25"/>
    </row>
    <row r="94" spans="2:14" s="24" customFormat="1" x14ac:dyDescent="0.4">
      <c r="B94" s="25"/>
      <c r="H94" s="25"/>
      <c r="N94" s="25"/>
    </row>
    <row r="95" spans="2:14" s="24" customFormat="1" x14ac:dyDescent="0.4">
      <c r="B95" s="25"/>
      <c r="H95" s="25"/>
      <c r="N95" s="25"/>
    </row>
    <row r="96" spans="2:14" s="24" customFormat="1" x14ac:dyDescent="0.4">
      <c r="B96" s="25"/>
      <c r="H96" s="25"/>
      <c r="N96" s="25"/>
    </row>
    <row r="97" spans="2:21" s="24" customFormat="1" x14ac:dyDescent="0.4">
      <c r="B97" s="25"/>
      <c r="H97" s="25"/>
      <c r="N97" s="25"/>
    </row>
    <row r="98" spans="2:21" s="24" customFormat="1" x14ac:dyDescent="0.4">
      <c r="B98" s="25"/>
      <c r="H98" s="25"/>
      <c r="N98" s="25"/>
    </row>
    <row r="99" spans="2:21" s="24" customFormat="1" x14ac:dyDescent="0.4">
      <c r="B99" s="25"/>
      <c r="H99" s="25"/>
      <c r="N99" s="25"/>
    </row>
    <row r="100" spans="2:21" s="24" customFormat="1" x14ac:dyDescent="0.4">
      <c r="B100" s="25"/>
      <c r="H100" s="25"/>
      <c r="N100" s="25"/>
    </row>
    <row r="101" spans="2:21" s="24" customFormat="1" x14ac:dyDescent="0.4">
      <c r="B101" s="25"/>
      <c r="H101" s="25"/>
      <c r="N101" s="25"/>
    </row>
    <row r="102" spans="2:21" s="24" customFormat="1" x14ac:dyDescent="0.4">
      <c r="B102" s="25"/>
      <c r="H102" s="25"/>
      <c r="N102" s="25"/>
    </row>
    <row r="103" spans="2:21" s="24" customFormat="1" x14ac:dyDescent="0.4">
      <c r="B103" s="25"/>
      <c r="H103" s="25"/>
      <c r="N103" s="25"/>
    </row>
    <row r="104" spans="2:21" s="24" customFormat="1" x14ac:dyDescent="0.4">
      <c r="B104" s="25"/>
      <c r="H104" s="25"/>
      <c r="N104" s="25"/>
    </row>
    <row r="105" spans="2:21" s="24" customFormat="1" x14ac:dyDescent="0.4">
      <c r="B105" s="25"/>
      <c r="H105" s="25"/>
      <c r="N105" s="25"/>
    </row>
    <row r="106" spans="2:21" s="24" customFormat="1" x14ac:dyDescent="0.4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4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4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13" zoomScale="80" zoomScaleNormal="80" workbookViewId="0">
      <selection activeCell="J21" sqref="J21"/>
    </sheetView>
  </sheetViews>
  <sheetFormatPr defaultColWidth="9.15234375" defaultRowHeight="14.6" x14ac:dyDescent="0.4"/>
  <cols>
    <col min="1" max="1" width="26.15234375" style="26" customWidth="1"/>
    <col min="2" max="2" width="11.53515625" style="59" customWidth="1"/>
    <col min="3" max="3" width="10.69140625" style="26" customWidth="1"/>
    <col min="4" max="4" width="19.15234375" style="26" customWidth="1"/>
    <col min="5" max="5" width="18.15234375" style="26" customWidth="1"/>
    <col min="6" max="6" width="11.3828125" style="26" customWidth="1"/>
    <col min="7" max="7" width="9.3046875" style="26" customWidth="1"/>
    <col min="8" max="8" width="10.84375" style="59" customWidth="1"/>
    <col min="9" max="9" width="17.3046875" style="26" customWidth="1"/>
    <col min="10" max="10" width="20" style="26" customWidth="1"/>
    <col min="11" max="12" width="11.3828125" style="26" customWidth="1"/>
    <col min="13" max="13" width="10.69140625" style="26" customWidth="1"/>
    <col min="14" max="14" width="18.84375" style="59" customWidth="1"/>
    <col min="15" max="15" width="19.69140625" style="26" customWidth="1"/>
    <col min="16" max="16" width="11.3828125" style="26" customWidth="1"/>
    <col min="17" max="17" width="9.15234375" style="26" customWidth="1"/>
    <col min="18" max="18" width="11" style="26" customWidth="1"/>
    <col min="19" max="19" width="18.84375" style="26" customWidth="1"/>
    <col min="20" max="20" width="19.53515625" style="26" customWidth="1"/>
    <col min="21" max="21" width="11.15234375" style="26" customWidth="1"/>
    <col min="22" max="22" width="9" style="26" customWidth="1"/>
    <col min="23" max="23" width="10" style="26" customWidth="1"/>
    <col min="24" max="24" width="19" style="26" customWidth="1"/>
    <col min="25" max="25" width="17.3046875" style="26" customWidth="1"/>
    <col min="26" max="26" width="9.69140625" style="26" customWidth="1"/>
    <col min="27" max="27" width="9.15234375" style="26" customWidth="1"/>
    <col min="28" max="28" width="10.84375" style="26" customWidth="1"/>
    <col min="29" max="29" width="18.15234375" style="26" customWidth="1"/>
    <col min="30" max="30" width="18.84375" style="26" customWidth="1"/>
    <col min="31" max="31" width="10.84375" style="26" customWidth="1"/>
    <col min="32" max="16384" width="9.15234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4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>
        <v>45589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45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4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4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9.5238095238095233E-2</v>
      </c>
      <c r="I19" s="6">
        <v>275.17</v>
      </c>
      <c r="J19" s="7">
        <v>332.96</v>
      </c>
      <c r="K19" s="21">
        <f t="shared" si="3"/>
        <v>5.4964120460169331E-2</v>
      </c>
      <c r="L19" s="2">
        <v>4</v>
      </c>
      <c r="M19" s="20">
        <f t="shared" si="4"/>
        <v>0.26666666666666666</v>
      </c>
      <c r="N19" s="6">
        <v>1004.62</v>
      </c>
      <c r="O19" s="7">
        <v>1215.5899999999999</v>
      </c>
      <c r="P19" s="21">
        <f t="shared" si="5"/>
        <v>0.17019778164212246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4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3</v>
      </c>
      <c r="H20" s="62">
        <f t="shared" si="2"/>
        <v>0.14285714285714285</v>
      </c>
      <c r="I20" s="65">
        <v>2600.4899999999998</v>
      </c>
      <c r="J20" s="66">
        <v>2642.17</v>
      </c>
      <c r="K20" s="63">
        <f t="shared" si="3"/>
        <v>0.43616215207906539</v>
      </c>
      <c r="L20" s="64">
        <v>2</v>
      </c>
      <c r="M20" s="62">
        <f t="shared" si="4"/>
        <v>0.13333333333333333</v>
      </c>
      <c r="N20" s="65">
        <v>76</v>
      </c>
      <c r="O20" s="66">
        <v>87.12</v>
      </c>
      <c r="P20" s="63">
        <f t="shared" si="5"/>
        <v>1.2197888051614205E-2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4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16</v>
      </c>
      <c r="H21" s="20">
        <f t="shared" si="2"/>
        <v>0.76190476190476186</v>
      </c>
      <c r="I21" s="6">
        <v>2547.64</v>
      </c>
      <c r="J21" s="7">
        <v>3082.64</v>
      </c>
      <c r="K21" s="21">
        <f t="shared" si="3"/>
        <v>0.5088737274607652</v>
      </c>
      <c r="L21" s="2">
        <v>9</v>
      </c>
      <c r="M21" s="20">
        <f t="shared" si="4"/>
        <v>0.6</v>
      </c>
      <c r="N21" s="6">
        <v>4841.88</v>
      </c>
      <c r="O21" s="7">
        <v>5839.51</v>
      </c>
      <c r="P21" s="21">
        <f t="shared" si="5"/>
        <v>0.81760433030626334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4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" customHeight="1" x14ac:dyDescent="0.4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4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4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21</v>
      </c>
      <c r="H25" s="17">
        <f t="shared" si="22"/>
        <v>1</v>
      </c>
      <c r="I25" s="18">
        <f t="shared" si="22"/>
        <v>5423.2999999999993</v>
      </c>
      <c r="J25" s="18">
        <f t="shared" si="22"/>
        <v>6057.77</v>
      </c>
      <c r="K25" s="19">
        <f t="shared" si="22"/>
        <v>1</v>
      </c>
      <c r="L25" s="16">
        <f t="shared" si="22"/>
        <v>15</v>
      </c>
      <c r="M25" s="17">
        <f t="shared" si="22"/>
        <v>1</v>
      </c>
      <c r="N25" s="18">
        <f t="shared" si="22"/>
        <v>5922.5</v>
      </c>
      <c r="O25" s="18">
        <f t="shared" si="22"/>
        <v>7142.22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4">
      <c r="B26" s="25"/>
      <c r="H26" s="25"/>
      <c r="N26" s="25"/>
    </row>
    <row r="27" spans="1:31" s="47" customFormat="1" ht="34.200000000000003" customHeight="1" x14ac:dyDescent="0.4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4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4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4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4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" customHeight="1" thickBot="1" x14ac:dyDescent="0.4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4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2" t="s">
        <v>3</v>
      </c>
      <c r="K34" s="143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4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8" t="s">
        <v>1</v>
      </c>
      <c r="K35" s="139"/>
      <c r="L35" s="57">
        <f>G25</f>
        <v>21</v>
      </c>
      <c r="M35" s="8">
        <f>IF(L35,L35/$L$40,"")</f>
        <v>0.58333333333333337</v>
      </c>
      <c r="N35" s="58">
        <f>I25</f>
        <v>5423.2999999999993</v>
      </c>
      <c r="O35" s="58">
        <f>J25</f>
        <v>6057.77</v>
      </c>
      <c r="P35" s="56">
        <f>IF(O35,O35/$O$40,"")</f>
        <v>0.45892231736539191</v>
      </c>
    </row>
    <row r="36" spans="1:33" ht="30" customHeight="1" x14ac:dyDescent="0.4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8" t="s">
        <v>2</v>
      </c>
      <c r="K36" s="139"/>
      <c r="L36" s="57">
        <f>L25</f>
        <v>15</v>
      </c>
      <c r="M36" s="8">
        <f>IF(L36,L36/$L$40,"")</f>
        <v>0.41666666666666669</v>
      </c>
      <c r="N36" s="58">
        <f>N25</f>
        <v>5922.5</v>
      </c>
      <c r="O36" s="58">
        <f>O25</f>
        <v>7142.22</v>
      </c>
      <c r="P36" s="56">
        <f>IF(O36,O36/$O$40,"")</f>
        <v>0.54107768263460798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4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8" t="s">
        <v>34</v>
      </c>
      <c r="K37" s="139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4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8" t="s">
        <v>5</v>
      </c>
      <c r="K38" s="139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4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8" t="s">
        <v>4</v>
      </c>
      <c r="K39" s="139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5">
      <c r="A40" s="42" t="s">
        <v>28</v>
      </c>
      <c r="B40" s="12">
        <f t="shared" si="23"/>
        <v>6</v>
      </c>
      <c r="C40" s="8">
        <f t="shared" si="24"/>
        <v>0.16666666666666666</v>
      </c>
      <c r="D40" s="13">
        <f t="shared" si="25"/>
        <v>1279.79</v>
      </c>
      <c r="E40" s="14">
        <f t="shared" si="26"/>
        <v>1548.55</v>
      </c>
      <c r="F40" s="21">
        <f t="shared" si="27"/>
        <v>0.11731448281400213</v>
      </c>
      <c r="G40" s="24"/>
      <c r="J40" s="140" t="s">
        <v>0</v>
      </c>
      <c r="K40" s="141"/>
      <c r="L40" s="79">
        <f>SUM(L34:L39)</f>
        <v>36</v>
      </c>
      <c r="M40" s="17">
        <f>SUM(M34:M39)</f>
        <v>1</v>
      </c>
      <c r="N40" s="80">
        <f>SUM(N34:N39)</f>
        <v>11345.8</v>
      </c>
      <c r="O40" s="81">
        <f>SUM(O34:O39)</f>
        <v>13199.990000000002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4">
      <c r="A41" s="43" t="s">
        <v>29</v>
      </c>
      <c r="B41" s="12">
        <f t="shared" si="23"/>
        <v>5</v>
      </c>
      <c r="C41" s="8">
        <f t="shared" si="24"/>
        <v>0.1388888888888889</v>
      </c>
      <c r="D41" s="13">
        <f t="shared" si="25"/>
        <v>2676.49</v>
      </c>
      <c r="E41" s="14">
        <f t="shared" si="26"/>
        <v>2729.29</v>
      </c>
      <c r="F41" s="21">
        <f t="shared" si="27"/>
        <v>0.20676455057920498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4">
      <c r="A42" s="44" t="s">
        <v>32</v>
      </c>
      <c r="B42" s="12">
        <f t="shared" si="23"/>
        <v>25</v>
      </c>
      <c r="C42" s="8">
        <f t="shared" si="24"/>
        <v>0.69444444444444442</v>
      </c>
      <c r="D42" s="13">
        <f t="shared" si="25"/>
        <v>7389.52</v>
      </c>
      <c r="E42" s="14">
        <f t="shared" si="26"/>
        <v>8922.15</v>
      </c>
      <c r="F42" s="21">
        <f t="shared" si="27"/>
        <v>0.67592096660679291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4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4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4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5">
      <c r="A46" s="61" t="s">
        <v>0</v>
      </c>
      <c r="B46" s="16">
        <f>SUM(B34:B45)</f>
        <v>36</v>
      </c>
      <c r="C46" s="17">
        <f>SUM(C34:C45)</f>
        <v>1</v>
      </c>
      <c r="D46" s="18">
        <f>SUM(D34:D45)</f>
        <v>11345.8</v>
      </c>
      <c r="E46" s="18">
        <f>SUM(E34:E45)</f>
        <v>13199.99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4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5" customHeight="1" x14ac:dyDescent="0.4">
      <c r="B48" s="25"/>
      <c r="H48" s="25"/>
      <c r="N48" s="25"/>
    </row>
    <row r="49" spans="2:14" s="24" customFormat="1" x14ac:dyDescent="0.4">
      <c r="B49" s="25"/>
      <c r="H49" s="25"/>
      <c r="N49" s="25"/>
    </row>
    <row r="50" spans="2:14" s="24" customFormat="1" x14ac:dyDescent="0.4">
      <c r="B50" s="25"/>
      <c r="H50" s="25"/>
      <c r="N50" s="25"/>
    </row>
    <row r="51" spans="2:14" s="24" customFormat="1" x14ac:dyDescent="0.4">
      <c r="B51" s="25"/>
      <c r="H51" s="25"/>
      <c r="N51" s="25"/>
    </row>
    <row r="52" spans="2:14" s="24" customFormat="1" x14ac:dyDescent="0.4">
      <c r="B52" s="25"/>
      <c r="H52" s="25"/>
      <c r="N52" s="25"/>
    </row>
    <row r="53" spans="2:14" s="24" customFormat="1" x14ac:dyDescent="0.4">
      <c r="B53" s="25"/>
      <c r="H53" s="25"/>
      <c r="N53" s="25"/>
    </row>
    <row r="54" spans="2:14" s="24" customFormat="1" x14ac:dyDescent="0.4">
      <c r="B54" s="25"/>
      <c r="H54" s="25"/>
      <c r="N54" s="25"/>
    </row>
    <row r="55" spans="2:14" s="24" customFormat="1" x14ac:dyDescent="0.4">
      <c r="B55" s="25"/>
      <c r="H55" s="25"/>
      <c r="N55" s="25"/>
    </row>
    <row r="56" spans="2:14" s="24" customFormat="1" x14ac:dyDescent="0.4">
      <c r="B56" s="25"/>
      <c r="H56" s="25"/>
      <c r="N56" s="25"/>
    </row>
    <row r="57" spans="2:14" s="24" customFormat="1" x14ac:dyDescent="0.4">
      <c r="B57" s="25"/>
      <c r="H57" s="25"/>
      <c r="N57" s="25"/>
    </row>
    <row r="58" spans="2:14" s="24" customFormat="1" x14ac:dyDescent="0.4">
      <c r="B58" s="25"/>
      <c r="H58" s="25"/>
      <c r="N58" s="25"/>
    </row>
    <row r="59" spans="2:14" s="24" customFormat="1" x14ac:dyDescent="0.4">
      <c r="B59" s="25"/>
      <c r="H59" s="25"/>
      <c r="N59" s="25"/>
    </row>
    <row r="60" spans="2:14" s="24" customFormat="1" x14ac:dyDescent="0.4">
      <c r="B60" s="25"/>
      <c r="H60" s="25"/>
      <c r="N60" s="25"/>
    </row>
    <row r="61" spans="2:14" s="24" customFormat="1" x14ac:dyDescent="0.4">
      <c r="B61" s="25"/>
      <c r="H61" s="25"/>
      <c r="N61" s="25"/>
    </row>
    <row r="62" spans="2:14" s="24" customFormat="1" x14ac:dyDescent="0.4">
      <c r="B62" s="25"/>
      <c r="H62" s="25"/>
      <c r="N62" s="25"/>
    </row>
    <row r="63" spans="2:14" s="24" customFormat="1" x14ac:dyDescent="0.4">
      <c r="B63" s="25"/>
      <c r="H63" s="25"/>
      <c r="N63" s="25"/>
    </row>
    <row r="64" spans="2:14" s="24" customFormat="1" x14ac:dyDescent="0.4">
      <c r="B64" s="25"/>
      <c r="H64" s="25"/>
      <c r="N64" s="25"/>
    </row>
    <row r="65" spans="2:14" s="24" customFormat="1" x14ac:dyDescent="0.4">
      <c r="B65" s="25"/>
      <c r="H65" s="25"/>
      <c r="N65" s="25"/>
    </row>
    <row r="66" spans="2:14" s="24" customFormat="1" x14ac:dyDescent="0.4">
      <c r="B66" s="25"/>
      <c r="H66" s="25"/>
      <c r="N66" s="25"/>
    </row>
    <row r="67" spans="2:14" s="24" customFormat="1" x14ac:dyDescent="0.4">
      <c r="B67" s="25"/>
      <c r="H67" s="25"/>
      <c r="N67" s="25"/>
    </row>
    <row r="68" spans="2:14" s="24" customFormat="1" x14ac:dyDescent="0.4">
      <c r="B68" s="25"/>
      <c r="H68" s="25"/>
      <c r="N68" s="25"/>
    </row>
    <row r="69" spans="2:14" s="24" customFormat="1" x14ac:dyDescent="0.4">
      <c r="B69" s="25"/>
      <c r="H69" s="25"/>
      <c r="N69" s="25"/>
    </row>
    <row r="70" spans="2:14" s="24" customFormat="1" x14ac:dyDescent="0.4">
      <c r="B70" s="25"/>
      <c r="H70" s="25"/>
      <c r="N70" s="25"/>
    </row>
    <row r="71" spans="2:14" s="24" customFormat="1" x14ac:dyDescent="0.4">
      <c r="B71" s="25"/>
      <c r="H71" s="25"/>
      <c r="N71" s="25"/>
    </row>
    <row r="72" spans="2:14" s="24" customFormat="1" x14ac:dyDescent="0.4">
      <c r="B72" s="25"/>
      <c r="H72" s="25"/>
      <c r="N72" s="25"/>
    </row>
    <row r="73" spans="2:14" s="24" customFormat="1" x14ac:dyDescent="0.4">
      <c r="B73" s="25"/>
      <c r="H73" s="25"/>
      <c r="N73" s="25"/>
    </row>
    <row r="74" spans="2:14" s="24" customFormat="1" x14ac:dyDescent="0.4">
      <c r="B74" s="25"/>
      <c r="H74" s="25"/>
      <c r="N74" s="25"/>
    </row>
    <row r="75" spans="2:14" s="24" customFormat="1" x14ac:dyDescent="0.4">
      <c r="B75" s="25"/>
      <c r="H75" s="25"/>
      <c r="N75" s="25"/>
    </row>
    <row r="76" spans="2:14" s="24" customFormat="1" x14ac:dyDescent="0.4">
      <c r="B76" s="25"/>
      <c r="H76" s="25"/>
      <c r="N76" s="25"/>
    </row>
    <row r="77" spans="2:14" s="24" customFormat="1" x14ac:dyDescent="0.4">
      <c r="B77" s="25"/>
      <c r="H77" s="25"/>
      <c r="N77" s="25"/>
    </row>
    <row r="78" spans="2:14" s="24" customFormat="1" x14ac:dyDescent="0.4">
      <c r="B78" s="25"/>
      <c r="H78" s="25"/>
      <c r="N78" s="25"/>
    </row>
    <row r="79" spans="2:14" s="24" customFormat="1" x14ac:dyDescent="0.4">
      <c r="B79" s="25"/>
      <c r="H79" s="25"/>
      <c r="N79" s="25"/>
    </row>
    <row r="80" spans="2:14" s="24" customFormat="1" x14ac:dyDescent="0.4">
      <c r="B80" s="25"/>
      <c r="H80" s="25"/>
      <c r="N80" s="25"/>
    </row>
    <row r="81" spans="2:14" s="24" customFormat="1" x14ac:dyDescent="0.4">
      <c r="B81" s="25"/>
      <c r="H81" s="25"/>
      <c r="N81" s="25"/>
    </row>
    <row r="82" spans="2:14" s="24" customFormat="1" x14ac:dyDescent="0.4">
      <c r="B82" s="25"/>
      <c r="H82" s="25"/>
      <c r="N82" s="25"/>
    </row>
    <row r="83" spans="2:14" s="24" customFormat="1" x14ac:dyDescent="0.4">
      <c r="B83" s="25"/>
      <c r="H83" s="25"/>
      <c r="N83" s="25"/>
    </row>
    <row r="84" spans="2:14" s="24" customFormat="1" x14ac:dyDescent="0.4">
      <c r="B84" s="25"/>
      <c r="H84" s="25"/>
      <c r="N84" s="25"/>
    </row>
    <row r="85" spans="2:14" s="24" customFormat="1" x14ac:dyDescent="0.4">
      <c r="B85" s="25"/>
      <c r="H85" s="25"/>
      <c r="N85" s="25"/>
    </row>
    <row r="86" spans="2:14" s="24" customFormat="1" x14ac:dyDescent="0.4">
      <c r="B86" s="25"/>
      <c r="H86" s="25"/>
      <c r="N86" s="25"/>
    </row>
    <row r="87" spans="2:14" s="24" customFormat="1" x14ac:dyDescent="0.4">
      <c r="B87" s="25"/>
      <c r="H87" s="25"/>
      <c r="N87" s="25"/>
    </row>
    <row r="88" spans="2:14" s="24" customFormat="1" x14ac:dyDescent="0.4">
      <c r="B88" s="25"/>
      <c r="H88" s="25"/>
      <c r="N88" s="25"/>
    </row>
    <row r="89" spans="2:14" s="24" customFormat="1" x14ac:dyDescent="0.4">
      <c r="B89" s="25"/>
      <c r="H89" s="25"/>
      <c r="N89" s="25"/>
    </row>
    <row r="90" spans="2:14" s="24" customFormat="1" x14ac:dyDescent="0.4">
      <c r="B90" s="25"/>
      <c r="H90" s="25"/>
      <c r="N90" s="25"/>
    </row>
    <row r="91" spans="2:14" s="24" customFormat="1" x14ac:dyDescent="0.4">
      <c r="B91" s="25"/>
      <c r="H91" s="25"/>
      <c r="N91" s="25"/>
    </row>
    <row r="92" spans="2:14" s="24" customFormat="1" x14ac:dyDescent="0.4">
      <c r="B92" s="25"/>
      <c r="H92" s="25"/>
      <c r="N92" s="25"/>
    </row>
    <row r="93" spans="2:14" s="24" customFormat="1" x14ac:dyDescent="0.4">
      <c r="B93" s="25"/>
      <c r="H93" s="25"/>
      <c r="N93" s="25"/>
    </row>
    <row r="94" spans="2:14" s="24" customFormat="1" x14ac:dyDescent="0.4">
      <c r="B94" s="25"/>
      <c r="H94" s="25"/>
      <c r="N94" s="25"/>
    </row>
    <row r="95" spans="2:14" s="24" customFormat="1" x14ac:dyDescent="0.4">
      <c r="B95" s="25"/>
      <c r="H95" s="25"/>
      <c r="N95" s="25"/>
    </row>
    <row r="96" spans="2:14" s="24" customFormat="1" x14ac:dyDescent="0.4">
      <c r="B96" s="25"/>
      <c r="H96" s="25"/>
      <c r="N96" s="25"/>
    </row>
    <row r="97" spans="2:21" s="24" customFormat="1" x14ac:dyDescent="0.4">
      <c r="B97" s="25"/>
      <c r="H97" s="25"/>
      <c r="N97" s="25"/>
    </row>
    <row r="98" spans="2:21" s="24" customFormat="1" x14ac:dyDescent="0.4">
      <c r="B98" s="25"/>
      <c r="H98" s="25"/>
      <c r="N98" s="25"/>
    </row>
    <row r="99" spans="2:21" s="24" customFormat="1" x14ac:dyDescent="0.4">
      <c r="B99" s="25"/>
      <c r="H99" s="25"/>
      <c r="N99" s="25"/>
    </row>
    <row r="100" spans="2:21" s="24" customFormat="1" x14ac:dyDescent="0.4">
      <c r="B100" s="25"/>
      <c r="H100" s="25"/>
      <c r="N100" s="25"/>
    </row>
    <row r="101" spans="2:21" s="24" customFormat="1" x14ac:dyDescent="0.4">
      <c r="B101" s="25"/>
      <c r="H101" s="25"/>
      <c r="N101" s="25"/>
    </row>
    <row r="102" spans="2:21" s="24" customFormat="1" x14ac:dyDescent="0.4">
      <c r="B102" s="25"/>
      <c r="H102" s="25"/>
      <c r="N102" s="25"/>
    </row>
    <row r="103" spans="2:21" s="24" customFormat="1" x14ac:dyDescent="0.4">
      <c r="B103" s="25"/>
      <c r="H103" s="25"/>
      <c r="N103" s="25"/>
    </row>
    <row r="104" spans="2:21" s="24" customFormat="1" x14ac:dyDescent="0.4">
      <c r="B104" s="25"/>
      <c r="H104" s="25"/>
      <c r="N104" s="25"/>
    </row>
    <row r="105" spans="2:21" s="24" customFormat="1" x14ac:dyDescent="0.4">
      <c r="B105" s="25"/>
      <c r="H105" s="25"/>
      <c r="N105" s="25"/>
    </row>
    <row r="106" spans="2:21" s="24" customFormat="1" x14ac:dyDescent="0.4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4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4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5234375" defaultRowHeight="14.6" x14ac:dyDescent="0.4"/>
  <cols>
    <col min="1" max="1" width="26.15234375" style="26" customWidth="1"/>
    <col min="2" max="2" width="11.53515625" style="59" customWidth="1"/>
    <col min="3" max="3" width="10.69140625" style="26" customWidth="1"/>
    <col min="4" max="4" width="19.15234375" style="26" customWidth="1"/>
    <col min="5" max="5" width="18.15234375" style="26" customWidth="1"/>
    <col min="6" max="6" width="11.3828125" style="26" customWidth="1"/>
    <col min="7" max="7" width="9.3046875" style="26" customWidth="1"/>
    <col min="8" max="8" width="10.84375" style="59" customWidth="1"/>
    <col min="9" max="9" width="17.3046875" style="26" customWidth="1"/>
    <col min="10" max="10" width="20" style="26" customWidth="1"/>
    <col min="11" max="12" width="11.3828125" style="26" customWidth="1"/>
    <col min="13" max="13" width="10.69140625" style="26" customWidth="1"/>
    <col min="14" max="14" width="18.84375" style="59" customWidth="1"/>
    <col min="15" max="15" width="19.69140625" style="26" customWidth="1"/>
    <col min="16" max="16" width="11.3828125" style="26" customWidth="1"/>
    <col min="17" max="17" width="9.15234375" style="26" customWidth="1"/>
    <col min="18" max="18" width="11" style="26" customWidth="1"/>
    <col min="19" max="19" width="18.84375" style="26" customWidth="1"/>
    <col min="20" max="20" width="19.53515625" style="26" customWidth="1"/>
    <col min="21" max="21" width="11.15234375" style="26" customWidth="1"/>
    <col min="22" max="22" width="9" style="26" customWidth="1"/>
    <col min="23" max="23" width="10" style="26" customWidth="1"/>
    <col min="24" max="24" width="19" style="26" customWidth="1"/>
    <col min="25" max="25" width="17.3046875" style="26" customWidth="1"/>
    <col min="26" max="26" width="9.69140625" style="26" customWidth="1"/>
    <col min="27" max="27" width="9.15234375" style="26" customWidth="1"/>
    <col min="28" max="28" width="10.84375" style="26" customWidth="1"/>
    <col min="29" max="29" width="18.15234375" style="26" customWidth="1"/>
    <col min="30" max="30" width="18.84375" style="26" customWidth="1"/>
    <col min="31" max="31" width="10.84375" style="26" customWidth="1"/>
    <col min="32" max="16384" width="9.15234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4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0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2"/>
    </row>
    <row r="11" spans="1:31" ht="30" customHeight="1" thickBot="1" x14ac:dyDescent="0.45">
      <c r="A11" s="112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5" t="s">
        <v>5</v>
      </c>
      <c r="W11" s="136"/>
      <c r="X11" s="136"/>
      <c r="Y11" s="136"/>
      <c r="Z11" s="137"/>
      <c r="AA11" s="132" t="s">
        <v>4</v>
      </c>
      <c r="AB11" s="133"/>
      <c r="AC11" s="133"/>
      <c r="AD11" s="133"/>
      <c r="AE11" s="134"/>
    </row>
    <row r="12" spans="1:31" ht="39" customHeight="1" thickBot="1" x14ac:dyDescent="0.4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4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4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40" customHeight="1" x14ac:dyDescent="0.4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40" customHeight="1" x14ac:dyDescent="0.4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40" customHeight="1" x14ac:dyDescent="0.4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4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4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4">
      <c r="B26" s="25"/>
      <c r="H26" s="25"/>
      <c r="N26" s="25"/>
    </row>
    <row r="27" spans="1:31" s="47" customFormat="1" ht="34.200000000000003" customHeight="1" x14ac:dyDescent="0.4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4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4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4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4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4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" customHeight="1" thickBot="1" x14ac:dyDescent="0.4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4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4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8" t="s">
        <v>1</v>
      </c>
      <c r="K35" s="139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4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8" t="s">
        <v>2</v>
      </c>
      <c r="K36" s="139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4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8" t="s">
        <v>34</v>
      </c>
      <c r="K37" s="139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4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8" t="s">
        <v>5</v>
      </c>
      <c r="K38" s="139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4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8" t="s">
        <v>4</v>
      </c>
      <c r="K39" s="139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0" t="s">
        <v>0</v>
      </c>
      <c r="K40" s="141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4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4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4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4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4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4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4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5" customHeight="1" x14ac:dyDescent="0.4">
      <c r="B48" s="25"/>
      <c r="H48" s="25"/>
      <c r="N48" s="25"/>
    </row>
    <row r="49" spans="2:14" s="24" customFormat="1" x14ac:dyDescent="0.4">
      <c r="B49" s="25"/>
      <c r="H49" s="25"/>
      <c r="N49" s="25"/>
    </row>
    <row r="50" spans="2:14" s="24" customFormat="1" x14ac:dyDescent="0.4">
      <c r="B50" s="25"/>
      <c r="H50" s="25"/>
      <c r="N50" s="25"/>
    </row>
    <row r="51" spans="2:14" s="24" customFormat="1" x14ac:dyDescent="0.4">
      <c r="B51" s="25"/>
      <c r="H51" s="25"/>
      <c r="N51" s="25"/>
    </row>
    <row r="52" spans="2:14" s="24" customFormat="1" x14ac:dyDescent="0.4">
      <c r="B52" s="25"/>
      <c r="H52" s="25"/>
      <c r="N52" s="25"/>
    </row>
    <row r="53" spans="2:14" s="24" customFormat="1" x14ac:dyDescent="0.4">
      <c r="B53" s="25"/>
      <c r="H53" s="25"/>
      <c r="N53" s="25"/>
    </row>
    <row r="54" spans="2:14" s="24" customFormat="1" x14ac:dyDescent="0.4">
      <c r="B54" s="25"/>
      <c r="H54" s="25"/>
      <c r="N54" s="25"/>
    </row>
    <row r="55" spans="2:14" s="24" customFormat="1" x14ac:dyDescent="0.4">
      <c r="B55" s="25"/>
      <c r="H55" s="25"/>
      <c r="N55" s="25"/>
    </row>
    <row r="56" spans="2:14" s="24" customFormat="1" x14ac:dyDescent="0.4">
      <c r="B56" s="25"/>
      <c r="H56" s="25"/>
      <c r="N56" s="25"/>
    </row>
    <row r="57" spans="2:14" s="24" customFormat="1" x14ac:dyDescent="0.4">
      <c r="B57" s="25"/>
      <c r="H57" s="25"/>
      <c r="N57" s="25"/>
    </row>
    <row r="58" spans="2:14" s="24" customFormat="1" x14ac:dyDescent="0.4">
      <c r="B58" s="25"/>
      <c r="H58" s="25"/>
      <c r="N58" s="25"/>
    </row>
    <row r="59" spans="2:14" s="24" customFormat="1" x14ac:dyDescent="0.4">
      <c r="B59" s="25"/>
      <c r="H59" s="25"/>
      <c r="N59" s="25"/>
    </row>
    <row r="60" spans="2:14" s="24" customFormat="1" x14ac:dyDescent="0.4">
      <c r="B60" s="25"/>
      <c r="H60" s="25"/>
      <c r="N60" s="25"/>
    </row>
    <row r="61" spans="2:14" s="24" customFormat="1" x14ac:dyDescent="0.4">
      <c r="B61" s="25"/>
      <c r="H61" s="25"/>
      <c r="N61" s="25"/>
    </row>
    <row r="62" spans="2:14" s="24" customFormat="1" x14ac:dyDescent="0.4">
      <c r="B62" s="25"/>
      <c r="H62" s="25"/>
      <c r="N62" s="25"/>
    </row>
    <row r="63" spans="2:14" s="24" customFormat="1" x14ac:dyDescent="0.4">
      <c r="B63" s="25"/>
      <c r="H63" s="25"/>
      <c r="N63" s="25"/>
    </row>
    <row r="64" spans="2:14" s="24" customFormat="1" x14ac:dyDescent="0.4">
      <c r="B64" s="25"/>
      <c r="H64" s="25"/>
      <c r="N64" s="25"/>
    </row>
    <row r="65" spans="2:14" s="24" customFormat="1" x14ac:dyDescent="0.4">
      <c r="B65" s="25"/>
      <c r="H65" s="25"/>
      <c r="N65" s="25"/>
    </row>
    <row r="66" spans="2:14" s="24" customFormat="1" x14ac:dyDescent="0.4">
      <c r="B66" s="25"/>
      <c r="H66" s="25"/>
      <c r="N66" s="25"/>
    </row>
    <row r="67" spans="2:14" s="24" customFormat="1" x14ac:dyDescent="0.4">
      <c r="B67" s="25"/>
      <c r="H67" s="25"/>
      <c r="N67" s="25"/>
    </row>
    <row r="68" spans="2:14" s="24" customFormat="1" x14ac:dyDescent="0.4">
      <c r="B68" s="25"/>
      <c r="H68" s="25"/>
      <c r="N68" s="25"/>
    </row>
    <row r="69" spans="2:14" s="24" customFormat="1" x14ac:dyDescent="0.4">
      <c r="B69" s="25"/>
      <c r="H69" s="25"/>
      <c r="N69" s="25"/>
    </row>
    <row r="70" spans="2:14" s="24" customFormat="1" x14ac:dyDescent="0.4">
      <c r="B70" s="25"/>
      <c r="H70" s="25"/>
      <c r="N70" s="25"/>
    </row>
    <row r="71" spans="2:14" s="24" customFormat="1" x14ac:dyDescent="0.4">
      <c r="B71" s="25"/>
      <c r="H71" s="25"/>
      <c r="N71" s="25"/>
    </row>
    <row r="72" spans="2:14" s="24" customFormat="1" x14ac:dyDescent="0.4">
      <c r="B72" s="25"/>
      <c r="H72" s="25"/>
      <c r="N72" s="25"/>
    </row>
    <row r="73" spans="2:14" s="24" customFormat="1" x14ac:dyDescent="0.4">
      <c r="B73" s="25"/>
      <c r="H73" s="25"/>
      <c r="N73" s="25"/>
    </row>
    <row r="74" spans="2:14" s="24" customFormat="1" x14ac:dyDescent="0.4">
      <c r="B74" s="25"/>
      <c r="H74" s="25"/>
      <c r="N74" s="25"/>
    </row>
    <row r="75" spans="2:14" s="24" customFormat="1" x14ac:dyDescent="0.4">
      <c r="B75" s="25"/>
      <c r="H75" s="25"/>
      <c r="N75" s="25"/>
    </row>
    <row r="76" spans="2:14" s="24" customFormat="1" x14ac:dyDescent="0.4">
      <c r="B76" s="25"/>
      <c r="H76" s="25"/>
      <c r="N76" s="25"/>
    </row>
    <row r="77" spans="2:14" s="24" customFormat="1" x14ac:dyDescent="0.4">
      <c r="B77" s="25"/>
      <c r="H77" s="25"/>
      <c r="N77" s="25"/>
    </row>
    <row r="78" spans="2:14" s="24" customFormat="1" x14ac:dyDescent="0.4">
      <c r="B78" s="25"/>
      <c r="H78" s="25"/>
      <c r="N78" s="25"/>
    </row>
    <row r="79" spans="2:14" s="24" customFormat="1" x14ac:dyDescent="0.4">
      <c r="B79" s="25"/>
      <c r="H79" s="25"/>
      <c r="N79" s="25"/>
    </row>
    <row r="80" spans="2:14" s="24" customFormat="1" x14ac:dyDescent="0.4">
      <c r="B80" s="25"/>
      <c r="H80" s="25"/>
      <c r="N80" s="25"/>
    </row>
    <row r="81" spans="2:14" s="24" customFormat="1" x14ac:dyDescent="0.4">
      <c r="B81" s="25"/>
      <c r="H81" s="25"/>
      <c r="N81" s="25"/>
    </row>
    <row r="82" spans="2:14" s="24" customFormat="1" x14ac:dyDescent="0.4">
      <c r="B82" s="25"/>
      <c r="H82" s="25"/>
      <c r="N82" s="25"/>
    </row>
    <row r="83" spans="2:14" s="24" customFormat="1" x14ac:dyDescent="0.4">
      <c r="B83" s="25"/>
      <c r="H83" s="25"/>
      <c r="N83" s="25"/>
    </row>
    <row r="84" spans="2:14" s="24" customFormat="1" x14ac:dyDescent="0.4">
      <c r="B84" s="25"/>
      <c r="H84" s="25"/>
      <c r="N84" s="25"/>
    </row>
    <row r="85" spans="2:14" s="24" customFormat="1" x14ac:dyDescent="0.4">
      <c r="B85" s="25"/>
      <c r="H85" s="25"/>
      <c r="N85" s="25"/>
    </row>
    <row r="86" spans="2:14" s="24" customFormat="1" x14ac:dyDescent="0.4">
      <c r="B86" s="25"/>
      <c r="H86" s="25"/>
      <c r="N86" s="25"/>
    </row>
    <row r="87" spans="2:14" s="24" customFormat="1" x14ac:dyDescent="0.4">
      <c r="B87" s="25"/>
      <c r="H87" s="25"/>
      <c r="N87" s="25"/>
    </row>
    <row r="88" spans="2:14" s="24" customFormat="1" x14ac:dyDescent="0.4">
      <c r="B88" s="25"/>
      <c r="H88" s="25"/>
      <c r="N88" s="25"/>
    </row>
    <row r="89" spans="2:14" s="24" customFormat="1" x14ac:dyDescent="0.4">
      <c r="B89" s="25"/>
      <c r="H89" s="25"/>
      <c r="N89" s="25"/>
    </row>
    <row r="90" spans="2:14" s="24" customFormat="1" x14ac:dyDescent="0.4">
      <c r="B90" s="25"/>
      <c r="H90" s="25"/>
      <c r="N90" s="25"/>
    </row>
    <row r="91" spans="2:14" s="24" customFormat="1" x14ac:dyDescent="0.4">
      <c r="B91" s="25"/>
      <c r="H91" s="25"/>
      <c r="N91" s="25"/>
    </row>
    <row r="92" spans="2:14" s="24" customFormat="1" x14ac:dyDescent="0.4">
      <c r="B92" s="25"/>
      <c r="H92" s="25"/>
      <c r="N92" s="25"/>
    </row>
    <row r="93" spans="2:14" s="24" customFormat="1" x14ac:dyDescent="0.4">
      <c r="B93" s="25"/>
      <c r="H93" s="25"/>
      <c r="N93" s="25"/>
    </row>
    <row r="94" spans="2:14" s="24" customFormat="1" x14ac:dyDescent="0.4">
      <c r="B94" s="25"/>
      <c r="H94" s="25"/>
      <c r="N94" s="25"/>
    </row>
    <row r="95" spans="2:14" s="24" customFormat="1" x14ac:dyDescent="0.4">
      <c r="B95" s="25"/>
      <c r="H95" s="25"/>
      <c r="N95" s="25"/>
    </row>
    <row r="96" spans="2:14" s="24" customFormat="1" x14ac:dyDescent="0.4">
      <c r="B96" s="25"/>
      <c r="H96" s="25"/>
      <c r="N96" s="25"/>
    </row>
    <row r="97" spans="2:21" s="24" customFormat="1" x14ac:dyDescent="0.4">
      <c r="B97" s="25"/>
      <c r="H97" s="25"/>
      <c r="N97" s="25"/>
    </row>
    <row r="98" spans="2:21" s="24" customFormat="1" x14ac:dyDescent="0.4">
      <c r="B98" s="25"/>
      <c r="H98" s="25"/>
      <c r="N98" s="25"/>
    </row>
    <row r="99" spans="2:21" s="24" customFormat="1" x14ac:dyDescent="0.4">
      <c r="B99" s="25"/>
      <c r="H99" s="25"/>
      <c r="N99" s="25"/>
    </row>
    <row r="100" spans="2:21" s="24" customFormat="1" x14ac:dyDescent="0.4">
      <c r="B100" s="25"/>
      <c r="H100" s="25"/>
      <c r="N100" s="25"/>
    </row>
    <row r="101" spans="2:21" s="24" customFormat="1" x14ac:dyDescent="0.4">
      <c r="B101" s="25"/>
      <c r="H101" s="25"/>
      <c r="N101" s="25"/>
    </row>
    <row r="102" spans="2:21" s="24" customFormat="1" x14ac:dyDescent="0.4">
      <c r="B102" s="25"/>
      <c r="H102" s="25"/>
      <c r="N102" s="25"/>
    </row>
    <row r="103" spans="2:21" s="24" customFormat="1" x14ac:dyDescent="0.4">
      <c r="B103" s="25"/>
      <c r="H103" s="25"/>
      <c r="N103" s="25"/>
    </row>
    <row r="104" spans="2:21" s="24" customFormat="1" x14ac:dyDescent="0.4">
      <c r="B104" s="25"/>
      <c r="H104" s="25"/>
      <c r="N104" s="25"/>
    </row>
    <row r="105" spans="2:21" s="24" customFormat="1" x14ac:dyDescent="0.4">
      <c r="B105" s="25"/>
      <c r="H105" s="25"/>
      <c r="N105" s="25"/>
    </row>
    <row r="106" spans="2:21" s="24" customFormat="1" x14ac:dyDescent="0.4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4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4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5234375" defaultRowHeight="14.6" x14ac:dyDescent="0.4"/>
  <cols>
    <col min="1" max="1" width="30.3828125" style="26" customWidth="1"/>
    <col min="2" max="2" width="11.15234375" style="59" customWidth="1"/>
    <col min="3" max="3" width="10.69140625" style="26" customWidth="1"/>
    <col min="4" max="4" width="19.15234375" style="26" customWidth="1"/>
    <col min="5" max="5" width="19.69140625" style="26" customWidth="1"/>
    <col min="6" max="6" width="11.3828125" style="26" customWidth="1"/>
    <col min="7" max="7" width="9.3046875" style="26" customWidth="1"/>
    <col min="8" max="8" width="10.84375" style="59" customWidth="1"/>
    <col min="9" max="9" width="17.3046875" style="26" customWidth="1"/>
    <col min="10" max="10" width="20" style="26" customWidth="1"/>
    <col min="11" max="11" width="11.3828125" style="26" customWidth="1"/>
    <col min="12" max="12" width="11.69140625" style="26" customWidth="1"/>
    <col min="13" max="13" width="10.69140625" style="26" customWidth="1"/>
    <col min="14" max="14" width="20.15234375" style="59" customWidth="1"/>
    <col min="15" max="15" width="19.69140625" style="26" customWidth="1"/>
    <col min="16" max="16" width="11.3828125" style="26" customWidth="1"/>
    <col min="17" max="17" width="9.15234375" style="26" customWidth="1"/>
    <col min="18" max="18" width="11" style="26" customWidth="1"/>
    <col min="19" max="19" width="18.84375" style="26" customWidth="1"/>
    <col min="20" max="20" width="19.53515625" style="26" customWidth="1"/>
    <col min="21" max="21" width="11.15234375" style="26" customWidth="1"/>
    <col min="22" max="22" width="9" style="26" customWidth="1"/>
    <col min="23" max="23" width="10" style="26" customWidth="1"/>
    <col min="24" max="24" width="19" style="26" customWidth="1"/>
    <col min="25" max="25" width="15.3828125" style="26" customWidth="1"/>
    <col min="26" max="26" width="9.69140625" style="26" customWidth="1"/>
    <col min="27" max="27" width="9.15234375" style="26" customWidth="1"/>
    <col min="28" max="28" width="10.84375" style="26" customWidth="1"/>
    <col min="29" max="29" width="18.15234375" style="26" customWidth="1"/>
    <col min="30" max="30" width="18.84375" style="26" customWidth="1"/>
    <col min="31" max="31" width="10.84375" style="26" customWidth="1"/>
    <col min="32" max="16384" width="9.15234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4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Carles Pi i Sunyer d'Estudis Autonòmics i Locals (FCPS)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2" t="s">
        <v>6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4"/>
    </row>
    <row r="11" spans="1:31" ht="30" customHeight="1" thickBot="1" x14ac:dyDescent="0.45">
      <c r="A11" s="165" t="s">
        <v>10</v>
      </c>
      <c r="B11" s="123" t="s">
        <v>3</v>
      </c>
      <c r="C11" s="124"/>
      <c r="D11" s="124"/>
      <c r="E11" s="124"/>
      <c r="F11" s="125"/>
      <c r="G11" s="126" t="s">
        <v>1</v>
      </c>
      <c r="H11" s="127"/>
      <c r="I11" s="127"/>
      <c r="J11" s="127"/>
      <c r="K11" s="128"/>
      <c r="L11" s="98" t="s">
        <v>2</v>
      </c>
      <c r="M11" s="99"/>
      <c r="N11" s="99"/>
      <c r="O11" s="99"/>
      <c r="P11" s="99"/>
      <c r="Q11" s="129" t="s">
        <v>34</v>
      </c>
      <c r="R11" s="130"/>
      <c r="S11" s="130"/>
      <c r="T11" s="130"/>
      <c r="U11" s="131"/>
      <c r="V11" s="132" t="s">
        <v>4</v>
      </c>
      <c r="W11" s="133"/>
      <c r="X11" s="133"/>
      <c r="Y11" s="133"/>
      <c r="Z11" s="134"/>
      <c r="AA11" s="135" t="s">
        <v>5</v>
      </c>
      <c r="AB11" s="136"/>
      <c r="AC11" s="136"/>
      <c r="AD11" s="136"/>
      <c r="AE11" s="137"/>
    </row>
    <row r="12" spans="1:31" ht="39" customHeight="1" thickBot="1" x14ac:dyDescent="0.45">
      <c r="A12" s="166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4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7</v>
      </c>
      <c r="H19" s="20">
        <f t="shared" si="2"/>
        <v>7.6086956521739135E-2</v>
      </c>
      <c r="I19" s="13">
        <f>'CONTRACTACIO 1r TR 2024'!I19+'CONTRACTACIO 2n TR 2024'!I19+'CONTRACTACIO 3r TR 2024'!I19+'CONTRACTACIO 4t TR 2024'!I19</f>
        <v>640.32000000000005</v>
      </c>
      <c r="J19" s="13">
        <f>'CONTRACTACIO 1r TR 2024'!J19+'CONTRACTACIO 2n TR 2024'!J19+'CONTRACTACIO 3r TR 2024'!J19+'CONTRACTACIO 4t TR 2024'!J19</f>
        <v>426.17999999999995</v>
      </c>
      <c r="K19" s="21">
        <f t="shared" si="3"/>
        <v>5.9104676076058606E-3</v>
      </c>
      <c r="L19" s="9">
        <f>'CONTRACTACIO 1r TR 2024'!L19+'CONTRACTACIO 2n TR 2024'!L19+'CONTRACTACIO 3r TR 2024'!L19+'CONTRACTACIO 4t TR 2024'!L19</f>
        <v>4</v>
      </c>
      <c r="M19" s="20">
        <f t="shared" si="4"/>
        <v>0.1</v>
      </c>
      <c r="N19" s="13">
        <f>'CONTRACTACIO 1r TR 2024'!N19+'CONTRACTACIO 2n TR 2024'!N19+'CONTRACTACIO 3r TR 2024'!N19+'CONTRACTACIO 4t TR 2024'!N19</f>
        <v>1004.62</v>
      </c>
      <c r="O19" s="13">
        <f>'CONTRACTACIO 1r TR 2024'!O19+'CONTRACTACIO 2n TR 2024'!O19+'CONTRACTACIO 3r TR 2024'!O19+'CONTRACTACIO 4t TR 2024'!O19</f>
        <v>1215.5899999999999</v>
      </c>
      <c r="P19" s="21">
        <f t="shared" si="5"/>
        <v>6.0449987120207743E-2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4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25</v>
      </c>
      <c r="H20" s="20">
        <f t="shared" si="2"/>
        <v>0.27173913043478259</v>
      </c>
      <c r="I20" s="13">
        <f>'CONTRACTACIO 1r TR 2024'!I20+'CONTRACTACIO 2n TR 2024'!I20+'CONTRACTACIO 3r TR 2024'!I20+'CONTRACTACIO 4t TR 2024'!I20</f>
        <v>50927.26</v>
      </c>
      <c r="J20" s="13">
        <f>'CONTRACTACIO 1r TR 2024'!J20+'CONTRACTACIO 2n TR 2024'!J20+'CONTRACTACIO 3r TR 2024'!J20+'CONTRACTACIO 4t TR 2024'!J20</f>
        <v>60617.99</v>
      </c>
      <c r="K20" s="21">
        <f t="shared" si="3"/>
        <v>0.84067921144393454</v>
      </c>
      <c r="L20" s="9">
        <f>'CONTRACTACIO 1r TR 2024'!L20+'CONTRACTACIO 2n TR 2024'!L20+'CONTRACTACIO 3r TR 2024'!L20+'CONTRACTACIO 4t TR 2024'!L20</f>
        <v>8</v>
      </c>
      <c r="M20" s="20">
        <f t="shared" si="4"/>
        <v>0.2</v>
      </c>
      <c r="N20" s="13">
        <f>'CONTRACTACIO 1r TR 2024'!N20+'CONTRACTACIO 2n TR 2024'!N20+'CONTRACTACIO 3r TR 2024'!N20+'CONTRACTACIO 4t TR 2024'!N20</f>
        <v>319.36</v>
      </c>
      <c r="O20" s="13">
        <f>'CONTRACTACIO 1r TR 2024'!O20+'CONTRACTACIO 2n TR 2024'!O20+'CONTRACTACIO 3r TR 2024'!O20+'CONTRACTACIO 4t TR 2024'!O20</f>
        <v>363.68</v>
      </c>
      <c r="P20" s="21">
        <f t="shared" si="5"/>
        <v>1.8085416395229603E-2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40" customHeight="1" x14ac:dyDescent="0.4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60</v>
      </c>
      <c r="H21" s="20">
        <f t="shared" si="2"/>
        <v>0.65217391304347827</v>
      </c>
      <c r="I21" s="13">
        <f>'CONTRACTACIO 1r TR 2024'!I21+'CONTRACTACIO 2n TR 2024'!I21+'CONTRACTACIO 3r TR 2024'!I21+'CONTRACTACIO 4t TR 2024'!I21</f>
        <v>9141.98</v>
      </c>
      <c r="J21" s="13">
        <f>'CONTRACTACIO 1r TR 2024'!J21+'CONTRACTACIO 2n TR 2024'!J21+'CONTRACTACIO 3r TR 2024'!J21+'CONTRACTACIO 4t TR 2024'!J21</f>
        <v>11061.8</v>
      </c>
      <c r="K21" s="21">
        <f t="shared" si="3"/>
        <v>0.15341032094845961</v>
      </c>
      <c r="L21" s="9">
        <f>'CONTRACTACIO 1r TR 2024'!L21+'CONTRACTACIO 2n TR 2024'!L21+'CONTRACTACIO 3r TR 2024'!L21+'CONTRACTACIO 4t TR 2024'!L21</f>
        <v>28</v>
      </c>
      <c r="M21" s="20">
        <f t="shared" si="4"/>
        <v>0.7</v>
      </c>
      <c r="N21" s="13">
        <f>'CONTRACTACIO 1r TR 2024'!N21+'CONTRACTACIO 2n TR 2024'!N21+'CONTRACTACIO 3r TR 2024'!N21+'CONTRACTACIO 4t TR 2024'!N21</f>
        <v>15377.369999999999</v>
      </c>
      <c r="O21" s="13">
        <f>'CONTRACTACIO 1r TR 2024'!O21+'CONTRACTACIO 2n TR 2024'!O21+'CONTRACTACIO 3r TR 2024'!O21+'CONTRACTACIO 4t TR 2024'!O21</f>
        <v>18529.75</v>
      </c>
      <c r="P21" s="21">
        <f t="shared" si="5"/>
        <v>0.92146459648456258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40" customHeight="1" x14ac:dyDescent="0.4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40" customHeight="1" x14ac:dyDescent="0.4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4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4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92</v>
      </c>
      <c r="H25" s="17">
        <f t="shared" si="12"/>
        <v>1</v>
      </c>
      <c r="I25" s="18">
        <f t="shared" si="12"/>
        <v>60709.56</v>
      </c>
      <c r="J25" s="18">
        <f t="shared" si="12"/>
        <v>72105.97</v>
      </c>
      <c r="K25" s="19">
        <f t="shared" si="12"/>
        <v>1</v>
      </c>
      <c r="L25" s="16">
        <f t="shared" si="12"/>
        <v>40</v>
      </c>
      <c r="M25" s="17">
        <f t="shared" si="12"/>
        <v>1</v>
      </c>
      <c r="N25" s="18">
        <f t="shared" si="12"/>
        <v>16701.349999999999</v>
      </c>
      <c r="O25" s="18">
        <f t="shared" si="12"/>
        <v>20109.02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49999999999999" customHeight="1" x14ac:dyDescent="0.4">
      <c r="B26" s="25"/>
      <c r="H26" s="25"/>
      <c r="N26" s="25"/>
    </row>
    <row r="27" spans="1:31" s="47" customFormat="1" ht="34.200000000000003" customHeight="1" x14ac:dyDescent="0.4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4">
      <c r="A28" s="119" t="str">
        <f>'CONTRACTACIO 1r TR 2024'!A28:Q28</f>
        <v>https://bcnroc.ajuntament.barcelona.cat/jspui/bitstream/11703/135210/3/GM_Pressupost2024.pdf#page=247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4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5" customHeight="1" thickBot="1" x14ac:dyDescent="0.4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4">
      <c r="A31" s="144" t="s">
        <v>10</v>
      </c>
      <c r="B31" s="147" t="s">
        <v>17</v>
      </c>
      <c r="C31" s="148"/>
      <c r="D31" s="148"/>
      <c r="E31" s="148"/>
      <c r="F31" s="149"/>
      <c r="G31" s="24"/>
      <c r="H31" s="47"/>
      <c r="I31" s="47"/>
      <c r="J31" s="153" t="s">
        <v>15</v>
      </c>
      <c r="K31" s="154"/>
      <c r="L31" s="147" t="s">
        <v>16</v>
      </c>
      <c r="M31" s="148"/>
      <c r="N31" s="148"/>
      <c r="O31" s="148"/>
      <c r="P31" s="149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45">
      <c r="A32" s="145"/>
      <c r="B32" s="150"/>
      <c r="C32" s="151"/>
      <c r="D32" s="151"/>
      <c r="E32" s="151"/>
      <c r="F32" s="152"/>
      <c r="G32" s="24"/>
      <c r="J32" s="155"/>
      <c r="K32" s="156"/>
      <c r="L32" s="159"/>
      <c r="M32" s="160"/>
      <c r="N32" s="160"/>
      <c r="O32" s="160"/>
      <c r="P32" s="161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45">
      <c r="A33" s="146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7"/>
      <c r="K33" s="158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" customHeight="1" x14ac:dyDescent="0.4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42" t="s">
        <v>3</v>
      </c>
      <c r="K34" s="143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4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8" t="s">
        <v>1</v>
      </c>
      <c r="K35" s="139"/>
      <c r="L35" s="57">
        <f>G25</f>
        <v>92</v>
      </c>
      <c r="M35" s="8">
        <f t="shared" si="18"/>
        <v>0.69696969696969702</v>
      </c>
      <c r="N35" s="58">
        <f>I25</f>
        <v>60709.56</v>
      </c>
      <c r="O35" s="58">
        <f>J25</f>
        <v>72105.97</v>
      </c>
      <c r="P35" s="56">
        <f t="shared" si="19"/>
        <v>0.78193328438250653</v>
      </c>
    </row>
    <row r="36" spans="1:33" s="24" customFormat="1" ht="30" customHeight="1" x14ac:dyDescent="0.4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8" t="s">
        <v>2</v>
      </c>
      <c r="K36" s="139"/>
      <c r="L36" s="57">
        <f>L25</f>
        <v>40</v>
      </c>
      <c r="M36" s="8">
        <f t="shared" si="18"/>
        <v>0.30303030303030304</v>
      </c>
      <c r="N36" s="58">
        <f>N25</f>
        <v>16701.349999999999</v>
      </c>
      <c r="O36" s="58">
        <f>O25</f>
        <v>20109.02</v>
      </c>
      <c r="P36" s="56">
        <f t="shared" si="19"/>
        <v>0.21806671561749341</v>
      </c>
    </row>
    <row r="37" spans="1:33" ht="30" customHeight="1" x14ac:dyDescent="0.4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8" t="s">
        <v>34</v>
      </c>
      <c r="K37" s="13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4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8" t="s">
        <v>5</v>
      </c>
      <c r="K38" s="139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4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38" t="s">
        <v>4</v>
      </c>
      <c r="K39" s="139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45">
      <c r="A40" s="42" t="s">
        <v>28</v>
      </c>
      <c r="B40" s="12">
        <f t="shared" si="13"/>
        <v>11</v>
      </c>
      <c r="C40" s="8">
        <f t="shared" si="14"/>
        <v>8.3333333333333329E-2</v>
      </c>
      <c r="D40" s="13">
        <f t="shared" si="15"/>
        <v>1644.94</v>
      </c>
      <c r="E40" s="14">
        <f t="shared" si="16"/>
        <v>1641.77</v>
      </c>
      <c r="F40" s="21">
        <f t="shared" si="17"/>
        <v>1.7803721499075151E-2</v>
      </c>
      <c r="G40" s="24"/>
      <c r="H40" s="24"/>
      <c r="I40" s="24"/>
      <c r="J40" s="140" t="s">
        <v>0</v>
      </c>
      <c r="K40" s="141"/>
      <c r="L40" s="79">
        <f>SUM(L34:L39)</f>
        <v>132</v>
      </c>
      <c r="M40" s="17">
        <f>SUM(M34:M39)</f>
        <v>1</v>
      </c>
      <c r="N40" s="80">
        <f>SUM(N34:N39)</f>
        <v>77410.91</v>
      </c>
      <c r="O40" s="81">
        <f>SUM(O34:O39)</f>
        <v>92214.99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4">
      <c r="A41" s="43" t="s">
        <v>29</v>
      </c>
      <c r="B41" s="12">
        <f t="shared" si="13"/>
        <v>33</v>
      </c>
      <c r="C41" s="8">
        <f>IF(B41,B41/$B$46,"")</f>
        <v>0.25</v>
      </c>
      <c r="D41" s="13">
        <f t="shared" si="15"/>
        <v>51246.62</v>
      </c>
      <c r="E41" s="14">
        <f t="shared" si="16"/>
        <v>60981.67</v>
      </c>
      <c r="F41" s="21">
        <f>IF(E41,E41/$E$46,"")</f>
        <v>0.66129888427033401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4">
      <c r="A42" s="44" t="s">
        <v>32</v>
      </c>
      <c r="B42" s="12">
        <f t="shared" si="13"/>
        <v>88</v>
      </c>
      <c r="C42" s="8">
        <f>IF(B42,B42/$B$46,"")</f>
        <v>0.66666666666666663</v>
      </c>
      <c r="D42" s="13">
        <f t="shared" si="15"/>
        <v>24519.35</v>
      </c>
      <c r="E42" s="14">
        <f t="shared" si="16"/>
        <v>29591.55</v>
      </c>
      <c r="F42" s="21">
        <f>IF(E42,E42/$E$46,"")</f>
        <v>0.32089739423059094</v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4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4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4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45">
      <c r="A46" s="61" t="s">
        <v>0</v>
      </c>
      <c r="B46" s="16">
        <f>SUM(B34:B45)</f>
        <v>132</v>
      </c>
      <c r="C46" s="17">
        <f>SUM(C34:C45)</f>
        <v>1</v>
      </c>
      <c r="D46" s="18">
        <f>SUM(D34:D45)</f>
        <v>77410.91</v>
      </c>
      <c r="E46" s="18">
        <f>SUM(E34:E45)</f>
        <v>92214.989999999991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4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4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5" customHeight="1" x14ac:dyDescent="0.4">
      <c r="B49" s="25"/>
      <c r="H49" s="25"/>
      <c r="N49" s="25"/>
    </row>
    <row r="50" spans="2:14" s="24" customFormat="1" x14ac:dyDescent="0.4">
      <c r="B50" s="25"/>
      <c r="H50" s="25"/>
      <c r="N50" s="25"/>
    </row>
    <row r="51" spans="2:14" s="24" customFormat="1" x14ac:dyDescent="0.4">
      <c r="B51" s="25"/>
      <c r="H51" s="25"/>
      <c r="N51" s="25"/>
    </row>
    <row r="52" spans="2:14" s="24" customFormat="1" x14ac:dyDescent="0.4">
      <c r="B52" s="25"/>
      <c r="H52" s="25"/>
      <c r="N52" s="25"/>
    </row>
    <row r="53" spans="2:14" s="24" customFormat="1" x14ac:dyDescent="0.4">
      <c r="B53" s="25"/>
      <c r="H53" s="25"/>
      <c r="N53" s="25"/>
    </row>
    <row r="54" spans="2:14" s="24" customFormat="1" x14ac:dyDescent="0.4">
      <c r="B54" s="25"/>
      <c r="H54" s="25"/>
      <c r="N54" s="25"/>
    </row>
    <row r="55" spans="2:14" s="24" customFormat="1" x14ac:dyDescent="0.4">
      <c r="B55" s="25"/>
      <c r="H55" s="25"/>
      <c r="N55" s="25"/>
    </row>
    <row r="56" spans="2:14" s="24" customFormat="1" x14ac:dyDescent="0.4">
      <c r="B56" s="25"/>
      <c r="H56" s="25"/>
      <c r="N56" s="25"/>
    </row>
    <row r="57" spans="2:14" s="24" customFormat="1" x14ac:dyDescent="0.4">
      <c r="B57" s="25"/>
      <c r="H57" s="25"/>
      <c r="N57" s="25"/>
    </row>
    <row r="58" spans="2:14" s="24" customFormat="1" x14ac:dyDescent="0.4">
      <c r="B58" s="25"/>
      <c r="H58" s="25"/>
      <c r="N58" s="25"/>
    </row>
    <row r="59" spans="2:14" s="24" customFormat="1" x14ac:dyDescent="0.4">
      <c r="B59" s="25"/>
      <c r="H59" s="25"/>
      <c r="N59" s="25"/>
    </row>
    <row r="60" spans="2:14" s="24" customFormat="1" x14ac:dyDescent="0.4">
      <c r="B60" s="25"/>
      <c r="H60" s="25"/>
      <c r="N60" s="25"/>
    </row>
    <row r="61" spans="2:14" s="24" customFormat="1" x14ac:dyDescent="0.4">
      <c r="B61" s="25"/>
      <c r="H61" s="25"/>
      <c r="N61" s="25"/>
    </row>
    <row r="62" spans="2:14" s="24" customFormat="1" x14ac:dyDescent="0.4">
      <c r="B62" s="25"/>
      <c r="H62" s="25"/>
      <c r="N62" s="25"/>
    </row>
    <row r="63" spans="2:14" s="24" customFormat="1" x14ac:dyDescent="0.4">
      <c r="B63" s="25"/>
      <c r="H63" s="25"/>
      <c r="N63" s="25"/>
    </row>
    <row r="64" spans="2:14" s="24" customFormat="1" x14ac:dyDescent="0.4">
      <c r="B64" s="25"/>
      <c r="H64" s="25"/>
      <c r="N64" s="25"/>
    </row>
    <row r="65" spans="2:14" s="24" customFormat="1" x14ac:dyDescent="0.4">
      <c r="B65" s="25"/>
      <c r="H65" s="25"/>
      <c r="N65" s="25"/>
    </row>
    <row r="66" spans="2:14" s="24" customFormat="1" x14ac:dyDescent="0.4">
      <c r="B66" s="25"/>
      <c r="H66" s="25"/>
      <c r="N66" s="25"/>
    </row>
    <row r="67" spans="2:14" s="24" customFormat="1" x14ac:dyDescent="0.4">
      <c r="B67" s="25"/>
      <c r="H67" s="25"/>
      <c r="N67" s="25"/>
    </row>
    <row r="68" spans="2:14" s="24" customFormat="1" x14ac:dyDescent="0.4">
      <c r="B68" s="25"/>
      <c r="H68" s="25"/>
      <c r="N68" s="25"/>
    </row>
    <row r="69" spans="2:14" s="24" customFormat="1" x14ac:dyDescent="0.4">
      <c r="B69" s="25"/>
      <c r="H69" s="25"/>
      <c r="N69" s="25"/>
    </row>
    <row r="70" spans="2:14" s="24" customFormat="1" x14ac:dyDescent="0.4">
      <c r="B70" s="25"/>
      <c r="H70" s="25"/>
      <c r="N70" s="25"/>
    </row>
    <row r="71" spans="2:14" s="24" customFormat="1" x14ac:dyDescent="0.4">
      <c r="B71" s="25"/>
      <c r="H71" s="25"/>
      <c r="N71" s="25"/>
    </row>
    <row r="72" spans="2:14" s="24" customFormat="1" x14ac:dyDescent="0.4">
      <c r="B72" s="25"/>
      <c r="H72" s="25"/>
      <c r="N72" s="25"/>
    </row>
    <row r="73" spans="2:14" s="24" customFormat="1" x14ac:dyDescent="0.4">
      <c r="B73" s="25"/>
      <c r="H73" s="25"/>
      <c r="N73" s="25"/>
    </row>
    <row r="74" spans="2:14" s="24" customFormat="1" x14ac:dyDescent="0.4">
      <c r="B74" s="25"/>
      <c r="H74" s="25"/>
      <c r="N74" s="25"/>
    </row>
    <row r="75" spans="2:14" s="24" customFormat="1" x14ac:dyDescent="0.4">
      <c r="B75" s="25"/>
      <c r="H75" s="25"/>
      <c r="N75" s="25"/>
    </row>
    <row r="76" spans="2:14" s="24" customFormat="1" x14ac:dyDescent="0.4">
      <c r="B76" s="25"/>
      <c r="H76" s="25"/>
      <c r="N76" s="25"/>
    </row>
    <row r="77" spans="2:14" s="24" customFormat="1" x14ac:dyDescent="0.4">
      <c r="B77" s="25"/>
      <c r="H77" s="25"/>
      <c r="N77" s="25"/>
    </row>
    <row r="78" spans="2:14" s="24" customFormat="1" x14ac:dyDescent="0.4">
      <c r="B78" s="25"/>
      <c r="H78" s="25"/>
      <c r="N78" s="25"/>
    </row>
    <row r="79" spans="2:14" s="24" customFormat="1" x14ac:dyDescent="0.4">
      <c r="B79" s="25"/>
      <c r="H79" s="25"/>
      <c r="N79" s="25"/>
    </row>
    <row r="80" spans="2:14" s="24" customFormat="1" x14ac:dyDescent="0.4">
      <c r="B80" s="25"/>
      <c r="H80" s="25"/>
      <c r="N80" s="25"/>
    </row>
    <row r="81" spans="2:14" s="24" customFormat="1" x14ac:dyDescent="0.4">
      <c r="B81" s="25"/>
      <c r="H81" s="25"/>
      <c r="N81" s="25"/>
    </row>
    <row r="82" spans="2:14" s="24" customFormat="1" x14ac:dyDescent="0.4">
      <c r="B82" s="25"/>
      <c r="H82" s="25"/>
      <c r="N82" s="25"/>
    </row>
    <row r="83" spans="2:14" s="24" customFormat="1" x14ac:dyDescent="0.4">
      <c r="B83" s="25"/>
      <c r="H83" s="25"/>
      <c r="N83" s="25"/>
    </row>
    <row r="84" spans="2:14" s="24" customFormat="1" x14ac:dyDescent="0.4">
      <c r="B84" s="25"/>
      <c r="H84" s="25"/>
      <c r="N84" s="25"/>
    </row>
    <row r="85" spans="2:14" s="24" customFormat="1" x14ac:dyDescent="0.4">
      <c r="B85" s="25"/>
      <c r="H85" s="25"/>
      <c r="N85" s="25"/>
    </row>
    <row r="86" spans="2:14" s="24" customFormat="1" x14ac:dyDescent="0.4">
      <c r="B86" s="25"/>
      <c r="H86" s="25"/>
      <c r="N86" s="25"/>
    </row>
    <row r="87" spans="2:14" s="24" customFormat="1" x14ac:dyDescent="0.4">
      <c r="B87" s="25"/>
      <c r="H87" s="25"/>
      <c r="N87" s="25"/>
    </row>
    <row r="88" spans="2:14" s="24" customFormat="1" x14ac:dyDescent="0.4">
      <c r="B88" s="25"/>
      <c r="H88" s="25"/>
      <c r="N88" s="25"/>
    </row>
    <row r="89" spans="2:14" s="24" customFormat="1" x14ac:dyDescent="0.4">
      <c r="B89" s="25"/>
      <c r="H89" s="25"/>
      <c r="N89" s="25"/>
    </row>
    <row r="90" spans="2:14" s="24" customFormat="1" x14ac:dyDescent="0.4">
      <c r="B90" s="25"/>
      <c r="H90" s="25"/>
      <c r="N90" s="25"/>
    </row>
    <row r="91" spans="2:14" s="24" customFormat="1" x14ac:dyDescent="0.4">
      <c r="B91" s="25"/>
      <c r="H91" s="25"/>
      <c r="N91" s="25"/>
    </row>
    <row r="92" spans="2:14" s="24" customFormat="1" x14ac:dyDescent="0.4">
      <c r="B92" s="25"/>
      <c r="H92" s="25"/>
      <c r="N92" s="25"/>
    </row>
    <row r="93" spans="2:14" s="24" customFormat="1" x14ac:dyDescent="0.4">
      <c r="B93" s="25"/>
      <c r="H93" s="25"/>
      <c r="N93" s="25"/>
    </row>
    <row r="94" spans="2:14" s="24" customFormat="1" x14ac:dyDescent="0.4">
      <c r="B94" s="25"/>
      <c r="H94" s="25"/>
      <c r="N94" s="25"/>
    </row>
    <row r="95" spans="2:14" s="24" customFormat="1" x14ac:dyDescent="0.4">
      <c r="B95" s="25"/>
      <c r="H95" s="25"/>
      <c r="N95" s="25"/>
    </row>
    <row r="96" spans="2:14" s="24" customFormat="1" x14ac:dyDescent="0.4">
      <c r="B96" s="25"/>
      <c r="H96" s="25"/>
      <c r="N96" s="25"/>
    </row>
    <row r="97" spans="1:21" s="24" customFormat="1" x14ac:dyDescent="0.4">
      <c r="B97" s="25"/>
      <c r="H97" s="25"/>
      <c r="N97" s="25"/>
    </row>
    <row r="98" spans="1:21" s="24" customFormat="1" x14ac:dyDescent="0.4">
      <c r="B98" s="25"/>
      <c r="H98" s="25"/>
      <c r="N98" s="25"/>
    </row>
    <row r="99" spans="1:21" s="24" customFormat="1" x14ac:dyDescent="0.4">
      <c r="B99" s="25"/>
      <c r="H99" s="25"/>
      <c r="N99" s="25"/>
    </row>
    <row r="100" spans="1:21" s="24" customFormat="1" x14ac:dyDescent="0.4">
      <c r="B100" s="25"/>
      <c r="H100" s="25"/>
      <c r="N100" s="25"/>
    </row>
    <row r="101" spans="1:21" s="24" customFormat="1" x14ac:dyDescent="0.4">
      <c r="B101" s="25"/>
      <c r="H101" s="25"/>
      <c r="N101" s="25"/>
    </row>
    <row r="102" spans="1:21" s="24" customFormat="1" x14ac:dyDescent="0.4">
      <c r="B102" s="25"/>
      <c r="H102" s="25"/>
      <c r="N102" s="25"/>
    </row>
    <row r="103" spans="1:21" s="24" customFormat="1" x14ac:dyDescent="0.4">
      <c r="B103" s="25"/>
      <c r="H103" s="25"/>
      <c r="N103" s="25"/>
    </row>
    <row r="104" spans="1:21" s="24" customFormat="1" x14ac:dyDescent="0.4">
      <c r="B104" s="25"/>
      <c r="H104" s="25"/>
      <c r="N104" s="25"/>
    </row>
    <row r="105" spans="1:21" s="24" customFormat="1" x14ac:dyDescent="0.4">
      <c r="B105" s="25"/>
      <c r="H105" s="25"/>
      <c r="N105" s="25"/>
    </row>
    <row r="106" spans="1:21" s="24" customFormat="1" x14ac:dyDescent="0.4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4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4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4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2024-10-28T09:16:37Z</dcterms:modified>
</cp:coreProperties>
</file>