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BCN AC24\"/>
    </mc:Choice>
  </mc:AlternateContent>
  <xr:revisionPtr revIDLastSave="0" documentId="8_{6B790E25-2A7A-4F71-BCDE-70B20A032F1C}" xr6:coauthVersionLast="47" xr6:coauthVersionMax="47" xr10:uidLastSave="{00000000-0000-0000-0000-000000000000}"/>
  <workbookProtection lockStructure="1"/>
  <bookViews>
    <workbookView xWindow="-60" yWindow="-60" windowWidth="28920" windowHeight="15720" tabRatio="700" firstSheet="1" activeTab="2" xr2:uid="{095C8DB4-0DC9-4168-92FC-B0CD2C0D676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1Àrea_d_impressió" localSheetId="4">'2025 - CONTRACTACIÓ ANUAL'!$A$1:$AE$53</definedName>
    <definedName name="_2Àrea_d_impressió" localSheetId="0">'CONTRACTACIO 1r TR 2025'!$A$1:$AE$50</definedName>
    <definedName name="_3Àrea_d_impressió" localSheetId="1">'CONTRACTACIO 2n TR 2025'!$A$1:$AE$50</definedName>
    <definedName name="_4Àrea_d_impressió" localSheetId="2">'CONTRACTACIO 3r TR 2025'!$A$1:$AE$50</definedName>
    <definedName name="_5Àrea_d_impressió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7" l="1"/>
  <c r="E25" i="7"/>
  <c r="D25" i="7"/>
  <c r="C25" i="7"/>
  <c r="B25" i="7"/>
  <c r="M17" i="6"/>
  <c r="P17" i="6"/>
  <c r="F14" i="5"/>
  <c r="B20" i="7"/>
  <c r="C20" i="7"/>
  <c r="D20" i="7"/>
  <c r="D43" i="7"/>
  <c r="E20" i="7"/>
  <c r="E43" i="7"/>
  <c r="F43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B43" i="6"/>
  <c r="C43" i="6"/>
  <c r="D43" i="6"/>
  <c r="E43" i="6"/>
  <c r="F43" i="6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/>
  <c r="D43" i="5"/>
  <c r="E43" i="5"/>
  <c r="F43" i="5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/>
  <c r="D43" i="4"/>
  <c r="E43" i="4"/>
  <c r="F43" i="4"/>
  <c r="B37" i="1"/>
  <c r="C37" i="1"/>
  <c r="D37" i="1"/>
  <c r="E37" i="1"/>
  <c r="B38" i="1"/>
  <c r="C38" i="1"/>
  <c r="D38" i="1"/>
  <c r="E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D42" i="1"/>
  <c r="E42" i="1"/>
  <c r="B43" i="1"/>
  <c r="C43" i="1"/>
  <c r="D43" i="1"/>
  <c r="E43" i="1"/>
  <c r="F43" i="1"/>
  <c r="B44" i="1"/>
  <c r="D44" i="1"/>
  <c r="E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43" i="7"/>
  <c r="C43" i="7"/>
  <c r="F20" i="7"/>
  <c r="AE20" i="1"/>
  <c r="AB20" i="1"/>
  <c r="Z20" i="1"/>
  <c r="W20" i="1"/>
  <c r="U20" i="1"/>
  <c r="R20" i="1"/>
  <c r="P20" i="1"/>
  <c r="M20" i="1"/>
  <c r="K20" i="1"/>
  <c r="H20" i="1"/>
  <c r="C5" i="6"/>
  <c r="C5" i="5"/>
  <c r="C5" i="4"/>
  <c r="A7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E48" i="6"/>
  <c r="F48" i="6"/>
  <c r="D48" i="6"/>
  <c r="B48" i="6"/>
  <c r="C48" i="6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/>
  <c r="D48" i="5"/>
  <c r="B48" i="5"/>
  <c r="C48" i="5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/>
  <c r="D48" i="4"/>
  <c r="B48" i="4"/>
  <c r="C48" i="4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/>
  <c r="B48" i="7"/>
  <c r="E48" i="7"/>
  <c r="E47" i="6"/>
  <c r="F47" i="6"/>
  <c r="D47" i="6"/>
  <c r="B47" i="6"/>
  <c r="C47" i="6"/>
  <c r="E47" i="5"/>
  <c r="F47" i="5"/>
  <c r="D47" i="5"/>
  <c r="B47" i="5"/>
  <c r="C47" i="5"/>
  <c r="E47" i="4"/>
  <c r="F47" i="4"/>
  <c r="D47" i="4"/>
  <c r="B47" i="4"/>
  <c r="C47" i="4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AD24" i="7"/>
  <c r="AE24" i="7"/>
  <c r="AC24" i="7"/>
  <c r="AA24" i="7"/>
  <c r="AB24" i="7"/>
  <c r="Y24" i="7"/>
  <c r="Z24" i="7"/>
  <c r="X24" i="7"/>
  <c r="V24" i="7"/>
  <c r="W24" i="7"/>
  <c r="T24" i="7"/>
  <c r="U24" i="7"/>
  <c r="S24" i="7"/>
  <c r="Q24" i="7"/>
  <c r="R24" i="7"/>
  <c r="O24" i="7"/>
  <c r="P24" i="7"/>
  <c r="N24" i="7"/>
  <c r="L24" i="7"/>
  <c r="M24" i="7"/>
  <c r="J24" i="7"/>
  <c r="K24" i="7"/>
  <c r="I24" i="7"/>
  <c r="G24" i="7"/>
  <c r="H24" i="7"/>
  <c r="E24" i="7"/>
  <c r="F24" i="7"/>
  <c r="D24" i="7"/>
  <c r="B24" i="7"/>
  <c r="C24" i="7"/>
  <c r="B8" i="7"/>
  <c r="B8" i="6"/>
  <c r="B8" i="5"/>
  <c r="B8" i="4"/>
  <c r="AD23" i="7"/>
  <c r="AE23" i="7"/>
  <c r="AC23" i="7"/>
  <c r="AA23" i="7"/>
  <c r="AB23" i="7"/>
  <c r="Y23" i="7"/>
  <c r="Z23" i="7"/>
  <c r="X23" i="7"/>
  <c r="V23" i="7"/>
  <c r="W23" i="7"/>
  <c r="T23" i="7"/>
  <c r="U23" i="7"/>
  <c r="S23" i="7"/>
  <c r="Q23" i="7"/>
  <c r="R23" i="7"/>
  <c r="O23" i="7"/>
  <c r="P23" i="7"/>
  <c r="N23" i="7"/>
  <c r="L23" i="7"/>
  <c r="M23" i="7"/>
  <c r="J23" i="7"/>
  <c r="K23" i="7"/>
  <c r="I23" i="7"/>
  <c r="G23" i="7"/>
  <c r="E23" i="7"/>
  <c r="F23" i="7"/>
  <c r="D23" i="7"/>
  <c r="B23" i="7"/>
  <c r="C23" i="7"/>
  <c r="E46" i="6"/>
  <c r="F46" i="6"/>
  <c r="D46" i="6"/>
  <c r="B46" i="6"/>
  <c r="AE23" i="6"/>
  <c r="AB23" i="6"/>
  <c r="Z23" i="6"/>
  <c r="W23" i="6"/>
  <c r="U23" i="6"/>
  <c r="R23" i="6"/>
  <c r="P23" i="6"/>
  <c r="M23" i="6"/>
  <c r="E46" i="5"/>
  <c r="F46" i="5"/>
  <c r="D46" i="5"/>
  <c r="B46" i="5"/>
  <c r="C46" i="5"/>
  <c r="AE23" i="5"/>
  <c r="AB23" i="5"/>
  <c r="Z23" i="5"/>
  <c r="W23" i="5"/>
  <c r="U23" i="5"/>
  <c r="R23" i="5"/>
  <c r="P23" i="5"/>
  <c r="M23" i="5"/>
  <c r="F23" i="5"/>
  <c r="C23" i="5"/>
  <c r="E46" i="4"/>
  <c r="F46" i="4"/>
  <c r="D46" i="4"/>
  <c r="B46" i="4"/>
  <c r="C46" i="4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C13" i="4"/>
  <c r="B27" i="1"/>
  <c r="C20" i="1"/>
  <c r="B16" i="7"/>
  <c r="C16" i="7"/>
  <c r="D16" i="7"/>
  <c r="J26" i="7"/>
  <c r="E26" i="7"/>
  <c r="F26" i="7"/>
  <c r="O26" i="7"/>
  <c r="P26" i="7"/>
  <c r="T26" i="7"/>
  <c r="U26" i="7"/>
  <c r="Y26" i="7"/>
  <c r="Z26" i="7"/>
  <c r="AD26" i="7"/>
  <c r="AE26" i="7"/>
  <c r="E13" i="7"/>
  <c r="J13" i="7"/>
  <c r="O13" i="7"/>
  <c r="P13" i="7"/>
  <c r="T13" i="7"/>
  <c r="U13" i="7"/>
  <c r="Y13" i="7"/>
  <c r="Z13" i="7"/>
  <c r="AD13" i="7"/>
  <c r="AE13" i="7"/>
  <c r="E21" i="7"/>
  <c r="J21" i="7"/>
  <c r="E44" i="7"/>
  <c r="O21" i="7"/>
  <c r="AD21" i="7"/>
  <c r="AE21" i="7"/>
  <c r="T21" i="7"/>
  <c r="U21" i="7"/>
  <c r="Y21" i="7"/>
  <c r="Z21" i="7"/>
  <c r="E22" i="7"/>
  <c r="F22" i="7"/>
  <c r="J22" i="7"/>
  <c r="K22" i="7"/>
  <c r="O22" i="7"/>
  <c r="P22" i="7"/>
  <c r="AD22" i="7"/>
  <c r="AE22" i="7"/>
  <c r="T22" i="7"/>
  <c r="U22" i="7"/>
  <c r="Y22" i="7"/>
  <c r="Z22" i="7"/>
  <c r="J14" i="7"/>
  <c r="K14" i="7"/>
  <c r="O14" i="7"/>
  <c r="P14" i="7"/>
  <c r="E14" i="7"/>
  <c r="T14" i="7"/>
  <c r="U14" i="7"/>
  <c r="Y14" i="7"/>
  <c r="Z14" i="7"/>
  <c r="AD14" i="7"/>
  <c r="AE14" i="7"/>
  <c r="J15" i="7"/>
  <c r="K15" i="7"/>
  <c r="O15" i="7"/>
  <c r="P15" i="7"/>
  <c r="E15" i="7"/>
  <c r="T15" i="7"/>
  <c r="U15" i="7"/>
  <c r="Y15" i="7"/>
  <c r="Z15" i="7"/>
  <c r="AD15" i="7"/>
  <c r="AE15" i="7"/>
  <c r="J16" i="7"/>
  <c r="K16" i="7"/>
  <c r="O16" i="7"/>
  <c r="P16" i="7"/>
  <c r="E16" i="7"/>
  <c r="F16" i="7"/>
  <c r="T16" i="7"/>
  <c r="U16" i="7"/>
  <c r="Y16" i="7"/>
  <c r="Z16" i="7"/>
  <c r="AD16" i="7"/>
  <c r="AE16" i="7"/>
  <c r="J17" i="7"/>
  <c r="K17" i="7"/>
  <c r="O17" i="7"/>
  <c r="P17" i="7"/>
  <c r="E17" i="7"/>
  <c r="F17" i="7"/>
  <c r="T17" i="7"/>
  <c r="U17" i="7"/>
  <c r="Y17" i="7"/>
  <c r="Z17" i="7"/>
  <c r="AD17" i="7"/>
  <c r="AE17" i="7"/>
  <c r="J18" i="7"/>
  <c r="O18" i="7"/>
  <c r="AD18" i="7"/>
  <c r="E18" i="7"/>
  <c r="F18" i="7"/>
  <c r="T18" i="7"/>
  <c r="U18" i="7"/>
  <c r="Y18" i="7"/>
  <c r="Z18" i="7"/>
  <c r="J19" i="7"/>
  <c r="O19" i="7"/>
  <c r="AD19" i="7"/>
  <c r="AE19" i="7"/>
  <c r="E19" i="7"/>
  <c r="T19" i="7"/>
  <c r="U19" i="7"/>
  <c r="Y19" i="7"/>
  <c r="Z19" i="7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/>
  <c r="B26" i="7"/>
  <c r="C26" i="7"/>
  <c r="L26" i="7"/>
  <c r="M26" i="7"/>
  <c r="Q26" i="7"/>
  <c r="R26" i="7"/>
  <c r="V26" i="7"/>
  <c r="W26" i="7"/>
  <c r="AA26" i="7"/>
  <c r="AB26" i="7"/>
  <c r="G16" i="7"/>
  <c r="H16" i="7"/>
  <c r="L16" i="7"/>
  <c r="M16" i="7"/>
  <c r="Q16" i="7"/>
  <c r="R16" i="7"/>
  <c r="V16" i="7"/>
  <c r="W16" i="7"/>
  <c r="AA16" i="7"/>
  <c r="AB16" i="7"/>
  <c r="B13" i="7"/>
  <c r="C13" i="7"/>
  <c r="G13" i="7"/>
  <c r="L13" i="7"/>
  <c r="Q13" i="7"/>
  <c r="R13" i="7"/>
  <c r="V13" i="7"/>
  <c r="W13" i="7"/>
  <c r="AA13" i="7"/>
  <c r="AB13" i="7"/>
  <c r="B21" i="7"/>
  <c r="G21" i="7"/>
  <c r="G27" i="7"/>
  <c r="L21" i="7"/>
  <c r="AA21" i="7"/>
  <c r="AB21" i="7"/>
  <c r="Q21" i="7"/>
  <c r="R21" i="7"/>
  <c r="V21" i="7"/>
  <c r="W21" i="7"/>
  <c r="B22" i="7"/>
  <c r="C22" i="7"/>
  <c r="G22" i="7"/>
  <c r="H22" i="7"/>
  <c r="L22" i="7"/>
  <c r="M22" i="7"/>
  <c r="AA22" i="7"/>
  <c r="AB22" i="7"/>
  <c r="Q22" i="7"/>
  <c r="R22" i="7"/>
  <c r="V22" i="7"/>
  <c r="W22" i="7"/>
  <c r="G14" i="7"/>
  <c r="H14" i="7"/>
  <c r="L14" i="7"/>
  <c r="M14" i="7"/>
  <c r="B14" i="7"/>
  <c r="C14" i="7"/>
  <c r="Q14" i="7"/>
  <c r="R14" i="7"/>
  <c r="V14" i="7"/>
  <c r="W14" i="7"/>
  <c r="AA14" i="7"/>
  <c r="AB14" i="7"/>
  <c r="G15" i="7"/>
  <c r="H15" i="7"/>
  <c r="L15" i="7"/>
  <c r="M15" i="7"/>
  <c r="B15" i="7"/>
  <c r="C15" i="7"/>
  <c r="Q15" i="7"/>
  <c r="R15" i="7"/>
  <c r="V15" i="7"/>
  <c r="W15" i="7"/>
  <c r="AA15" i="7"/>
  <c r="AB15" i="7"/>
  <c r="G17" i="7"/>
  <c r="H17" i="7"/>
  <c r="L17" i="7"/>
  <c r="M17" i="7"/>
  <c r="B17" i="7"/>
  <c r="C17" i="7"/>
  <c r="Q17" i="7"/>
  <c r="R17" i="7"/>
  <c r="V17" i="7"/>
  <c r="W17" i="7"/>
  <c r="AA17" i="7"/>
  <c r="AB17" i="7"/>
  <c r="G18" i="7"/>
  <c r="L18" i="7"/>
  <c r="M18" i="7"/>
  <c r="AA18" i="7"/>
  <c r="AB18" i="7"/>
  <c r="B18" i="7"/>
  <c r="C18" i="7"/>
  <c r="Q18" i="7"/>
  <c r="R18" i="7"/>
  <c r="V18" i="7"/>
  <c r="W18" i="7"/>
  <c r="G19" i="7"/>
  <c r="L19" i="7"/>
  <c r="AA19" i="7"/>
  <c r="AB19" i="7"/>
  <c r="B19" i="7"/>
  <c r="Q19" i="7"/>
  <c r="R19" i="7"/>
  <c r="V19" i="7"/>
  <c r="W19" i="7"/>
  <c r="J27" i="6"/>
  <c r="O37" i="6"/>
  <c r="P37" i="6"/>
  <c r="K21" i="6"/>
  <c r="E27" i="6"/>
  <c r="O36" i="6"/>
  <c r="O27" i="6"/>
  <c r="O38" i="6"/>
  <c r="Y27" i="6"/>
  <c r="O40" i="6"/>
  <c r="P40" i="6"/>
  <c r="T27" i="6"/>
  <c r="O39" i="6"/>
  <c r="P39" i="6"/>
  <c r="AD27" i="6"/>
  <c r="O41" i="6"/>
  <c r="P41" i="6"/>
  <c r="I27" i="6"/>
  <c r="N37" i="6"/>
  <c r="D27" i="6"/>
  <c r="N36" i="6"/>
  <c r="N27" i="6"/>
  <c r="N38" i="6"/>
  <c r="X27" i="6"/>
  <c r="N40" i="6"/>
  <c r="S27" i="6"/>
  <c r="N39" i="6"/>
  <c r="AC27" i="6"/>
  <c r="N41" i="6"/>
  <c r="G27" i="6"/>
  <c r="L37" i="6"/>
  <c r="M37" i="6"/>
  <c r="H15" i="6"/>
  <c r="B27" i="6"/>
  <c r="L36" i="6"/>
  <c r="M36" i="6"/>
  <c r="L27" i="6"/>
  <c r="L38" i="6"/>
  <c r="V27" i="6"/>
  <c r="L40" i="6"/>
  <c r="M40" i="6"/>
  <c r="Q27" i="6"/>
  <c r="L39" i="6"/>
  <c r="M39" i="6"/>
  <c r="AA27" i="6"/>
  <c r="L41" i="6"/>
  <c r="M41" i="6"/>
  <c r="E49" i="6"/>
  <c r="F49" i="6"/>
  <c r="E36" i="6"/>
  <c r="F36" i="6"/>
  <c r="E37" i="6"/>
  <c r="E38" i="6"/>
  <c r="E39" i="6"/>
  <c r="F39" i="6"/>
  <c r="E40" i="6"/>
  <c r="F40" i="6"/>
  <c r="E41" i="6"/>
  <c r="F41" i="6"/>
  <c r="E42" i="6"/>
  <c r="F42" i="6"/>
  <c r="E44" i="6"/>
  <c r="F44" i="6"/>
  <c r="E45" i="6"/>
  <c r="D49" i="6"/>
  <c r="D36" i="6"/>
  <c r="D37" i="6"/>
  <c r="D38" i="6"/>
  <c r="D39" i="6"/>
  <c r="D40" i="6"/>
  <c r="D41" i="6"/>
  <c r="D42" i="6"/>
  <c r="D44" i="6"/>
  <c r="D45" i="6"/>
  <c r="B49" i="6"/>
  <c r="C49" i="6"/>
  <c r="B45" i="6"/>
  <c r="C45" i="6"/>
  <c r="B36" i="6"/>
  <c r="C36" i="6"/>
  <c r="B37" i="6"/>
  <c r="B38" i="6"/>
  <c r="C38" i="6"/>
  <c r="B39" i="6"/>
  <c r="C39" i="6"/>
  <c r="B40" i="6"/>
  <c r="C40" i="6"/>
  <c r="B41" i="6"/>
  <c r="C41" i="6"/>
  <c r="B42" i="6"/>
  <c r="C42" i="6"/>
  <c r="B44" i="6"/>
  <c r="C44" i="6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/>
  <c r="P41" i="5"/>
  <c r="AC27" i="5"/>
  <c r="N41" i="5"/>
  <c r="AA27" i="5"/>
  <c r="L41" i="5"/>
  <c r="M41" i="5"/>
  <c r="E27" i="5"/>
  <c r="O36" i="5"/>
  <c r="J27" i="5"/>
  <c r="O37" i="5"/>
  <c r="O27" i="5"/>
  <c r="O38" i="5"/>
  <c r="T27" i="5"/>
  <c r="O39" i="5"/>
  <c r="P39" i="5"/>
  <c r="Y27" i="5"/>
  <c r="O40" i="5"/>
  <c r="P40" i="5"/>
  <c r="Z18" i="5"/>
  <c r="D27" i="5"/>
  <c r="N36" i="5"/>
  <c r="I27" i="5"/>
  <c r="N37" i="5"/>
  <c r="N27" i="5"/>
  <c r="N38" i="5"/>
  <c r="S27" i="5"/>
  <c r="N39" i="5"/>
  <c r="X27" i="5"/>
  <c r="N40" i="5"/>
  <c r="B27" i="5"/>
  <c r="L36" i="5"/>
  <c r="M36" i="5"/>
  <c r="G27" i="5"/>
  <c r="L37" i="5"/>
  <c r="M37" i="5"/>
  <c r="L27" i="5"/>
  <c r="L38" i="5"/>
  <c r="Q27" i="5"/>
  <c r="L39" i="5"/>
  <c r="M39" i="5"/>
  <c r="V27" i="5"/>
  <c r="L40" i="5"/>
  <c r="M40" i="5"/>
  <c r="E36" i="5"/>
  <c r="E37" i="5"/>
  <c r="E38" i="5"/>
  <c r="E44" i="5"/>
  <c r="E50" i="5"/>
  <c r="F42" i="5"/>
  <c r="E45" i="5"/>
  <c r="F45" i="5"/>
  <c r="E41" i="5"/>
  <c r="E42" i="5"/>
  <c r="E49" i="5"/>
  <c r="F49" i="5"/>
  <c r="E39" i="5"/>
  <c r="F39" i="5"/>
  <c r="E40" i="5"/>
  <c r="F40" i="5"/>
  <c r="D36" i="5"/>
  <c r="D37" i="5"/>
  <c r="D38" i="5"/>
  <c r="D44" i="5"/>
  <c r="D45" i="5"/>
  <c r="D41" i="5"/>
  <c r="D42" i="5"/>
  <c r="D49" i="5"/>
  <c r="D39" i="5"/>
  <c r="D40" i="5"/>
  <c r="B36" i="5"/>
  <c r="C36" i="5"/>
  <c r="B37" i="5"/>
  <c r="C37" i="5"/>
  <c r="C50" i="5"/>
  <c r="B38" i="5"/>
  <c r="C38" i="5"/>
  <c r="B44" i="5"/>
  <c r="B45" i="5"/>
  <c r="C45" i="5"/>
  <c r="B49" i="5"/>
  <c r="B41" i="5"/>
  <c r="C41" i="5"/>
  <c r="B42" i="5"/>
  <c r="B39" i="5"/>
  <c r="C39" i="5"/>
  <c r="B40" i="5"/>
  <c r="C40" i="5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P21" i="5"/>
  <c r="M14" i="5"/>
  <c r="M15" i="5"/>
  <c r="M16" i="5"/>
  <c r="M17" i="5"/>
  <c r="M18" i="5"/>
  <c r="M19" i="5"/>
  <c r="M21" i="5"/>
  <c r="M22" i="5"/>
  <c r="K16" i="5"/>
  <c r="K17" i="5"/>
  <c r="H16" i="5"/>
  <c r="H17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/>
  <c r="E36" i="4"/>
  <c r="F36" i="4"/>
  <c r="E37" i="4"/>
  <c r="E38" i="4"/>
  <c r="F38" i="4"/>
  <c r="E39" i="4"/>
  <c r="F39" i="4"/>
  <c r="E40" i="4"/>
  <c r="F40" i="4"/>
  <c r="E41" i="4"/>
  <c r="E42" i="4"/>
  <c r="F42" i="4"/>
  <c r="E44" i="4"/>
  <c r="E45" i="4"/>
  <c r="F45" i="4"/>
  <c r="D49" i="4"/>
  <c r="B49" i="4"/>
  <c r="C49" i="4"/>
  <c r="B45" i="4"/>
  <c r="C45" i="4"/>
  <c r="B36" i="4"/>
  <c r="C36" i="4"/>
  <c r="B37" i="4"/>
  <c r="C37" i="4"/>
  <c r="B38" i="4"/>
  <c r="C38" i="4"/>
  <c r="B39" i="4"/>
  <c r="C39" i="4"/>
  <c r="B40" i="4"/>
  <c r="B41" i="4"/>
  <c r="B42" i="4"/>
  <c r="C42" i="4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/>
  <c r="AC27" i="4"/>
  <c r="N41" i="4"/>
  <c r="AB13" i="4"/>
  <c r="AB14" i="4"/>
  <c r="AB15" i="4"/>
  <c r="AB16" i="4"/>
  <c r="AB17" i="4"/>
  <c r="AB18" i="4"/>
  <c r="AB19" i="4"/>
  <c r="AB21" i="4"/>
  <c r="AB22" i="4"/>
  <c r="AB26" i="4"/>
  <c r="AA27" i="4"/>
  <c r="L41" i="4"/>
  <c r="M41" i="4"/>
  <c r="Z13" i="4"/>
  <c r="Z14" i="4"/>
  <c r="Z15" i="4"/>
  <c r="Z16" i="4"/>
  <c r="Z18" i="4"/>
  <c r="Z19" i="4"/>
  <c r="Y27" i="4"/>
  <c r="O40" i="4"/>
  <c r="P40" i="4"/>
  <c r="Z21" i="4"/>
  <c r="Z26" i="4"/>
  <c r="X27" i="4"/>
  <c r="N40" i="4"/>
  <c r="W13" i="4"/>
  <c r="W14" i="4"/>
  <c r="W15" i="4"/>
  <c r="W16" i="4"/>
  <c r="W18" i="4"/>
  <c r="W19" i="4"/>
  <c r="V27" i="4"/>
  <c r="L40" i="4"/>
  <c r="M40" i="4"/>
  <c r="W22" i="4"/>
  <c r="W26" i="4"/>
  <c r="T27" i="4"/>
  <c r="O39" i="4"/>
  <c r="P39" i="4"/>
  <c r="U13" i="4"/>
  <c r="U14" i="4"/>
  <c r="U15" i="4"/>
  <c r="U16" i="4"/>
  <c r="U17" i="4"/>
  <c r="U18" i="4"/>
  <c r="U19" i="4"/>
  <c r="U21" i="4"/>
  <c r="U22" i="4"/>
  <c r="U26" i="4"/>
  <c r="S27" i="4"/>
  <c r="N39" i="4"/>
  <c r="Q27" i="4"/>
  <c r="L39" i="4"/>
  <c r="M39" i="4"/>
  <c r="R13" i="4"/>
  <c r="R14" i="4"/>
  <c r="R15" i="4"/>
  <c r="R16" i="4"/>
  <c r="R17" i="4"/>
  <c r="R18" i="4"/>
  <c r="R19" i="4"/>
  <c r="R21" i="4"/>
  <c r="R22" i="4"/>
  <c r="R26" i="4"/>
  <c r="O27" i="4"/>
  <c r="O38" i="4"/>
  <c r="P19" i="4"/>
  <c r="P17" i="4"/>
  <c r="P26" i="4"/>
  <c r="N27" i="4"/>
  <c r="N38" i="4"/>
  <c r="L27" i="4"/>
  <c r="L38" i="4"/>
  <c r="M19" i="4"/>
  <c r="M15" i="4"/>
  <c r="M16" i="4"/>
  <c r="M17" i="4"/>
  <c r="M18" i="4"/>
  <c r="M22" i="4"/>
  <c r="M26" i="4"/>
  <c r="J27" i="4"/>
  <c r="O37" i="4"/>
  <c r="K16" i="4"/>
  <c r="K17" i="4"/>
  <c r="I27" i="4"/>
  <c r="N37" i="4"/>
  <c r="G27" i="4"/>
  <c r="L37" i="4"/>
  <c r="H16" i="4"/>
  <c r="H17" i="4"/>
  <c r="H22" i="4"/>
  <c r="E27" i="4"/>
  <c r="O36" i="4"/>
  <c r="P36" i="4"/>
  <c r="F18" i="4"/>
  <c r="F13" i="4"/>
  <c r="F16" i="4"/>
  <c r="F17" i="4"/>
  <c r="F19" i="4"/>
  <c r="F22" i="4"/>
  <c r="F26" i="4"/>
  <c r="D27" i="4"/>
  <c r="N36" i="4"/>
  <c r="B27" i="4"/>
  <c r="L36" i="4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/>
  <c r="K23" i="1"/>
  <c r="O27" i="1"/>
  <c r="O38" i="1"/>
  <c r="E27" i="1"/>
  <c r="F21" i="1"/>
  <c r="Y27" i="1"/>
  <c r="O40" i="1"/>
  <c r="P40" i="1"/>
  <c r="I27" i="1"/>
  <c r="N37" i="1"/>
  <c r="N27" i="1"/>
  <c r="N38" i="1"/>
  <c r="D27" i="1"/>
  <c r="X27" i="1"/>
  <c r="N40" i="1"/>
  <c r="G27" i="1"/>
  <c r="H13" i="1"/>
  <c r="H23" i="1"/>
  <c r="L27" i="1"/>
  <c r="L38" i="1"/>
  <c r="V27" i="1"/>
  <c r="L40" i="1"/>
  <c r="M40" i="1"/>
  <c r="Q27" i="1"/>
  <c r="L39" i="1"/>
  <c r="M39" i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18" i="1"/>
  <c r="K17" i="1"/>
  <c r="K16" i="1"/>
  <c r="K15" i="1"/>
  <c r="K14" i="1"/>
  <c r="H22" i="1"/>
  <c r="H17" i="1"/>
  <c r="H15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/>
  <c r="P41" i="1"/>
  <c r="AE16" i="1"/>
  <c r="AC27" i="1"/>
  <c r="N41" i="1"/>
  <c r="AB13" i="1"/>
  <c r="AA27" i="1"/>
  <c r="L41" i="1"/>
  <c r="M41" i="1"/>
  <c r="Z13" i="1"/>
  <c r="W13" i="1"/>
  <c r="U13" i="1"/>
  <c r="U14" i="1"/>
  <c r="U15" i="1"/>
  <c r="U16" i="1"/>
  <c r="U17" i="1"/>
  <c r="U18" i="1"/>
  <c r="U19" i="1"/>
  <c r="U21" i="1"/>
  <c r="U22" i="1"/>
  <c r="T27" i="1"/>
  <c r="O39" i="1"/>
  <c r="P39" i="1"/>
  <c r="S27" i="1"/>
  <c r="N39" i="1"/>
  <c r="R13" i="1"/>
  <c r="P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19" i="4"/>
  <c r="H23" i="4"/>
  <c r="K13" i="4"/>
  <c r="K23" i="4"/>
  <c r="Z22" i="4"/>
  <c r="L36" i="1"/>
  <c r="F13" i="1"/>
  <c r="C13" i="1"/>
  <c r="K22" i="1"/>
  <c r="H16" i="1"/>
  <c r="H21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K13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H15" i="5"/>
  <c r="K13" i="5"/>
  <c r="K27" i="5"/>
  <c r="W18" i="5"/>
  <c r="R16" i="5"/>
  <c r="H13" i="5"/>
  <c r="H27" i="5"/>
  <c r="K19" i="5"/>
  <c r="K21" i="5"/>
  <c r="C14" i="5"/>
  <c r="C13" i="5"/>
  <c r="AE22" i="5"/>
  <c r="AE21" i="5"/>
  <c r="C21" i="5"/>
  <c r="F22" i="5"/>
  <c r="F21" i="5"/>
  <c r="P22" i="5"/>
  <c r="C46" i="6"/>
  <c r="P15" i="4"/>
  <c r="H15" i="4"/>
  <c r="H14" i="4"/>
  <c r="K15" i="4"/>
  <c r="K14" i="4"/>
  <c r="C15" i="4"/>
  <c r="F15" i="4"/>
  <c r="P14" i="4"/>
  <c r="P13" i="4"/>
  <c r="P18" i="4"/>
  <c r="H26" i="4"/>
  <c r="K19" i="4"/>
  <c r="K26" i="4"/>
  <c r="C14" i="4"/>
  <c r="F14" i="4"/>
  <c r="F21" i="4"/>
  <c r="K22" i="4"/>
  <c r="H21" i="4"/>
  <c r="W17" i="4"/>
  <c r="Z17" i="4"/>
  <c r="C18" i="4"/>
  <c r="C21" i="4"/>
  <c r="H13" i="4"/>
  <c r="M13" i="4"/>
  <c r="W21" i="4"/>
  <c r="F37" i="6"/>
  <c r="F45" i="6"/>
  <c r="C49" i="5"/>
  <c r="F38" i="5"/>
  <c r="F36" i="5"/>
  <c r="C40" i="4"/>
  <c r="H21" i="5"/>
  <c r="H19" i="5"/>
  <c r="K19" i="1"/>
  <c r="K21" i="1"/>
  <c r="M21" i="4"/>
  <c r="K21" i="4"/>
  <c r="K18" i="4"/>
  <c r="P21" i="4"/>
  <c r="P27" i="4"/>
  <c r="H18" i="4"/>
  <c r="P19" i="1"/>
  <c r="P27" i="1"/>
  <c r="P21" i="1"/>
  <c r="M21" i="1"/>
  <c r="H19" i="1"/>
  <c r="H27" i="1"/>
  <c r="L37" i="1"/>
  <c r="B50" i="1"/>
  <c r="C44" i="1"/>
  <c r="E50" i="1"/>
  <c r="F44" i="1"/>
  <c r="K13" i="1"/>
  <c r="K27" i="1"/>
  <c r="F37" i="1"/>
  <c r="N36" i="1"/>
  <c r="D50" i="1"/>
  <c r="AB27" i="6"/>
  <c r="B50" i="5"/>
  <c r="C44" i="5"/>
  <c r="O36" i="1"/>
  <c r="O42" i="1"/>
  <c r="P36" i="1"/>
  <c r="F20" i="1"/>
  <c r="F19" i="1"/>
  <c r="C19" i="7"/>
  <c r="Z27" i="1"/>
  <c r="AE27" i="6"/>
  <c r="Z27" i="6"/>
  <c r="W27" i="6"/>
  <c r="B50" i="6"/>
  <c r="P27" i="5"/>
  <c r="M27" i="5"/>
  <c r="AE27" i="1"/>
  <c r="W27" i="1"/>
  <c r="R27" i="1"/>
  <c r="U27" i="1"/>
  <c r="U27" i="4"/>
  <c r="D50" i="6"/>
  <c r="D50" i="5"/>
  <c r="M13" i="1"/>
  <c r="M27" i="1"/>
  <c r="M13" i="7"/>
  <c r="F38" i="6"/>
  <c r="F50" i="6"/>
  <c r="F27" i="6"/>
  <c r="F37" i="5"/>
  <c r="E50" i="4"/>
  <c r="F41" i="4"/>
  <c r="P27" i="6"/>
  <c r="C27" i="1"/>
  <c r="H27" i="4"/>
  <c r="W27" i="5"/>
  <c r="C27" i="5"/>
  <c r="E50" i="6"/>
  <c r="AB27" i="1"/>
  <c r="C37" i="6"/>
  <c r="C50" i="6"/>
  <c r="C27" i="6"/>
  <c r="F41" i="5"/>
  <c r="K27" i="6"/>
  <c r="M27" i="6"/>
  <c r="Z27" i="5"/>
  <c r="AB27" i="5"/>
  <c r="H27" i="6"/>
  <c r="K27" i="4"/>
  <c r="C27" i="4"/>
  <c r="D50" i="4"/>
  <c r="F37" i="4"/>
  <c r="R27" i="6"/>
  <c r="P38" i="6"/>
  <c r="O42" i="6"/>
  <c r="P36" i="6"/>
  <c r="L42" i="6"/>
  <c r="M38" i="6"/>
  <c r="M42" i="6"/>
  <c r="N42" i="6"/>
  <c r="U27" i="6"/>
  <c r="E41" i="7"/>
  <c r="E38" i="7"/>
  <c r="AE18" i="7"/>
  <c r="AE27" i="7"/>
  <c r="O42" i="5"/>
  <c r="P38" i="5"/>
  <c r="P36" i="5"/>
  <c r="L42" i="5"/>
  <c r="M38" i="5"/>
  <c r="F27" i="5"/>
  <c r="AE27" i="5"/>
  <c r="U27" i="5"/>
  <c r="R27" i="5"/>
  <c r="B27" i="7"/>
  <c r="C21" i="7"/>
  <c r="E49" i="7"/>
  <c r="F49" i="7"/>
  <c r="AC27" i="7"/>
  <c r="N40" i="7"/>
  <c r="D44" i="7"/>
  <c r="D36" i="7"/>
  <c r="N42" i="4"/>
  <c r="N42" i="1"/>
  <c r="L42" i="4"/>
  <c r="M37" i="4"/>
  <c r="M36" i="4"/>
  <c r="P41" i="4"/>
  <c r="O42" i="4"/>
  <c r="P37" i="4"/>
  <c r="M27" i="4"/>
  <c r="F27" i="4"/>
  <c r="R27" i="4"/>
  <c r="W27" i="4"/>
  <c r="Z27" i="4"/>
  <c r="AB27" i="4"/>
  <c r="AE27" i="4"/>
  <c r="B40" i="7"/>
  <c r="C40" i="7"/>
  <c r="AA27" i="7"/>
  <c r="L40" i="7"/>
  <c r="M40" i="7"/>
  <c r="L27" i="7"/>
  <c r="L38" i="7"/>
  <c r="K26" i="7"/>
  <c r="B50" i="4"/>
  <c r="C41" i="4"/>
  <c r="D42" i="7"/>
  <c r="X27" i="7"/>
  <c r="N41" i="7"/>
  <c r="R27" i="7"/>
  <c r="O27" i="7"/>
  <c r="O38" i="7"/>
  <c r="D46" i="7"/>
  <c r="E47" i="7"/>
  <c r="F47" i="7"/>
  <c r="D41" i="7"/>
  <c r="D40" i="7"/>
  <c r="N27" i="7"/>
  <c r="N38" i="7"/>
  <c r="D37" i="7"/>
  <c r="D45" i="7"/>
  <c r="I27" i="7"/>
  <c r="N37" i="7"/>
  <c r="D49" i="7"/>
  <c r="U27" i="7"/>
  <c r="D47" i="7"/>
  <c r="B41" i="7"/>
  <c r="B36" i="7"/>
  <c r="E36" i="7"/>
  <c r="D39" i="7"/>
  <c r="B46" i="7"/>
  <c r="C46" i="7"/>
  <c r="AB27" i="7"/>
  <c r="W27" i="7"/>
  <c r="Z27" i="7"/>
  <c r="B47" i="7"/>
  <c r="C47" i="7"/>
  <c r="D38" i="7"/>
  <c r="B45" i="7"/>
  <c r="C45" i="7"/>
  <c r="B39" i="7"/>
  <c r="C39" i="7"/>
  <c r="Q27" i="7"/>
  <c r="L39" i="7"/>
  <c r="M39" i="7"/>
  <c r="J27" i="7"/>
  <c r="O37" i="7"/>
  <c r="P18" i="7"/>
  <c r="AD27" i="7"/>
  <c r="O40" i="7"/>
  <c r="P40" i="7"/>
  <c r="Y27" i="7"/>
  <c r="O41" i="7"/>
  <c r="P41" i="7"/>
  <c r="S27" i="7"/>
  <c r="N39" i="7"/>
  <c r="T27" i="7"/>
  <c r="O39" i="7"/>
  <c r="P39" i="7"/>
  <c r="E46" i="7"/>
  <c r="F46" i="7"/>
  <c r="D27" i="7"/>
  <c r="N36" i="7"/>
  <c r="B49" i="7"/>
  <c r="C49" i="7"/>
  <c r="E42" i="7"/>
  <c r="B37" i="7"/>
  <c r="C37" i="7"/>
  <c r="B42" i="7"/>
  <c r="E40" i="7"/>
  <c r="F40" i="7"/>
  <c r="B38" i="7"/>
  <c r="C38" i="7"/>
  <c r="E45" i="7"/>
  <c r="F45" i="7"/>
  <c r="H23" i="7"/>
  <c r="E37" i="7"/>
  <c r="E39" i="7"/>
  <c r="F39" i="7"/>
  <c r="V27" i="7"/>
  <c r="L41" i="7"/>
  <c r="M41" i="7"/>
  <c r="E27" i="7"/>
  <c r="F19" i="7"/>
  <c r="P37" i="5"/>
  <c r="P42" i="5"/>
  <c r="C42" i="5"/>
  <c r="C44" i="4"/>
  <c r="M38" i="4"/>
  <c r="M42" i="4"/>
  <c r="F44" i="4"/>
  <c r="P38" i="4"/>
  <c r="P42" i="4"/>
  <c r="F50" i="4"/>
  <c r="K18" i="7"/>
  <c r="C50" i="4"/>
  <c r="P38" i="1"/>
  <c r="P21" i="7"/>
  <c r="P19" i="7"/>
  <c r="P27" i="7"/>
  <c r="M19" i="7"/>
  <c r="M21" i="7"/>
  <c r="M27" i="7"/>
  <c r="F21" i="7"/>
  <c r="K21" i="7"/>
  <c r="C50" i="1"/>
  <c r="C42" i="1"/>
  <c r="F38" i="1"/>
  <c r="F42" i="1"/>
  <c r="L42" i="1"/>
  <c r="M38" i="1"/>
  <c r="P37" i="1"/>
  <c r="P42" i="1"/>
  <c r="K13" i="7"/>
  <c r="F50" i="1"/>
  <c r="F27" i="1"/>
  <c r="F36" i="1"/>
  <c r="C36" i="1"/>
  <c r="O36" i="7"/>
  <c r="L36" i="7"/>
  <c r="C27" i="7"/>
  <c r="F13" i="7"/>
  <c r="F15" i="7"/>
  <c r="P42" i="6"/>
  <c r="F14" i="7"/>
  <c r="D50" i="7"/>
  <c r="M37" i="1"/>
  <c r="M36" i="1"/>
  <c r="F37" i="7"/>
  <c r="F48" i="7"/>
  <c r="C48" i="7"/>
  <c r="F38" i="7"/>
  <c r="F27" i="7"/>
  <c r="M42" i="1"/>
  <c r="H19" i="7"/>
  <c r="L37" i="7"/>
  <c r="H21" i="7"/>
  <c r="H18" i="7"/>
  <c r="H13" i="7"/>
  <c r="M42" i="5"/>
  <c r="B44" i="7"/>
  <c r="N42" i="7"/>
  <c r="N42" i="5"/>
  <c r="O42" i="7"/>
  <c r="F44" i="7"/>
  <c r="E50" i="7"/>
  <c r="F44" i="5"/>
  <c r="F50" i="5"/>
  <c r="K19" i="7"/>
  <c r="K27" i="7"/>
  <c r="L42" i="7"/>
  <c r="M37" i="7"/>
  <c r="H27" i="7"/>
  <c r="B50" i="7"/>
  <c r="C44" i="7"/>
  <c r="P36" i="7"/>
  <c r="P38" i="7"/>
  <c r="F42" i="7"/>
  <c r="F41" i="7"/>
  <c r="F36" i="7"/>
  <c r="P37" i="7"/>
  <c r="M38" i="7"/>
  <c r="M36" i="7"/>
  <c r="M42" i="7"/>
  <c r="C42" i="7"/>
  <c r="C36" i="7"/>
  <c r="C41" i="7"/>
  <c r="P42" i="7"/>
  <c r="F50" i="7"/>
  <c r="C50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<sst xmlns="http://schemas.openxmlformats.org/spreadsheetml/2006/main" count="485" uniqueCount="64">
  <si>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</si>
  <si>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</si>
  <si>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</si>
  <si>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</si>
  <si>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</si>
  <si>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</si>
  <si>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</si>
  <si>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</si>
  <si>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</si>
  <si>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</si>
  <si>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</si>
  <si>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</si>
  <si>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</si>
  <si>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</si>
  <si>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</si>
  <si>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</si>
  <si>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</si>
  <si>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</si>
  <si>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</si>
  <si>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</si>
  <si>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indexed="8"/>
        <rFont val="Arial"/>
        <family val="2"/>
      </rPr>
      <t xml:space="preserve">                 </t>
    </r>
    <r>
      <rPr>
        <b/>
        <i/>
        <sz val="9"/>
        <color indexed="8"/>
        <rFont val="Arial"/>
        <family val="2"/>
      </rPr>
      <t>(amb iva)</t>
    </r>
  </si>
  <si>
    <r>
      <t xml:space="preserve">Preu net                </t>
    </r>
    <r>
      <rPr>
        <b/>
        <i/>
        <sz val="9"/>
        <color indexed="8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</si>
  <si>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indexed="8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(amb iva)</t>
    </r>
  </si>
  <si>
    <r>
      <t xml:space="preserve">Preu net          </t>
    </r>
    <r>
      <rPr>
        <b/>
        <i/>
        <sz val="9"/>
        <color indexed="8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</si>
  <si>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indexed="8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</si>
  <si>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</si>
  <si>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</si>
  <si>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</si>
  <si>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</si>
  <si>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</si>
  <si>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indexed="8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</si>
  <si>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indexed="8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</si>
  <si>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</si>
  <si>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</si>
  <si>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</si>
  <si>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indexed="10"/>
        <rFont val="Arial"/>
        <family val="2"/>
      </rPr>
      <t>*</t>
    </r>
  </si>
  <si>
    <r>
      <rPr>
        <b/>
        <sz val="10"/>
        <color indexed="8"/>
        <rFont val="Symbol"/>
        <family val="1"/>
        <charset val="2"/>
      </rPr>
      <t xml:space="preserve">® </t>
    </r>
    <r>
      <rPr>
        <b/>
        <sz val="10"/>
        <color indexed="8"/>
        <rFont val="Arial"/>
        <family val="2"/>
      </rPr>
      <t xml:space="preserve">Els lots es comptabilitzen com a contractes independents.
</t>
    </r>
    <r>
      <rPr>
        <b/>
        <sz val="10"/>
        <color indexed="8"/>
        <rFont val="Symbol"/>
        <family val="1"/>
        <charset val="2"/>
      </rPr>
      <t>®</t>
    </r>
    <r>
      <rPr>
        <b/>
        <sz val="8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</si>
  <si>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</si>
  <si>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</si>
  <si>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</si>
  <si>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</si>
  <si>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</si>
  <si>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</si>
  <si>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indexed="8"/>
        <rFont val="Arial"/>
        <family val="2"/>
      </rPr>
      <t>(sense iva)</t>
    </r>
  </si>
  <si>
    <r>
      <t xml:space="preserve">Preu net             </t>
    </r>
    <r>
      <rPr>
        <b/>
        <i/>
        <sz val="9"/>
        <color indexed="8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</si>
  <si>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</si>
  <si>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</si>
  <si>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</si>
  <si>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</si>
  <si>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</si>
  <si>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</si>
  <si>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indexed="1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</si>
  <si>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</si>
  <si>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</si>
  <si>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</si>
  <si>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</si>
  <si>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</si>
  <si>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</si>
  <si>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</si>
  <si>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</si>
  <si>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</si>
  <si>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</si>
  <si>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</si>
  <si>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FUNDACIÓ BARCELONA CAPITAL NÀUTICA, AC 24 (FBCN AC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</si>
</sst>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3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i/>
      <sz val="10.5"/>
      <color indexed="8"/>
      <name val="Arial"/>
      <family val="2"/>
    </font>
    <font>
      <b/>
      <sz val="10"/>
      <color indexed="8"/>
      <name val="Symbol"/>
      <family val="1"/>
      <charset val="2"/>
    </font>
    <font>
      <b/>
      <sz val="8"/>
      <color indexed="8"/>
      <name val="Arial"/>
      <family val="2"/>
    </font>
    <font>
      <b/>
      <i/>
      <sz val="10"/>
      <color indexed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0.5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0070C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45" applyNumberFormat="0" applyAlignment="0" applyProtection="0"/>
    <xf numFmtId="0" fontId="14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0" borderId="0"/>
    <xf numFmtId="0" fontId="10" fillId="0" borderId="0"/>
    <xf numFmtId="0" fontId="9" fillId="0" borderId="0"/>
    <xf numFmtId="0" fontId="12" fillId="16" borderId="46" applyNumberFormat="0" applyFont="0" applyAlignment="0" applyProtection="0"/>
    <xf numFmtId="9" fontId="12" fillId="0" borderId="0" applyFont="0" applyFill="0" applyBorder="0" applyAlignment="0" applyProtection="0"/>
    <xf numFmtId="0" fontId="16" fillId="0" borderId="47" applyNumberFormat="0" applyFill="0" applyAlignment="0" applyProtection="0"/>
  </cellStyleXfs>
  <cellXfs count="188">
    <xf numFmtId="0" fontId="0" fillId="0" borderId="0" xfId="0"/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2" xfId="0" applyNumberFormat="1" applyFont="1" applyBorder="1" applyAlignment="1" applyProtection="1">
      <alignment horizontal="center" vertical="center"/>
      <protection locked="0"/>
    </xf>
    <xf numFmtId="3" fontId="17" fillId="0" borderId="2" xfId="0" quotePrefix="1" applyNumberFormat="1" applyFont="1" applyBorder="1" applyAlignment="1" applyProtection="1">
      <alignment horizontal="center" vertical="center"/>
      <protection locked="0"/>
    </xf>
    <xf numFmtId="165" fontId="17" fillId="0" borderId="3" xfId="0" applyNumberFormat="1" applyFont="1" applyBorder="1" applyAlignment="1" applyProtection="1">
      <alignment horizontal="right" vertical="center"/>
      <protection locked="0"/>
    </xf>
    <xf numFmtId="165" fontId="17" fillId="0" borderId="4" xfId="0" applyNumberFormat="1" applyFont="1" applyBorder="1" applyAlignment="1" applyProtection="1">
      <alignment horizontal="right" vertical="center"/>
      <protection locked="0"/>
    </xf>
    <xf numFmtId="165" fontId="17" fillId="0" borderId="5" xfId="0" applyNumberFormat="1" applyFont="1" applyBorder="1" applyAlignment="1" applyProtection="1">
      <alignment horizontal="right" vertical="center"/>
      <protection locked="0"/>
    </xf>
    <xf numFmtId="165" fontId="17" fillId="0" borderId="6" xfId="0" applyNumberFormat="1" applyFont="1" applyBorder="1" applyAlignment="1" applyProtection="1">
      <alignment horizontal="right" vertical="center"/>
      <protection locked="0"/>
    </xf>
    <xf numFmtId="10" fontId="17" fillId="0" borderId="3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right" vertical="center"/>
    </xf>
    <xf numFmtId="165" fontId="17" fillId="0" borderId="6" xfId="0" applyNumberFormat="1" applyFont="1" applyBorder="1" applyAlignment="1">
      <alignment horizontal="right" vertical="center"/>
    </xf>
    <xf numFmtId="3" fontId="17" fillId="0" borderId="2" xfId="0" quotePrefix="1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10" fontId="18" fillId="0" borderId="8" xfId="22" applyNumberFormat="1" applyFont="1" applyBorder="1" applyAlignment="1" applyProtection="1">
      <alignment horizontal="center" vertical="center"/>
    </xf>
    <xf numFmtId="165" fontId="18" fillId="0" borderId="9" xfId="0" applyNumberFormat="1" applyFont="1" applyBorder="1" applyAlignment="1">
      <alignment horizontal="right" vertical="center"/>
    </xf>
    <xf numFmtId="10" fontId="18" fillId="0" borderId="10" xfId="0" applyNumberFormat="1" applyFont="1" applyBorder="1" applyAlignment="1">
      <alignment horizontal="center" vertical="center"/>
    </xf>
    <xf numFmtId="10" fontId="17" fillId="0" borderId="5" xfId="22" applyNumberFormat="1" applyFont="1" applyBorder="1" applyAlignment="1" applyProtection="1">
      <alignment horizontal="center" vertical="center"/>
    </xf>
    <xf numFmtId="10" fontId="17" fillId="0" borderId="11" xfId="0" applyNumberFormat="1" applyFont="1" applyBorder="1" applyAlignment="1">
      <alignment horizontal="center" vertical="center"/>
    </xf>
    <xf numFmtId="165" fontId="17" fillId="0" borderId="6" xfId="0" quotePrefix="1" applyNumberFormat="1" applyFont="1" applyBorder="1" applyAlignment="1">
      <alignment horizontal="right" vertical="center"/>
    </xf>
    <xf numFmtId="0" fontId="0" fillId="17" borderId="0" xfId="0" applyFill="1" applyAlignment="1">
      <alignment vertical="center"/>
    </xf>
    <xf numFmtId="0" fontId="0" fillId="17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9" fillId="17" borderId="0" xfId="0" applyFont="1" applyFill="1" applyAlignment="1">
      <alignment vertical="center"/>
    </xf>
    <xf numFmtId="0" fontId="20" fillId="17" borderId="0" xfId="0" applyFont="1" applyFill="1" applyAlignment="1">
      <alignment vertical="center"/>
    </xf>
    <xf numFmtId="0" fontId="21" fillId="17" borderId="0" xfId="0" applyFont="1" applyFill="1" applyAlignment="1">
      <alignment vertical="center"/>
    </xf>
    <xf numFmtId="0" fontId="22" fillId="17" borderId="0" xfId="0" applyFont="1" applyFill="1" applyAlignment="1">
      <alignment vertical="center"/>
    </xf>
    <xf numFmtId="0" fontId="23" fillId="17" borderId="0" xfId="0" applyFont="1" applyFill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5" fillId="0" borderId="13" xfId="0" quotePrefix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5" xfId="0" quotePrefix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5" fillId="0" borderId="17" xfId="0" quotePrefix="1" applyFont="1" applyBorder="1" applyAlignment="1">
      <alignment horizontal="center" vertical="center" wrapText="1"/>
    </xf>
    <xf numFmtId="0" fontId="17" fillId="17" borderId="18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17" borderId="19" xfId="0" applyFont="1" applyFill="1" applyBorder="1" applyAlignment="1">
      <alignment vertical="center"/>
    </xf>
    <xf numFmtId="0" fontId="17" fillId="17" borderId="20" xfId="0" applyFont="1" applyFill="1" applyBorder="1" applyAlignment="1">
      <alignment vertical="center"/>
    </xf>
    <xf numFmtId="0" fontId="17" fillId="17" borderId="21" xfId="0" applyFont="1" applyFill="1" applyBorder="1" applyAlignment="1">
      <alignment vertical="center"/>
    </xf>
    <xf numFmtId="0" fontId="26" fillId="17" borderId="2" xfId="0" applyFont="1" applyFill="1" applyBorder="1" applyAlignment="1">
      <alignment vertical="center" wrapText="1"/>
    </xf>
    <xf numFmtId="0" fontId="27" fillId="17" borderId="0" xfId="0" applyFont="1" applyFill="1" applyAlignment="1">
      <alignment vertical="center" wrapText="1"/>
    </xf>
    <xf numFmtId="0" fontId="28" fillId="17" borderId="0" xfId="0" applyFont="1" applyFill="1" applyAlignment="1">
      <alignment vertical="center" wrapText="1"/>
    </xf>
    <xf numFmtId="0" fontId="0" fillId="17" borderId="0" xfId="0" applyFill="1" applyAlignment="1">
      <alignment vertical="center" wrapText="1"/>
    </xf>
    <xf numFmtId="4" fontId="26" fillId="17" borderId="0" xfId="0" applyNumberFormat="1" applyFont="1" applyFill="1" applyAlignment="1">
      <alignment horizontal="center" vertical="center" wrapText="1"/>
    </xf>
    <xf numFmtId="0" fontId="27" fillId="17" borderId="0" xfId="0" applyFont="1" applyFill="1" applyAlignment="1">
      <alignment horizontal="center" vertical="center" wrapText="1"/>
    </xf>
    <xf numFmtId="0" fontId="26" fillId="17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15" xfId="0" quotePrefix="1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vertical="center"/>
    </xf>
    <xf numFmtId="10" fontId="17" fillId="0" borderId="11" xfId="22" applyNumberFormat="1" applyFont="1" applyBorder="1" applyAlignment="1" applyProtection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17" borderId="0" xfId="0" applyNumberFormat="1" applyFill="1" applyAlignment="1">
      <alignment vertical="center"/>
    </xf>
    <xf numFmtId="0" fontId="18" fillId="17" borderId="24" xfId="0" applyFont="1" applyFill="1" applyBorder="1" applyAlignment="1">
      <alignment vertical="center"/>
    </xf>
    <xf numFmtId="10" fontId="7" fillId="0" borderId="5" xfId="22" applyNumberFormat="1" applyFont="1" applyBorder="1" applyAlignment="1" applyProtection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 applyProtection="1">
      <alignment horizontal="right" vertical="center"/>
      <protection locked="0"/>
    </xf>
    <xf numFmtId="165" fontId="7" fillId="0" borderId="6" xfId="0" applyNumberFormat="1" applyFont="1" applyBorder="1" applyAlignment="1" applyProtection="1">
      <alignment horizontal="right" vertical="center"/>
      <protection locked="0"/>
    </xf>
    <xf numFmtId="3" fontId="7" fillId="0" borderId="2" xfId="0" quotePrefix="1" applyNumberFormat="1" applyFont="1" applyBorder="1" applyAlignment="1" applyProtection="1">
      <alignment horizontal="center" vertical="center"/>
      <protection locked="0"/>
    </xf>
    <xf numFmtId="0" fontId="25" fillId="17" borderId="0" xfId="0" applyFont="1" applyFill="1" applyAlignment="1">
      <alignment vertical="center" wrapText="1"/>
    </xf>
    <xf numFmtId="0" fontId="29" fillId="17" borderId="0" xfId="0" applyFont="1" applyFill="1" applyAlignment="1">
      <alignment vertical="center"/>
    </xf>
    <xf numFmtId="0" fontId="21" fillId="17" borderId="0" xfId="0" applyFont="1" applyFill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7" fillId="17" borderId="20" xfId="0" applyFont="1" applyFill="1" applyBorder="1" applyAlignment="1">
      <alignment vertical="center"/>
    </xf>
    <xf numFmtId="165" fontId="7" fillId="0" borderId="5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17" borderId="21" xfId="0" applyFont="1" applyFill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18" fillId="17" borderId="25" xfId="0" applyFont="1" applyFill="1" applyBorder="1" applyAlignment="1">
      <alignment vertical="center"/>
    </xf>
    <xf numFmtId="3" fontId="18" fillId="0" borderId="26" xfId="0" applyNumberFormat="1" applyFont="1" applyBorder="1" applyAlignment="1">
      <alignment horizontal="center" vertical="center"/>
    </xf>
    <xf numFmtId="165" fontId="18" fillId="0" borderId="8" xfId="0" applyNumberFormat="1" applyFont="1" applyBorder="1" applyAlignment="1">
      <alignment vertical="center"/>
    </xf>
    <xf numFmtId="165" fontId="18" fillId="0" borderId="27" xfId="22" applyNumberFormat="1" applyFont="1" applyBorder="1" applyAlignment="1" applyProtection="1">
      <alignment vertical="center"/>
    </xf>
    <xf numFmtId="10" fontId="18" fillId="0" borderId="28" xfId="22" applyNumberFormat="1" applyFont="1" applyBorder="1" applyAlignment="1" applyProtection="1">
      <alignment horizontal="center" vertical="center"/>
    </xf>
    <xf numFmtId="0" fontId="30" fillId="17" borderId="0" xfId="0" applyFont="1" applyFill="1" applyAlignment="1">
      <alignment vertical="center"/>
    </xf>
    <xf numFmtId="0" fontId="31" fillId="17" borderId="6" xfId="0" applyFont="1" applyFill="1" applyBorder="1" applyAlignment="1">
      <alignment vertical="center"/>
    </xf>
    <xf numFmtId="14" fontId="31" fillId="17" borderId="23" xfId="0" applyNumberFormat="1" applyFont="1" applyFill="1" applyBorder="1" applyAlignment="1" applyProtection="1">
      <alignment vertical="center"/>
      <protection locked="0"/>
    </xf>
    <xf numFmtId="0" fontId="7" fillId="0" borderId="21" xfId="0" applyFont="1" applyBorder="1" applyAlignment="1">
      <alignment vertical="center"/>
    </xf>
    <xf numFmtId="0" fontId="32" fillId="17" borderId="0" xfId="0" applyFont="1" applyFill="1" applyAlignment="1">
      <alignment horizontal="left" vertical="center"/>
    </xf>
    <xf numFmtId="0" fontId="7" fillId="17" borderId="21" xfId="0" applyFont="1" applyFill="1" applyBorder="1" applyAlignment="1">
      <alignment vertical="center" wrapText="1"/>
    </xf>
    <xf numFmtId="0" fontId="17" fillId="17" borderId="2" xfId="0" applyFont="1" applyFill="1" applyBorder="1" applyAlignment="1">
      <alignment vertical="center" wrapText="1"/>
    </xf>
    <xf numFmtId="0" fontId="7" fillId="17" borderId="21" xfId="0" applyFont="1" applyFill="1" applyBorder="1" applyAlignment="1">
      <alignment horizontal="left" vertical="center" wrapText="1"/>
    </xf>
    <xf numFmtId="44" fontId="7" fillId="0" borderId="5" xfId="15" applyFont="1" applyBorder="1" applyAlignment="1" applyProtection="1">
      <alignment horizontal="right" vertical="center"/>
      <protection locked="0"/>
    </xf>
    <xf numFmtId="4" fontId="9" fillId="0" borderId="5" xfId="18" applyNumberFormat="1" applyBorder="1" applyAlignment="1" applyProtection="1">
      <alignment horizontal="right"/>
      <protection locked="0"/>
    </xf>
    <xf numFmtId="166" fontId="7" fillId="0" borderId="5" xfId="18" applyNumberFormat="1" applyFont="1" applyBorder="1" applyAlignment="1" applyProtection="1">
      <alignment horizontal="right" vertical="center"/>
      <protection locked="0"/>
    </xf>
    <xf numFmtId="166" fontId="7" fillId="0" borderId="6" xfId="18" applyNumberFormat="1" applyFont="1" applyBorder="1" applyAlignment="1" applyProtection="1">
      <alignment horizontal="right" vertical="center"/>
      <protection locked="0"/>
    </xf>
    <xf numFmtId="44" fontId="7" fillId="0" borderId="6" xfId="15" applyFont="1" applyBorder="1" applyAlignment="1" applyProtection="1">
      <alignment horizontal="right" vertical="center"/>
      <protection locked="0"/>
    </xf>
    <xf numFmtId="10" fontId="17" fillId="0" borderId="5" xfId="22" applyNumberFormat="1" applyFont="1" applyBorder="1" applyAlignment="1" applyProtection="1">
      <alignment horizontal="center" vertical="center"/>
      <protection locked="0"/>
    </xf>
    <xf numFmtId="10" fontId="1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5" xfId="22" applyNumberFormat="1" applyFont="1" applyBorder="1" applyAlignment="1" applyProtection="1">
      <alignment horizontal="center" vertical="center"/>
      <protection locked="0"/>
    </xf>
    <xf numFmtId="10" fontId="7" fillId="0" borderId="11" xfId="0" applyNumberFormat="1" applyFont="1" applyBorder="1" applyAlignment="1" applyProtection="1">
      <alignment horizontal="center" vertical="center"/>
      <protection locked="0"/>
    </xf>
    <xf numFmtId="3" fontId="18" fillId="0" borderId="7" xfId="0" applyNumberFormat="1" applyFont="1" applyBorder="1" applyAlignment="1" applyProtection="1">
      <alignment horizontal="center" vertical="center"/>
      <protection locked="0"/>
    </xf>
    <xf numFmtId="10" fontId="18" fillId="0" borderId="8" xfId="22" applyNumberFormat="1" applyFont="1" applyBorder="1" applyAlignment="1" applyProtection="1">
      <alignment horizontal="center" vertical="center"/>
      <protection locked="0"/>
    </xf>
    <xf numFmtId="165" fontId="18" fillId="0" borderId="9" xfId="0" applyNumberFormat="1" applyFont="1" applyBorder="1" applyAlignment="1" applyProtection="1">
      <alignment horizontal="right" vertical="center"/>
      <protection locked="0"/>
    </xf>
    <xf numFmtId="10" fontId="18" fillId="0" borderId="10" xfId="0" applyNumberFormat="1" applyFont="1" applyBorder="1" applyAlignment="1" applyProtection="1">
      <alignment horizontal="center" vertical="center"/>
      <protection locked="0"/>
    </xf>
    <xf numFmtId="0" fontId="19" fillId="17" borderId="0" xfId="0" applyFont="1" applyFill="1" applyAlignment="1">
      <alignment horizontal="left" vertical="center"/>
    </xf>
    <xf numFmtId="0" fontId="17" fillId="17" borderId="29" xfId="0" applyFont="1" applyFill="1" applyBorder="1" applyAlignment="1">
      <alignment vertical="center" wrapText="1"/>
    </xf>
    <xf numFmtId="0" fontId="18" fillId="17" borderId="0" xfId="0" applyFont="1" applyFill="1" applyAlignment="1">
      <alignment horizontal="left" vertical="center" wrapText="1"/>
    </xf>
    <xf numFmtId="3" fontId="18" fillId="0" borderId="0" xfId="0" applyNumberFormat="1" applyFont="1" applyAlignment="1">
      <alignment horizontal="center" vertical="center"/>
    </xf>
    <xf numFmtId="10" fontId="18" fillId="0" borderId="0" xfId="22" applyNumberFormat="1" applyFont="1" applyBorder="1" applyAlignment="1" applyProtection="1">
      <alignment horizontal="center" vertical="center"/>
    </xf>
    <xf numFmtId="165" fontId="18" fillId="0" borderId="0" xfId="0" applyNumberFormat="1" applyFont="1" applyAlignment="1">
      <alignment vertical="center"/>
    </xf>
    <xf numFmtId="165" fontId="18" fillId="0" borderId="0" xfId="22" applyNumberFormat="1" applyFont="1" applyBorder="1" applyAlignment="1" applyProtection="1">
      <alignment vertical="center"/>
    </xf>
    <xf numFmtId="10" fontId="17" fillId="0" borderId="9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right" vertical="center"/>
    </xf>
    <xf numFmtId="165" fontId="17" fillId="0" borderId="30" xfId="0" applyNumberFormat="1" applyFont="1" applyBorder="1" applyAlignment="1">
      <alignment horizontal="right" vertical="center"/>
    </xf>
    <xf numFmtId="10" fontId="17" fillId="0" borderId="10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32" fillId="17" borderId="0" xfId="0" applyFont="1" applyFill="1" applyAlignment="1" applyProtection="1">
      <alignment horizontal="left" vertical="center"/>
      <protection locked="0"/>
    </xf>
    <xf numFmtId="0" fontId="17" fillId="17" borderId="21" xfId="0" applyFont="1" applyFill="1" applyBorder="1" applyAlignment="1">
      <alignment horizontal="left" vertical="center" wrapText="1"/>
    </xf>
    <xf numFmtId="0" fontId="17" fillId="17" borderId="23" xfId="0" applyFont="1" applyFill="1" applyBorder="1" applyAlignment="1">
      <alignment horizontal="left" vertical="center" wrapText="1"/>
    </xf>
    <xf numFmtId="0" fontId="18" fillId="17" borderId="42" xfId="0" applyFont="1" applyFill="1" applyBorder="1" applyAlignment="1">
      <alignment horizontal="left" vertical="center" wrapText="1"/>
    </xf>
    <xf numFmtId="0" fontId="18" fillId="17" borderId="26" xfId="0" applyFont="1" applyFill="1" applyBorder="1" applyAlignment="1">
      <alignment horizontal="left" vertical="center" wrapText="1"/>
    </xf>
    <xf numFmtId="0" fontId="17" fillId="17" borderId="43" xfId="0" applyFont="1" applyFill="1" applyBorder="1" applyAlignment="1">
      <alignment horizontal="left" vertical="center" wrapText="1"/>
    </xf>
    <xf numFmtId="0" fontId="17" fillId="17" borderId="44" xfId="0" applyFont="1" applyFill="1" applyBorder="1" applyAlignment="1">
      <alignment horizontal="left" vertical="center" wrapText="1"/>
    </xf>
    <xf numFmtId="0" fontId="21" fillId="17" borderId="12" xfId="0" applyFont="1" applyFill="1" applyBorder="1" applyAlignment="1">
      <alignment horizontal="center" vertical="center"/>
    </xf>
    <xf numFmtId="0" fontId="21" fillId="17" borderId="13" xfId="0" applyFont="1" applyFill="1" applyBorder="1" applyAlignment="1">
      <alignment horizontal="center" vertical="center"/>
    </xf>
    <xf numFmtId="0" fontId="21" fillId="17" borderId="15" xfId="0" applyFont="1" applyFill="1" applyBorder="1" applyAlignment="1">
      <alignment horizontal="center" vertical="center"/>
    </xf>
    <xf numFmtId="0" fontId="18" fillId="20" borderId="33" xfId="0" applyFont="1" applyFill="1" applyBorder="1" applyAlignment="1">
      <alignment horizontal="center" vertical="center"/>
    </xf>
    <xf numFmtId="0" fontId="18" fillId="20" borderId="14" xfId="0" applyFont="1" applyFill="1" applyBorder="1" applyAlignment="1">
      <alignment horizontal="center" vertical="center"/>
    </xf>
    <xf numFmtId="0" fontId="18" fillId="20" borderId="41" xfId="0" applyFont="1" applyFill="1" applyBorder="1" applyAlignment="1">
      <alignment horizontal="center" vertical="center"/>
    </xf>
    <xf numFmtId="0" fontId="18" fillId="21" borderId="33" xfId="0" applyFont="1" applyFill="1" applyBorder="1" applyAlignment="1">
      <alignment horizontal="center" vertical="center"/>
    </xf>
    <xf numFmtId="0" fontId="18" fillId="21" borderId="14" xfId="0" applyFont="1" applyFill="1" applyBorder="1" applyAlignment="1">
      <alignment horizontal="center" vertical="center"/>
    </xf>
    <xf numFmtId="0" fontId="18" fillId="21" borderId="41" xfId="0" applyFont="1" applyFill="1" applyBorder="1" applyAlignment="1">
      <alignment horizontal="center" vertical="center"/>
    </xf>
    <xf numFmtId="0" fontId="18" fillId="22" borderId="33" xfId="0" applyFont="1" applyFill="1" applyBorder="1" applyAlignment="1">
      <alignment horizontal="center" vertical="center"/>
    </xf>
    <xf numFmtId="0" fontId="18" fillId="22" borderId="14" xfId="0" applyFont="1" applyFill="1" applyBorder="1" applyAlignment="1">
      <alignment horizontal="center" vertical="center"/>
    </xf>
    <xf numFmtId="0" fontId="18" fillId="22" borderId="41" xfId="0" applyFont="1" applyFill="1" applyBorder="1" applyAlignment="1">
      <alignment horizontal="center" vertical="center"/>
    </xf>
    <xf numFmtId="0" fontId="18" fillId="18" borderId="33" xfId="0" applyFont="1" applyFill="1" applyBorder="1" applyAlignment="1">
      <alignment horizontal="center" vertical="center"/>
    </xf>
    <xf numFmtId="0" fontId="18" fillId="18" borderId="14" xfId="0" applyFont="1" applyFill="1" applyBorder="1" applyAlignment="1">
      <alignment horizontal="center" vertical="center"/>
    </xf>
    <xf numFmtId="0" fontId="18" fillId="18" borderId="4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/>
    </xf>
    <xf numFmtId="0" fontId="18" fillId="23" borderId="13" xfId="0" applyFont="1" applyFill="1" applyBorder="1" applyAlignment="1">
      <alignment horizontal="center" vertical="center"/>
    </xf>
    <xf numFmtId="0" fontId="18" fillId="23" borderId="15" xfId="0" applyFont="1" applyFill="1" applyBorder="1" applyAlignment="1">
      <alignment horizontal="center" vertical="center"/>
    </xf>
    <xf numFmtId="0" fontId="21" fillId="18" borderId="31" xfId="0" applyFont="1" applyFill="1" applyBorder="1" applyAlignment="1">
      <alignment horizontal="center" vertical="center" wrapText="1"/>
    </xf>
    <xf numFmtId="0" fontId="21" fillId="18" borderId="32" xfId="0" applyFont="1" applyFill="1" applyBorder="1" applyAlignment="1">
      <alignment horizontal="center" vertical="center" wrapText="1"/>
    </xf>
    <xf numFmtId="0" fontId="21" fillId="18" borderId="25" xfId="0" applyFont="1" applyFill="1" applyBorder="1" applyAlignment="1">
      <alignment horizontal="center" vertical="center" wrapText="1"/>
    </xf>
    <xf numFmtId="0" fontId="18" fillId="19" borderId="33" xfId="0" applyFont="1" applyFill="1" applyBorder="1" applyAlignment="1">
      <alignment horizontal="center" vertical="center"/>
    </xf>
    <xf numFmtId="0" fontId="18" fillId="19" borderId="14" xfId="0" applyFont="1" applyFill="1" applyBorder="1" applyAlignment="1">
      <alignment horizontal="center" vertical="center"/>
    </xf>
    <xf numFmtId="0" fontId="33" fillId="18" borderId="34" xfId="0" applyFont="1" applyFill="1" applyBorder="1" applyAlignment="1">
      <alignment horizontal="center" vertical="center"/>
    </xf>
    <xf numFmtId="0" fontId="33" fillId="18" borderId="35" xfId="0" applyFont="1" applyFill="1" applyBorder="1" applyAlignment="1">
      <alignment horizontal="center" vertical="center"/>
    </xf>
    <xf numFmtId="0" fontId="33" fillId="18" borderId="36" xfId="0" applyFont="1" applyFill="1" applyBorder="1" applyAlignment="1">
      <alignment horizontal="center" vertical="center"/>
    </xf>
    <xf numFmtId="0" fontId="33" fillId="18" borderId="24" xfId="0" applyFont="1" applyFill="1" applyBorder="1" applyAlignment="1">
      <alignment horizontal="center" vertical="center"/>
    </xf>
    <xf numFmtId="0" fontId="33" fillId="18" borderId="37" xfId="0" applyFont="1" applyFill="1" applyBorder="1" applyAlignment="1">
      <alignment horizontal="center" vertical="center"/>
    </xf>
    <xf numFmtId="0" fontId="33" fillId="18" borderId="38" xfId="0" applyFont="1" applyFill="1" applyBorder="1" applyAlignment="1">
      <alignment horizontal="center" vertical="center"/>
    </xf>
    <xf numFmtId="0" fontId="21" fillId="18" borderId="34" xfId="0" applyFont="1" applyFill="1" applyBorder="1" applyAlignment="1">
      <alignment horizontal="center" vertical="center" wrapText="1"/>
    </xf>
    <xf numFmtId="0" fontId="21" fillId="18" borderId="36" xfId="0" applyFont="1" applyFill="1" applyBorder="1" applyAlignment="1">
      <alignment horizontal="center" vertical="center" wrapText="1"/>
    </xf>
    <xf numFmtId="0" fontId="21" fillId="18" borderId="39" xfId="0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center" wrapText="1"/>
    </xf>
    <xf numFmtId="0" fontId="21" fillId="18" borderId="24" xfId="0" applyFont="1" applyFill="1" applyBorder="1" applyAlignment="1">
      <alignment horizontal="center" vertical="center" wrapText="1"/>
    </xf>
    <xf numFmtId="0" fontId="21" fillId="18" borderId="38" xfId="0" applyFont="1" applyFill="1" applyBorder="1" applyAlignment="1">
      <alignment horizontal="center" vertical="center" wrapText="1"/>
    </xf>
    <xf numFmtId="0" fontId="20" fillId="17" borderId="31" xfId="0" applyFont="1" applyFill="1" applyBorder="1" applyAlignment="1">
      <alignment horizontal="left" vertical="center" wrapText="1"/>
    </xf>
    <xf numFmtId="0" fontId="20" fillId="17" borderId="25" xfId="0" applyFont="1" applyFill="1" applyBorder="1" applyAlignment="1">
      <alignment horizontal="left" vertical="center" wrapText="1"/>
    </xf>
    <xf numFmtId="0" fontId="25" fillId="17" borderId="0" xfId="0" applyFont="1" applyFill="1" applyAlignment="1">
      <alignment vertical="center" wrapText="1"/>
    </xf>
    <xf numFmtId="0" fontId="33" fillId="18" borderId="39" xfId="0" applyFont="1" applyFill="1" applyBorder="1" applyAlignment="1">
      <alignment horizontal="center" vertical="center"/>
    </xf>
    <xf numFmtId="0" fontId="33" fillId="18" borderId="0" xfId="0" applyFont="1" applyFill="1" applyAlignment="1">
      <alignment horizontal="center" vertical="center"/>
    </xf>
    <xf numFmtId="0" fontId="33" fillId="18" borderId="40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14" fillId="0" borderId="0" xfId="14" applyFill="1" applyBorder="1" applyAlignment="1" applyProtection="1">
      <alignment horizontal="left" vertical="top" indent="1"/>
    </xf>
    <xf numFmtId="0" fontId="34" fillId="24" borderId="31" xfId="0" applyFont="1" applyFill="1" applyBorder="1" applyAlignment="1">
      <alignment horizontal="center" vertical="center" wrapText="1"/>
    </xf>
    <xf numFmtId="0" fontId="34" fillId="24" borderId="32" xfId="0" applyFont="1" applyFill="1" applyBorder="1" applyAlignment="1">
      <alignment horizontal="center" vertical="center" wrapText="1"/>
    </xf>
    <xf numFmtId="0" fontId="34" fillId="24" borderId="25" xfId="0" applyFont="1" applyFill="1" applyBorder="1" applyAlignment="1">
      <alignment horizontal="center" vertical="center" wrapText="1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5" fillId="24" borderId="36" xfId="0" applyFont="1" applyFill="1" applyBorder="1" applyAlignment="1">
      <alignment horizontal="center" vertical="center"/>
    </xf>
    <xf numFmtId="0" fontId="35" fillId="24" borderId="39" xfId="0" applyFont="1" applyFill="1" applyBorder="1" applyAlignment="1">
      <alignment horizontal="center" vertical="center"/>
    </xf>
    <xf numFmtId="0" fontId="35" fillId="24" borderId="0" xfId="0" applyFont="1" applyFill="1" applyAlignment="1">
      <alignment horizontal="center" vertical="center"/>
    </xf>
    <xf numFmtId="0" fontId="35" fillId="24" borderId="40" xfId="0" applyFont="1" applyFill="1" applyBorder="1" applyAlignment="1">
      <alignment horizontal="center" vertical="center"/>
    </xf>
    <xf numFmtId="0" fontId="34" fillId="24" borderId="34" xfId="0" applyFont="1" applyFill="1" applyBorder="1" applyAlignment="1">
      <alignment horizontal="center" vertical="center" wrapText="1"/>
    </xf>
    <xf numFmtId="0" fontId="34" fillId="24" borderId="36" xfId="0" applyFont="1" applyFill="1" applyBorder="1" applyAlignment="1">
      <alignment horizontal="center" vertical="center" wrapText="1"/>
    </xf>
    <xf numFmtId="0" fontId="34" fillId="24" borderId="39" xfId="0" applyFont="1" applyFill="1" applyBorder="1" applyAlignment="1">
      <alignment horizontal="center" vertical="center" wrapText="1"/>
    </xf>
    <xf numFmtId="0" fontId="34" fillId="24" borderId="40" xfId="0" applyFont="1" applyFill="1" applyBorder="1" applyAlignment="1">
      <alignment horizontal="center" vertical="center" wrapText="1"/>
    </xf>
    <xf numFmtId="0" fontId="34" fillId="24" borderId="24" xfId="0" applyFont="1" applyFill="1" applyBorder="1" applyAlignment="1">
      <alignment horizontal="center" vertical="center" wrapText="1"/>
    </xf>
    <xf numFmtId="0" fontId="34" fillId="24" borderId="38" xfId="0" applyFont="1" applyFill="1" applyBorder="1" applyAlignment="1">
      <alignment horizontal="center" vertical="center" wrapText="1"/>
    </xf>
    <xf numFmtId="0" fontId="35" fillId="24" borderId="24" xfId="0" applyFont="1" applyFill="1" applyBorder="1" applyAlignment="1">
      <alignment horizontal="center" vertical="center"/>
    </xf>
    <xf numFmtId="0" fontId="35" fillId="24" borderId="37" xfId="0" applyFont="1" applyFill="1" applyBorder="1" applyAlignment="1">
      <alignment horizontal="center" vertical="center"/>
    </xf>
    <xf numFmtId="0" fontId="35" fillId="24" borderId="38" xfId="0" applyFont="1" applyFill="1" applyBorder="1" applyAlignment="1">
      <alignment horizontal="center" vertical="center"/>
    </xf>
    <xf numFmtId="0" fontId="34" fillId="24" borderId="12" xfId="0" applyFont="1" applyFill="1" applyBorder="1" applyAlignment="1">
      <alignment horizontal="center" vertical="center"/>
    </xf>
    <xf numFmtId="0" fontId="34" fillId="24" borderId="13" xfId="0" applyFont="1" applyFill="1" applyBorder="1" applyAlignment="1">
      <alignment horizontal="center" vertical="center"/>
    </xf>
    <xf numFmtId="0" fontId="34" fillId="24" borderId="15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left" vertical="center" wrapText="1"/>
    </xf>
    <xf numFmtId="0" fontId="34" fillId="24" borderId="25" xfId="0" applyFont="1" applyFill="1" applyBorder="1" applyAlignment="1">
      <alignment horizontal="left" vertical="center" wrapText="1"/>
    </xf>
  </cellXfs>
  <cellStyles count="24">
    <cellStyle name="20% - Èmfasi1 2" xfId="1" xr:uid="{C8929FE5-73EC-4216-B597-991A8ED27632}"/>
    <cellStyle name="20% - Èmfasi2 2" xfId="2" xr:uid="{26B9CB96-65EC-497B-A894-5E6123FB19D8}"/>
    <cellStyle name="20% - Èmfasi3 2" xfId="3" xr:uid="{6CAD081F-F74A-4B27-87BB-9914251005D7}"/>
    <cellStyle name="20% - Èmfasi4 2" xfId="4" xr:uid="{0EF823A4-8C5E-4732-8F8A-F524E06E06EE}"/>
    <cellStyle name="20% - Èmfasi5 2" xfId="5" xr:uid="{0C0A4A7C-007B-4636-A917-9CE72D394F5D}"/>
    <cellStyle name="20% - Èmfasi6 2" xfId="6" xr:uid="{B02BED54-EE62-40F8-AEBE-C285279BB6F0}"/>
    <cellStyle name="40% - Èmfasi1 2" xfId="7" xr:uid="{2343E87C-EB95-48CD-99F6-D3C95AFEE9A7}"/>
    <cellStyle name="40% - Èmfasi2 2" xfId="8" xr:uid="{96DD8573-6DA7-407D-89E3-A84CBA105D4A}"/>
    <cellStyle name="40% - Èmfasi3 2" xfId="9" xr:uid="{4E2A3FAE-4694-4F02-AD0E-677AD7491F22}"/>
    <cellStyle name="40% - Èmfasi4 2" xfId="10" xr:uid="{A52D3CA5-19CB-4E2D-96DE-12D732C6F2DA}"/>
    <cellStyle name="40% - Èmfasi5 2" xfId="11" xr:uid="{C58EC785-7DBA-4AC1-9B1A-0E030D0AC1A9}"/>
    <cellStyle name="40% - Èmfasi6 2" xfId="12" xr:uid="{53D9D66E-1148-4A3E-8A09-EE5569647AE0}"/>
    <cellStyle name="Enllaç" xfId="14" builtinId="8"/>
    <cellStyle name="Entrada" xfId="13" builtinId="20" customBuiltin="1"/>
    <cellStyle name="Moneda" xfId="15" builtinId="4"/>
    <cellStyle name="Moneda 2" xfId="16" xr:uid="{72AC3D1E-C065-42F5-8E95-DFE1F88B72BD}"/>
    <cellStyle name="Neutral" xfId="17" builtinId="28" customBuiltin="1"/>
    <cellStyle name="Normal" xfId="0" builtinId="0"/>
    <cellStyle name="Normal 2" xfId="18" xr:uid="{8158453B-F99A-4DF1-8C16-89B26256C924}"/>
    <cellStyle name="Normal 3" xfId="19" xr:uid="{C55CBD2A-7C0C-4457-AB14-9564A9E9FC36}"/>
    <cellStyle name="Normal 3 2" xfId="20" xr:uid="{24495BA5-E3D3-409B-9B7C-278BA7D8618A}"/>
    <cellStyle name="Nota 2" xfId="21" xr:uid="{1D5D706B-D155-4E4D-B2B4-3B3A64556C82}"/>
    <cellStyle name="Percentatge" xfId="22" builtinId="5"/>
    <cellStyle name="Total" xfId="2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ED-4355-9ADF-AFFBAB1123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ED-4355-9ADF-AFFBAB1123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ED-4355-9ADF-AFFBAB1123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ED-4355-9ADF-AFFBAB11231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EED-4355-9ADF-AFFBAB11231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EED-4355-9ADF-AFFBAB11231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EED-4355-9ADF-AFFBAB11231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EED-4355-9ADF-AFFBAB11231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EED-4355-9ADF-AFFBAB11231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EED-4355-9ADF-AFFBAB11231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EED-4355-9ADF-AFFBAB11231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EED-4355-9ADF-AFFBAB1123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EED-4355-9ADF-AFFBAB112312}"/>
              </c:ext>
            </c:extLst>
          </c:dPt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D-4355-9ADF-AFFBAB112312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D-4355-9ADF-AFFBAB112312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ED-4355-9ADF-AFFBAB112312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ED-4355-9ADF-AFFBAB112312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ED-4355-9ADF-AFFBAB112312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ED-4355-9ADF-AFFBAB112312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ED-4355-9ADF-AFFBAB112312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ED-4355-9ADF-AFFBAB112312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ED-4355-9ADF-AFFBAB112312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ED-4355-9ADF-AFFBAB11231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210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ED-4355-9ADF-AFFBAB112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090041070447595"/>
          <c:y val="0.11440222146144775"/>
          <c:w val="1"/>
          <c:h val="0.99999999999999989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5410151196"/>
          <c:y val="1.4497622579786222E-2"/>
        </c:manualLayout>
      </c:layout>
      <c:overlay val="1"/>
    </c:title>
    <c:autoTitleDeleted val="0"/>
    <c:view3D>
      <c:rotX val="30"/>
      <c:rotY val="2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26-44AA-8420-2804215679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26-44AA-8420-2804215679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26-44AA-8420-2804215679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26-44AA-8420-28042156790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226-44AA-8420-28042156790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226-44AA-8420-28042156790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226-44AA-8420-28042156790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226-44AA-8420-28042156790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226-44AA-8420-28042156790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226-44AA-8420-28042156790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226-44AA-8420-28042156790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2226-44AA-8420-28042156790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226-44AA-8420-280421567901}"/>
              </c:ext>
            </c:extLst>
          </c:dPt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6-44AA-8420-28042156790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6-44AA-8420-28042156790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6-44AA-8420-28042156790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6-44AA-8420-28042156790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6-44AA-8420-28042156790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6-44AA-8420-28042156790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6-44AA-8420-28042156790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6-44AA-8420-28042156790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6-44AA-8420-28042156790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6-44AA-8420-28042156790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60814.6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36300</c:v>
                </c:pt>
                <c:pt idx="6">
                  <c:v>12747.35</c:v>
                </c:pt>
                <c:pt idx="7">
                  <c:v>0</c:v>
                </c:pt>
                <c:pt idx="8">
                  <c:v>396405.89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26-44AA-8420-280421567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737311005138437"/>
          <c:y val="8.166244436836699E-2"/>
          <c:w val="0.99485823074932522"/>
          <c:h val="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BC-4132-BDA1-22A267547B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BC-4132-BDA1-22A267547B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BC-4132-BDA1-22A267547B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BC-4132-BDA1-22A267547BF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ABC-4132-BDA1-22A267547BF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ABC-4132-BDA1-22A267547BFC}"/>
              </c:ext>
            </c:extLst>
          </c:dPt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BC-4132-BDA1-22A267547BFC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C-4132-BDA1-22A267547BFC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BC-4132-BDA1-22A267547BFC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BC-4132-BDA1-22A267547BF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1</c:v>
                </c:pt>
                <c:pt idx="1">
                  <c:v>169</c:v>
                </c:pt>
                <c:pt idx="2">
                  <c:v>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BC-4132-BDA1-22A26754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8801154855643054"/>
          <c:y val="0.16146143329042045"/>
          <c:w val="1"/>
          <c:h val="0.959933934113749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390338070662"/>
          <c:y val="2.4195391135880311E-2"/>
        </c:manualLayout>
      </c:layout>
      <c:overlay val="1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7-44D3-B412-C16DCB7636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B7-44D3-B412-C16DCB7636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B7-44D3-B412-C16DCB7636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B7-44D3-B412-C16DCB7636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B7-44D3-B412-C16DCB7636C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B7-44D3-B412-C16DCB7636C3}"/>
              </c:ext>
            </c:extLst>
          </c:dPt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7-44D3-B412-C16DCB7636C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7-44D3-B412-C16DCB7636C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7-44D3-B412-C16DCB7636C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7-44D3-B412-C16DCB7636C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B7-44D3-B412-C16DCB7636C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B7-44D3-B412-C16DCB7636C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1197.9000000000001</c:v>
                </c:pt>
                <c:pt idx="1">
                  <c:v>485010.89</c:v>
                </c:pt>
                <c:pt idx="2">
                  <c:v>20059.050000000003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B7-44D3-B412-C16DCB76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706700985751115"/>
          <c:y val="0.15565748778556382"/>
          <c:w val="0.99999999999999989"/>
          <c:h val="0.96142379735739869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1352550</xdr:colOff>
      <xdr:row>2</xdr:row>
      <xdr:rowOff>133350</xdr:rowOff>
    </xdr:to>
    <xdr:pic>
      <xdr:nvPicPr>
        <xdr:cNvPr id="1026" name="I 1">
          <a:extLst>
            <a:ext uri="{FF2B5EF4-FFF2-40B4-BE49-F238E27FC236}">
              <a16:creationId xmlns:a16="http://schemas.microsoft.com/office/drawing/2014/main" id="{F4B95E31-EA77-9A81-ABCA-B35D3C0A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314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1352550</xdr:colOff>
      <xdr:row>2</xdr:row>
      <xdr:rowOff>133350</xdr:rowOff>
    </xdr:to>
    <xdr:pic>
      <xdr:nvPicPr>
        <xdr:cNvPr id="2050" name="I 1">
          <a:extLst>
            <a:ext uri="{FF2B5EF4-FFF2-40B4-BE49-F238E27FC236}">
              <a16:creationId xmlns:a16="http://schemas.microsoft.com/office/drawing/2014/main" id="{31EF2352-192C-0046-F950-E0EB7BC8C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314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1371600</xdr:colOff>
      <xdr:row>2</xdr:row>
      <xdr:rowOff>123825</xdr:rowOff>
    </xdr:to>
    <xdr:pic>
      <xdr:nvPicPr>
        <xdr:cNvPr id="3074" name="I 1">
          <a:extLst>
            <a:ext uri="{FF2B5EF4-FFF2-40B4-BE49-F238E27FC236}">
              <a16:creationId xmlns:a16="http://schemas.microsoft.com/office/drawing/2014/main" id="{AED4CEDB-0163-34B0-EDCF-B3F63ADF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333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1352550</xdr:colOff>
      <xdr:row>2</xdr:row>
      <xdr:rowOff>133350</xdr:rowOff>
    </xdr:to>
    <xdr:pic>
      <xdr:nvPicPr>
        <xdr:cNvPr id="4098" name="I 1">
          <a:extLst>
            <a:ext uri="{FF2B5EF4-FFF2-40B4-BE49-F238E27FC236}">
              <a16:creationId xmlns:a16="http://schemas.microsoft.com/office/drawing/2014/main" id="{821AB9D7-4D6A-ED7E-2190-08479463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314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1362075</xdr:colOff>
      <xdr:row>2</xdr:row>
      <xdr:rowOff>133350</xdr:rowOff>
    </xdr:to>
    <xdr:pic>
      <xdr:nvPicPr>
        <xdr:cNvPr id="5126" name="I 1">
          <a:extLst>
            <a:ext uri="{FF2B5EF4-FFF2-40B4-BE49-F238E27FC236}">
              <a16:creationId xmlns:a16="http://schemas.microsoft.com/office/drawing/2014/main" id="{5EE89DA7-B4BF-C21A-E213-0E325CD9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13239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371475</xdr:colOff>
      <xdr:row>29</xdr:row>
      <xdr:rowOff>180975</xdr:rowOff>
    </xdr:from>
    <xdr:to>
      <xdr:col>24</xdr:col>
      <xdr:colOff>266700</xdr:colOff>
      <xdr:row>38</xdr:row>
      <xdr:rowOff>114300</xdr:rowOff>
    </xdr:to>
    <xdr:graphicFrame macro="">
      <xdr:nvGraphicFramePr>
        <xdr:cNvPr id="5127" name="Gràfic 2">
          <a:extLst>
            <a:ext uri="{FF2B5EF4-FFF2-40B4-BE49-F238E27FC236}">
              <a16:creationId xmlns:a16="http://schemas.microsoft.com/office/drawing/2014/main" id="{915FF0B2-9BD6-7F30-3106-A1F734BFD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647700</xdr:colOff>
      <xdr:row>29</xdr:row>
      <xdr:rowOff>161925</xdr:rowOff>
    </xdr:from>
    <xdr:to>
      <xdr:col>30</xdr:col>
      <xdr:colOff>571500</xdr:colOff>
      <xdr:row>38</xdr:row>
      <xdr:rowOff>104775</xdr:rowOff>
    </xdr:to>
    <xdr:graphicFrame macro="">
      <xdr:nvGraphicFramePr>
        <xdr:cNvPr id="5128" name="Gràfic 3">
          <a:extLst>
            <a:ext uri="{FF2B5EF4-FFF2-40B4-BE49-F238E27FC236}">
              <a16:creationId xmlns:a16="http://schemas.microsoft.com/office/drawing/2014/main" id="{73AB36F0-670B-7EE7-DF10-A25753E50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381000</xdr:colOff>
      <xdr:row>38</xdr:row>
      <xdr:rowOff>304800</xdr:rowOff>
    </xdr:from>
    <xdr:to>
      <xdr:col>24</xdr:col>
      <xdr:colOff>266700</xdr:colOff>
      <xdr:row>52</xdr:row>
      <xdr:rowOff>190500</xdr:rowOff>
    </xdr:to>
    <xdr:graphicFrame macro="">
      <xdr:nvGraphicFramePr>
        <xdr:cNvPr id="5129" name="Gràfic 4">
          <a:extLst>
            <a:ext uri="{FF2B5EF4-FFF2-40B4-BE49-F238E27FC236}">
              <a16:creationId xmlns:a16="http://schemas.microsoft.com/office/drawing/2014/main" id="{85219CD2-68CC-F16E-2A68-4DC9AA7A7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619125</xdr:colOff>
      <xdr:row>38</xdr:row>
      <xdr:rowOff>285750</xdr:rowOff>
    </xdr:from>
    <xdr:to>
      <xdr:col>30</xdr:col>
      <xdr:colOff>552450</xdr:colOff>
      <xdr:row>52</xdr:row>
      <xdr:rowOff>190500</xdr:rowOff>
    </xdr:to>
    <xdr:graphicFrame macro="">
      <xdr:nvGraphicFramePr>
        <xdr:cNvPr id="5130" name="Gràfic 5">
          <a:extLst>
            <a:ext uri="{FF2B5EF4-FFF2-40B4-BE49-F238E27FC236}">
              <a16:creationId xmlns:a16="http://schemas.microsoft.com/office/drawing/2014/main" id="{40DCFD4B-35FC-276E-4847-49344A01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5136-D5DA-47B6-A79C-9A1ABCA44C5F}">
  <sheetPr>
    <tabColor theme="8" tint="0.59999389629810485"/>
  </sheetPr>
  <dimension ref="A1:AG112"/>
  <sheetViews>
    <sheetView showGridLines="0" showZeros="0" topLeftCell="A5" zoomScale="55" zoomScaleNormal="55" workbookViewId="0">
      <selection activeCell="J7" sqref="J7"/>
    </sheetView>
  </sheetViews>
  <sheetFormatPr defaultRowHeight="15" x14ac:dyDescent="0.25"/>
  <cols>
    <col min="1" max="1" width="27.28515625" style="25" customWidth="1"/>
    <col min="2" max="2" width="11.5703125" style="58" customWidth="1"/>
    <col min="3" max="3" width="10.7109375" style="25" customWidth="1"/>
    <col min="4" max="4" width="19.140625" style="25" customWidth="1"/>
    <col min="5" max="5" width="18.140625" style="25" customWidth="1"/>
    <col min="6" max="6" width="11.42578125" style="25" customWidth="1"/>
    <col min="7" max="7" width="9.28515625" style="25" customWidth="1"/>
    <col min="8" max="8" width="10.85546875" style="58" customWidth="1"/>
    <col min="9" max="9" width="17.28515625" style="25" customWidth="1"/>
    <col min="10" max="10" width="20" style="25" customWidth="1"/>
    <col min="11" max="12" width="11.42578125" style="25" customWidth="1"/>
    <col min="13" max="13" width="10.7109375" style="25" customWidth="1"/>
    <col min="14" max="14" width="18.85546875" style="58" customWidth="1"/>
    <col min="15" max="15" width="19.7109375" style="25" customWidth="1"/>
    <col min="16" max="16" width="11.42578125" style="25" customWidth="1"/>
    <col min="17" max="17" width="9.140625" style="25" customWidth="1"/>
    <col min="18" max="18" width="11" style="25" customWidth="1"/>
    <col min="19" max="19" width="18.85546875" style="25" customWidth="1"/>
    <col min="20" max="20" width="19.5703125" style="25" customWidth="1"/>
    <col min="21" max="21" width="11.140625" style="25" customWidth="1"/>
    <col min="22" max="22" width="9" style="25" customWidth="1"/>
    <col min="23" max="23" width="10" style="25" customWidth="1"/>
    <col min="24" max="24" width="19" style="25" customWidth="1"/>
    <col min="25" max="25" width="17.28515625" style="25" customWidth="1"/>
    <col min="26" max="26" width="9.7109375" style="25" customWidth="1"/>
    <col min="27" max="27" width="9.140625" style="25" customWidth="1"/>
    <col min="28" max="28" width="10.85546875" style="25" customWidth="1"/>
    <col min="29" max="29" width="18.140625" style="25" customWidth="1"/>
    <col min="30" max="30" width="18.85546875" style="25" customWidth="1"/>
    <col min="31" max="31" width="10.85546875" style="25" customWidth="1"/>
    <col min="32" max="256" width="11.42578125" style="25" customWidth="1"/>
    <col min="257" max="16384" width="9.140625" style="25"/>
  </cols>
  <sheetData>
    <row r="1" spans="1:31" x14ac:dyDescent="0.25">
      <c r="A1" s="23"/>
      <c r="B1" s="24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23"/>
      <c r="B2" s="24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23"/>
      <c r="B3" s="24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s="23" customFormat="1" x14ac:dyDescent="0.25">
      <c r="B4" s="24"/>
      <c r="H4" s="24"/>
      <c r="N4" s="24"/>
    </row>
    <row r="5" spans="1:31" s="23" customFormat="1" ht="30.75" customHeight="1" x14ac:dyDescent="0.25">
      <c r="A5" s="26" t="s">
        <v>12</v>
      </c>
      <c r="B5" s="24"/>
      <c r="C5" s="103" t="s">
        <v>61</v>
      </c>
      <c r="H5" s="24"/>
      <c r="N5" s="24"/>
    </row>
    <row r="6" spans="1:31" s="23" customFormat="1" ht="6.75" customHeight="1" x14ac:dyDescent="0.25">
      <c r="A6" s="27"/>
      <c r="B6" s="24"/>
      <c r="H6" s="24"/>
      <c r="N6" s="24"/>
    </row>
    <row r="7" spans="1:31" s="23" customFormat="1" ht="24.75" customHeight="1" x14ac:dyDescent="0.25">
      <c r="A7" s="28" t="s">
        <v>41</v>
      </c>
      <c r="B7" s="29" t="s">
        <v>54</v>
      </c>
      <c r="C7" s="30"/>
      <c r="D7" s="30"/>
      <c r="E7" s="30"/>
      <c r="F7" s="30"/>
      <c r="H7" s="68"/>
      <c r="I7" s="83" t="s">
        <v>46</v>
      </c>
      <c r="J7" s="84">
        <v>45786</v>
      </c>
      <c r="K7" s="30"/>
      <c r="L7" s="30"/>
      <c r="N7" s="24"/>
      <c r="P7" s="30"/>
      <c r="Q7" s="30"/>
      <c r="R7" s="30"/>
      <c r="V7" s="30"/>
      <c r="W7" s="30"/>
      <c r="X7" s="30"/>
      <c r="AC7" s="30"/>
      <c r="AD7" s="30"/>
      <c r="AE7" s="30"/>
    </row>
    <row r="8" spans="1:31" s="23" customFormat="1" ht="34.5" customHeight="1" x14ac:dyDescent="0.25">
      <c r="A8" s="28" t="s">
        <v>11</v>
      </c>
      <c r="B8" s="115" t="s">
        <v>63</v>
      </c>
      <c r="C8" s="69"/>
      <c r="D8" s="69"/>
      <c r="E8" s="69"/>
      <c r="F8" s="69"/>
      <c r="G8" s="70"/>
      <c r="H8" s="70"/>
      <c r="I8" s="70"/>
      <c r="J8" s="70"/>
      <c r="K8" s="70"/>
      <c r="L8" s="28"/>
      <c r="N8" s="24"/>
      <c r="R8" s="28"/>
      <c r="X8" s="28"/>
      <c r="AE8" s="28"/>
    </row>
    <row r="9" spans="1:31" ht="26.25" customHeight="1" thickBot="1" x14ac:dyDescent="0.3">
      <c r="A9" s="23"/>
      <c r="B9" s="24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39" customHeight="1" thickBot="1" x14ac:dyDescent="0.3">
      <c r="A10" s="23"/>
      <c r="B10" s="122" t="s">
        <v>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</row>
    <row r="11" spans="1:31" ht="30" customHeight="1" thickBot="1" x14ac:dyDescent="0.3">
      <c r="A11" s="157" t="s">
        <v>10</v>
      </c>
      <c r="B11" s="125" t="s">
        <v>3</v>
      </c>
      <c r="C11" s="126"/>
      <c r="D11" s="126"/>
      <c r="E11" s="126"/>
      <c r="F11" s="127"/>
      <c r="G11" s="128" t="s">
        <v>1</v>
      </c>
      <c r="H11" s="129"/>
      <c r="I11" s="129"/>
      <c r="J11" s="129"/>
      <c r="K11" s="130"/>
      <c r="L11" s="143" t="s">
        <v>2</v>
      </c>
      <c r="M11" s="144"/>
      <c r="N11" s="144"/>
      <c r="O11" s="144"/>
      <c r="P11" s="144"/>
      <c r="Q11" s="131" t="s">
        <v>34</v>
      </c>
      <c r="R11" s="132"/>
      <c r="S11" s="132"/>
      <c r="T11" s="132"/>
      <c r="U11" s="133"/>
      <c r="V11" s="137" t="s">
        <v>5</v>
      </c>
      <c r="W11" s="138"/>
      <c r="X11" s="138"/>
      <c r="Y11" s="138"/>
      <c r="Z11" s="139"/>
      <c r="AA11" s="134" t="s">
        <v>4</v>
      </c>
      <c r="AB11" s="135"/>
      <c r="AC11" s="135"/>
      <c r="AD11" s="135"/>
      <c r="AE11" s="136"/>
    </row>
    <row r="12" spans="1:31" ht="39" customHeight="1" thickBot="1" x14ac:dyDescent="0.3">
      <c r="A12" s="158"/>
      <c r="B12" s="31" t="s">
        <v>7</v>
      </c>
      <c r="C12" s="32" t="s">
        <v>8</v>
      </c>
      <c r="D12" s="33" t="s">
        <v>23</v>
      </c>
      <c r="E12" s="34" t="s">
        <v>24</v>
      </c>
      <c r="F12" s="35" t="s">
        <v>13</v>
      </c>
      <c r="G12" s="36" t="s">
        <v>7</v>
      </c>
      <c r="H12" s="32" t="s">
        <v>8</v>
      </c>
      <c r="I12" s="33" t="s">
        <v>23</v>
      </c>
      <c r="J12" s="34" t="s">
        <v>22</v>
      </c>
      <c r="K12" s="35" t="s">
        <v>13</v>
      </c>
      <c r="L12" s="36" t="s">
        <v>7</v>
      </c>
      <c r="M12" s="32" t="s">
        <v>8</v>
      </c>
      <c r="N12" s="33" t="s">
        <v>23</v>
      </c>
      <c r="O12" s="34" t="s">
        <v>20</v>
      </c>
      <c r="P12" s="35" t="s">
        <v>13</v>
      </c>
      <c r="Q12" s="36" t="s">
        <v>7</v>
      </c>
      <c r="R12" s="32" t="s">
        <v>8</v>
      </c>
      <c r="S12" s="33" t="s">
        <v>21</v>
      </c>
      <c r="T12" s="34" t="s">
        <v>22</v>
      </c>
      <c r="U12" s="37" t="s">
        <v>13</v>
      </c>
      <c r="V12" s="31" t="s">
        <v>7</v>
      </c>
      <c r="W12" s="32" t="s">
        <v>8</v>
      </c>
      <c r="X12" s="33" t="s">
        <v>21</v>
      </c>
      <c r="Y12" s="34" t="s">
        <v>22</v>
      </c>
      <c r="Z12" s="35" t="s">
        <v>13</v>
      </c>
      <c r="AA12" s="31" t="s">
        <v>7</v>
      </c>
      <c r="AB12" s="32" t="s">
        <v>8</v>
      </c>
      <c r="AC12" s="33" t="s">
        <v>21</v>
      </c>
      <c r="AD12" s="34" t="s">
        <v>22</v>
      </c>
      <c r="AE12" s="35" t="s">
        <v>13</v>
      </c>
    </row>
    <row r="13" spans="1:31" s="39" customFormat="1" ht="36" customHeight="1" x14ac:dyDescent="0.25">
      <c r="A13" s="38" t="s">
        <v>25</v>
      </c>
      <c r="B13" s="1"/>
      <c r="C13" s="95" t="str">
        <f t="shared" ref="C13:C26" si="0">IF(B13,B13/$B$27,"")</f>
        <v/>
      </c>
      <c r="D13" s="4"/>
      <c r="E13" s="5"/>
      <c r="F13" s="96" t="str">
        <f t="shared" ref="F13:F26" si="1">IF(E13,E13/$E$27,"")</f>
        <v/>
      </c>
      <c r="G13" s="1">
        <v>1</v>
      </c>
      <c r="H13" s="95">
        <f t="shared" ref="H13:H26" si="2">IF(G13,G13/$G$27,"")</f>
        <v>1.4492753623188406E-2</v>
      </c>
      <c r="I13" s="4">
        <v>50260</v>
      </c>
      <c r="J13" s="5">
        <v>60814.6</v>
      </c>
      <c r="K13" s="96">
        <f t="shared" ref="K13:K26" si="3">IF(J13,J13/$J$27,"")</f>
        <v>0.25694691817364568</v>
      </c>
      <c r="L13" s="1"/>
      <c r="M13" s="95" t="str">
        <f t="shared" ref="M13:M26" si="4">IF(L13,L13/$L$27,"")</f>
        <v/>
      </c>
      <c r="N13" s="4"/>
      <c r="O13" s="5"/>
      <c r="P13" s="96" t="str">
        <f t="shared" ref="P13:P26" si="5">IF(O13,O13/$O$27,"")</f>
        <v/>
      </c>
      <c r="Q13" s="1"/>
      <c r="R13" s="95" t="str">
        <f t="shared" ref="R13:R26" si="6">IF(Q13,Q13/$Q$27,"")</f>
        <v/>
      </c>
      <c r="S13" s="4">
        <v>0</v>
      </c>
      <c r="T13" s="5">
        <v>0</v>
      </c>
      <c r="U13" s="96" t="str">
        <f t="shared" ref="U13:U26" si="7">IF(T13,T13/$T$27,"")</f>
        <v/>
      </c>
      <c r="V13" s="1"/>
      <c r="W13" s="95" t="str">
        <f t="shared" ref="W13:W26" si="8">IF(V13,V13/$V$27,"")</f>
        <v/>
      </c>
      <c r="X13" s="4"/>
      <c r="Y13" s="5"/>
      <c r="Z13" s="96" t="str">
        <f t="shared" ref="Z13:Z26" si="9">IF(Y13,Y13/$Y$27,"")</f>
        <v/>
      </c>
      <c r="AA13" s="1"/>
      <c r="AB13" s="95" t="str">
        <f t="shared" ref="AB13:AB26" si="10">IF(AA13,AA13/$AA$27,"")</f>
        <v/>
      </c>
      <c r="AC13" s="4"/>
      <c r="AD13" s="5"/>
      <c r="AE13" s="96" t="str">
        <f t="shared" ref="AE13:AE26" si="11">IF(AD13,AD13/$AD$27,"")</f>
        <v/>
      </c>
    </row>
    <row r="14" spans="1:31" s="39" customFormat="1" ht="36" customHeight="1" x14ac:dyDescent="0.25">
      <c r="A14" s="40" t="s">
        <v>18</v>
      </c>
      <c r="B14" s="2"/>
      <c r="C14" s="95" t="str">
        <f t="shared" si="0"/>
        <v/>
      </c>
      <c r="D14" s="6"/>
      <c r="E14" s="7"/>
      <c r="F14" s="96" t="str">
        <f t="shared" si="1"/>
        <v/>
      </c>
      <c r="G14" s="2"/>
      <c r="H14" s="95" t="str">
        <f t="shared" si="2"/>
        <v/>
      </c>
      <c r="I14" s="6"/>
      <c r="J14" s="7"/>
      <c r="K14" s="96" t="str">
        <f t="shared" si="3"/>
        <v/>
      </c>
      <c r="L14" s="2"/>
      <c r="M14" s="95" t="str">
        <f t="shared" si="4"/>
        <v/>
      </c>
      <c r="N14" s="6"/>
      <c r="O14" s="7"/>
      <c r="P14" s="96" t="str">
        <f t="shared" si="5"/>
        <v/>
      </c>
      <c r="Q14" s="2"/>
      <c r="R14" s="95" t="str">
        <f t="shared" si="6"/>
        <v/>
      </c>
      <c r="S14" s="6"/>
      <c r="T14" s="7"/>
      <c r="U14" s="96" t="str">
        <f t="shared" si="7"/>
        <v/>
      </c>
      <c r="V14" s="2"/>
      <c r="W14" s="95" t="str">
        <f t="shared" si="8"/>
        <v/>
      </c>
      <c r="X14" s="6"/>
      <c r="Y14" s="7"/>
      <c r="Z14" s="96" t="str">
        <f t="shared" si="9"/>
        <v/>
      </c>
      <c r="AA14" s="2"/>
      <c r="AB14" s="95" t="str">
        <f t="shared" si="10"/>
        <v/>
      </c>
      <c r="AC14" s="6"/>
      <c r="AD14" s="7"/>
      <c r="AE14" s="96" t="str">
        <f t="shared" si="11"/>
        <v/>
      </c>
    </row>
    <row r="15" spans="1:31" s="39" customFormat="1" ht="36" customHeight="1" x14ac:dyDescent="0.25">
      <c r="A15" s="40" t="s">
        <v>19</v>
      </c>
      <c r="B15" s="2"/>
      <c r="C15" s="95" t="str">
        <f t="shared" si="0"/>
        <v/>
      </c>
      <c r="D15" s="6"/>
      <c r="E15" s="7"/>
      <c r="F15" s="96" t="str">
        <f t="shared" si="1"/>
        <v/>
      </c>
      <c r="G15" s="2"/>
      <c r="H15" s="95" t="str">
        <f t="shared" si="2"/>
        <v/>
      </c>
      <c r="I15" s="6"/>
      <c r="J15" s="7"/>
      <c r="K15" s="96" t="str">
        <f t="shared" si="3"/>
        <v/>
      </c>
      <c r="L15" s="2"/>
      <c r="M15" s="95" t="str">
        <f t="shared" si="4"/>
        <v/>
      </c>
      <c r="N15" s="6"/>
      <c r="O15" s="7"/>
      <c r="P15" s="96" t="str">
        <f t="shared" si="5"/>
        <v/>
      </c>
      <c r="Q15" s="2"/>
      <c r="R15" s="95" t="str">
        <f t="shared" si="6"/>
        <v/>
      </c>
      <c r="S15" s="6"/>
      <c r="T15" s="7"/>
      <c r="U15" s="96" t="str">
        <f t="shared" si="7"/>
        <v/>
      </c>
      <c r="V15" s="2"/>
      <c r="W15" s="95" t="str">
        <f t="shared" si="8"/>
        <v/>
      </c>
      <c r="X15" s="6"/>
      <c r="Y15" s="7"/>
      <c r="Z15" s="96" t="str">
        <f t="shared" si="9"/>
        <v/>
      </c>
      <c r="AA15" s="2"/>
      <c r="AB15" s="95" t="str">
        <f t="shared" si="10"/>
        <v/>
      </c>
      <c r="AC15" s="6"/>
      <c r="AD15" s="7"/>
      <c r="AE15" s="96" t="str">
        <f t="shared" si="11"/>
        <v/>
      </c>
    </row>
    <row r="16" spans="1:31" s="39" customFormat="1" ht="36" customHeight="1" x14ac:dyDescent="0.25">
      <c r="A16" s="40" t="s">
        <v>26</v>
      </c>
      <c r="B16" s="2"/>
      <c r="C16" s="95" t="str">
        <f t="shared" si="0"/>
        <v/>
      </c>
      <c r="D16" s="6"/>
      <c r="E16" s="7"/>
      <c r="F16" s="96" t="str">
        <f t="shared" si="1"/>
        <v/>
      </c>
      <c r="G16" s="2"/>
      <c r="H16" s="95" t="str">
        <f t="shared" si="2"/>
        <v/>
      </c>
      <c r="I16" s="6"/>
      <c r="J16" s="7"/>
      <c r="K16" s="96" t="str">
        <f t="shared" si="3"/>
        <v/>
      </c>
      <c r="L16" s="2"/>
      <c r="M16" s="95" t="str">
        <f t="shared" si="4"/>
        <v/>
      </c>
      <c r="N16" s="6"/>
      <c r="O16" s="7"/>
      <c r="P16" s="96" t="str">
        <f t="shared" si="5"/>
        <v/>
      </c>
      <c r="Q16" s="2"/>
      <c r="R16" s="95" t="str">
        <f t="shared" si="6"/>
        <v/>
      </c>
      <c r="S16" s="6"/>
      <c r="T16" s="7"/>
      <c r="U16" s="96" t="str">
        <f t="shared" si="7"/>
        <v/>
      </c>
      <c r="V16" s="2"/>
      <c r="W16" s="95" t="str">
        <f t="shared" si="8"/>
        <v/>
      </c>
      <c r="X16" s="6"/>
      <c r="Y16" s="7"/>
      <c r="Z16" s="96" t="str">
        <f t="shared" si="9"/>
        <v/>
      </c>
      <c r="AA16" s="2"/>
      <c r="AB16" s="95" t="str">
        <f t="shared" si="10"/>
        <v/>
      </c>
      <c r="AC16" s="6"/>
      <c r="AD16" s="7"/>
      <c r="AE16" s="96" t="str">
        <f t="shared" si="11"/>
        <v/>
      </c>
    </row>
    <row r="17" spans="1:31" s="39" customFormat="1" ht="36" customHeight="1" x14ac:dyDescent="0.2">
      <c r="A17" s="40" t="s">
        <v>27</v>
      </c>
      <c r="B17" s="3"/>
      <c r="C17" s="95" t="str">
        <f t="shared" si="0"/>
        <v/>
      </c>
      <c r="D17" s="6"/>
      <c r="E17" s="7"/>
      <c r="F17" s="96" t="str">
        <f t="shared" si="1"/>
        <v/>
      </c>
      <c r="G17" s="3"/>
      <c r="H17" s="95" t="str">
        <f t="shared" si="2"/>
        <v/>
      </c>
      <c r="I17" s="6"/>
      <c r="J17" s="7"/>
      <c r="K17" s="96" t="str">
        <f t="shared" si="3"/>
        <v/>
      </c>
      <c r="L17" s="3"/>
      <c r="M17" s="95" t="str">
        <f t="shared" si="4"/>
        <v/>
      </c>
      <c r="N17" s="6"/>
      <c r="O17" s="7"/>
      <c r="P17" s="96" t="str">
        <f t="shared" si="5"/>
        <v/>
      </c>
      <c r="Q17" s="3"/>
      <c r="R17" s="95" t="str">
        <f t="shared" si="6"/>
        <v/>
      </c>
      <c r="S17" s="6"/>
      <c r="T17" s="7"/>
      <c r="U17" s="96" t="str">
        <f t="shared" si="7"/>
        <v/>
      </c>
      <c r="V17" s="3"/>
      <c r="W17" s="95" t="str">
        <f t="shared" si="8"/>
        <v/>
      </c>
      <c r="X17" s="91"/>
      <c r="Y17" s="91"/>
      <c r="Z17" s="96" t="str">
        <f t="shared" si="9"/>
        <v/>
      </c>
      <c r="AA17" s="3"/>
      <c r="AB17" s="95" t="str">
        <f t="shared" si="10"/>
        <v/>
      </c>
      <c r="AC17" s="6"/>
      <c r="AD17" s="7"/>
      <c r="AE17" s="96" t="str">
        <f t="shared" si="11"/>
        <v/>
      </c>
    </row>
    <row r="18" spans="1:31" s="74" customFormat="1" ht="36" customHeight="1" x14ac:dyDescent="0.25">
      <c r="A18" s="71" t="s">
        <v>33</v>
      </c>
      <c r="B18" s="66"/>
      <c r="C18" s="97" t="str">
        <f t="shared" si="0"/>
        <v/>
      </c>
      <c r="D18" s="64"/>
      <c r="E18" s="65"/>
      <c r="F18" s="98" t="str">
        <f t="shared" si="1"/>
        <v/>
      </c>
      <c r="G18" s="66"/>
      <c r="H18" s="97" t="str">
        <f t="shared" si="2"/>
        <v/>
      </c>
      <c r="I18" s="64"/>
      <c r="J18" s="65"/>
      <c r="K18" s="98" t="str">
        <f t="shared" si="3"/>
        <v/>
      </c>
      <c r="L18" s="66"/>
      <c r="M18" s="97" t="str">
        <f t="shared" si="4"/>
        <v/>
      </c>
      <c r="N18" s="64"/>
      <c r="O18" s="65"/>
      <c r="P18" s="98" t="str">
        <f t="shared" si="5"/>
        <v/>
      </c>
      <c r="Q18" s="66"/>
      <c r="R18" s="97" t="str">
        <f t="shared" si="6"/>
        <v/>
      </c>
      <c r="S18" s="64"/>
      <c r="T18" s="65"/>
      <c r="U18" s="98" t="str">
        <f t="shared" si="7"/>
        <v/>
      </c>
      <c r="V18" s="66"/>
      <c r="W18" s="97" t="str">
        <f t="shared" si="8"/>
        <v/>
      </c>
      <c r="X18" s="64"/>
      <c r="Y18" s="65"/>
      <c r="Z18" s="98" t="str">
        <f t="shared" si="9"/>
        <v/>
      </c>
      <c r="AA18" s="66"/>
      <c r="AB18" s="95" t="str">
        <f t="shared" si="10"/>
        <v/>
      </c>
      <c r="AC18" s="64"/>
      <c r="AD18" s="65"/>
      <c r="AE18" s="98" t="str">
        <f t="shared" si="11"/>
        <v/>
      </c>
    </row>
    <row r="19" spans="1:31" s="39" customFormat="1" ht="36" customHeight="1" x14ac:dyDescent="0.25">
      <c r="A19" s="41" t="s">
        <v>28</v>
      </c>
      <c r="B19" s="2"/>
      <c r="C19" s="95" t="str">
        <f t="shared" si="0"/>
        <v/>
      </c>
      <c r="D19" s="6"/>
      <c r="E19" s="7"/>
      <c r="F19" s="96" t="str">
        <f t="shared" si="1"/>
        <v/>
      </c>
      <c r="G19" s="2">
        <v>1</v>
      </c>
      <c r="H19" s="95">
        <f t="shared" si="2"/>
        <v>1.4492753623188406E-2</v>
      </c>
      <c r="I19" s="6">
        <v>3725</v>
      </c>
      <c r="J19" s="7">
        <v>4507.25</v>
      </c>
      <c r="K19" s="96">
        <f t="shared" si="3"/>
        <v>1.9043519104592722E-2</v>
      </c>
      <c r="L19" s="2">
        <v>1</v>
      </c>
      <c r="M19" s="95">
        <f t="shared" si="4"/>
        <v>0.05</v>
      </c>
      <c r="N19" s="6">
        <v>900</v>
      </c>
      <c r="O19" s="7">
        <v>1089</v>
      </c>
      <c r="P19" s="96">
        <f t="shared" si="5"/>
        <v>0.10063606800373712</v>
      </c>
      <c r="Q19" s="2"/>
      <c r="R19" s="95" t="str">
        <f t="shared" si="6"/>
        <v/>
      </c>
      <c r="S19" s="6"/>
      <c r="T19" s="7"/>
      <c r="U19" s="96" t="str">
        <f t="shared" si="7"/>
        <v/>
      </c>
      <c r="V19" s="2"/>
      <c r="W19" s="95" t="str">
        <f t="shared" si="8"/>
        <v/>
      </c>
      <c r="X19" s="6"/>
      <c r="Y19" s="7"/>
      <c r="Z19" s="96" t="str">
        <f t="shared" si="9"/>
        <v/>
      </c>
      <c r="AA19" s="2"/>
      <c r="AB19" s="95" t="str">
        <f t="shared" si="10"/>
        <v/>
      </c>
      <c r="AC19" s="6"/>
      <c r="AD19" s="7"/>
      <c r="AE19" s="96" t="str">
        <f t="shared" si="11"/>
        <v/>
      </c>
    </row>
    <row r="20" spans="1:31" s="39" customFormat="1" ht="44.2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"/>
        <v/>
      </c>
      <c r="G20" s="2"/>
      <c r="H20" s="95" t="str">
        <f t="shared" si="2"/>
        <v/>
      </c>
      <c r="I20" s="6"/>
      <c r="J20" s="7"/>
      <c r="K20" s="96" t="str">
        <f t="shared" si="3"/>
        <v/>
      </c>
      <c r="L20" s="2"/>
      <c r="M20" s="95" t="str">
        <f t="shared" si="4"/>
        <v/>
      </c>
      <c r="N20" s="6"/>
      <c r="O20" s="7"/>
      <c r="P20" s="96" t="str">
        <f t="shared" si="5"/>
        <v/>
      </c>
      <c r="Q20" s="2"/>
      <c r="R20" s="95" t="str">
        <f t="shared" si="6"/>
        <v/>
      </c>
      <c r="S20" s="6"/>
      <c r="T20" s="7"/>
      <c r="U20" s="96" t="str">
        <f t="shared" si="7"/>
        <v/>
      </c>
      <c r="V20" s="2"/>
      <c r="W20" s="95" t="str">
        <f t="shared" si="8"/>
        <v/>
      </c>
      <c r="X20" s="6"/>
      <c r="Y20" s="7"/>
      <c r="Z20" s="96" t="str">
        <f t="shared" si="9"/>
        <v/>
      </c>
      <c r="AA20" s="2"/>
      <c r="AB20" s="95" t="str">
        <f t="shared" si="10"/>
        <v/>
      </c>
      <c r="AC20" s="6"/>
      <c r="AD20" s="7"/>
      <c r="AE20" s="96" t="str">
        <f t="shared" si="11"/>
        <v/>
      </c>
    </row>
    <row r="21" spans="1:31" s="74" customFormat="1" ht="36" customHeight="1" x14ac:dyDescent="0.25">
      <c r="A21" s="75" t="s">
        <v>29</v>
      </c>
      <c r="B21" s="63">
        <v>1</v>
      </c>
      <c r="C21" s="97">
        <f t="shared" si="0"/>
        <v>1</v>
      </c>
      <c r="D21" s="64">
        <v>990</v>
      </c>
      <c r="E21" s="65">
        <v>1197.9000000000001</v>
      </c>
      <c r="F21" s="96">
        <f t="shared" si="1"/>
        <v>1</v>
      </c>
      <c r="G21" s="63">
        <v>67</v>
      </c>
      <c r="H21" s="97">
        <f t="shared" si="2"/>
        <v>0.97101449275362317</v>
      </c>
      <c r="I21" s="64">
        <v>149741.49</v>
      </c>
      <c r="J21" s="65">
        <v>171359.72</v>
      </c>
      <c r="K21" s="98">
        <f t="shared" si="3"/>
        <v>0.72400956272176153</v>
      </c>
      <c r="L21" s="63">
        <v>19</v>
      </c>
      <c r="M21" s="97">
        <f t="shared" si="4"/>
        <v>0.95</v>
      </c>
      <c r="N21" s="64">
        <v>8411.66</v>
      </c>
      <c r="O21" s="65">
        <v>9732.17</v>
      </c>
      <c r="P21" s="98">
        <f t="shared" si="5"/>
        <v>0.89936393199626286</v>
      </c>
      <c r="Q21" s="63"/>
      <c r="R21" s="97" t="str">
        <f t="shared" si="6"/>
        <v/>
      </c>
      <c r="S21" s="64"/>
      <c r="T21" s="65"/>
      <c r="U21" s="98" t="str">
        <f t="shared" si="7"/>
        <v/>
      </c>
      <c r="V21" s="63"/>
      <c r="W21" s="97" t="str">
        <f t="shared" si="8"/>
        <v/>
      </c>
      <c r="X21" s="64"/>
      <c r="Y21" s="65"/>
      <c r="Z21" s="98" t="str">
        <f t="shared" si="9"/>
        <v/>
      </c>
      <c r="AA21" s="63"/>
      <c r="AB21" s="95" t="str">
        <f t="shared" si="10"/>
        <v/>
      </c>
      <c r="AC21" s="64"/>
      <c r="AD21" s="65"/>
      <c r="AE21" s="98" t="str">
        <f t="shared" si="11"/>
        <v/>
      </c>
    </row>
    <row r="22" spans="1:31" s="39" customFormat="1" ht="39.950000000000003" hidden="1" customHeight="1" x14ac:dyDescent="0.25">
      <c r="A22" s="88" t="s">
        <v>51</v>
      </c>
      <c r="B22" s="2"/>
      <c r="C22" s="95" t="str">
        <f t="shared" si="0"/>
        <v/>
      </c>
      <c r="D22" s="6"/>
      <c r="E22" s="7"/>
      <c r="F22" s="96" t="str">
        <f t="shared" si="1"/>
        <v/>
      </c>
      <c r="G22" s="2"/>
      <c r="H22" s="95" t="str">
        <f t="shared" si="2"/>
        <v/>
      </c>
      <c r="I22" s="90"/>
      <c r="J22" s="90"/>
      <c r="K22" s="96" t="str">
        <f t="shared" si="3"/>
        <v/>
      </c>
      <c r="L22" s="2"/>
      <c r="M22" s="95" t="str">
        <f t="shared" si="4"/>
        <v/>
      </c>
      <c r="N22" s="6"/>
      <c r="O22" s="7"/>
      <c r="P22" s="96" t="str">
        <f t="shared" si="5"/>
        <v/>
      </c>
      <c r="Q22" s="2"/>
      <c r="R22" s="95" t="str">
        <f t="shared" si="6"/>
        <v/>
      </c>
      <c r="S22" s="6"/>
      <c r="T22" s="7"/>
      <c r="U22" s="96" t="str">
        <f t="shared" si="7"/>
        <v/>
      </c>
      <c r="V22" s="2"/>
      <c r="W22" s="95" t="str">
        <f t="shared" si="8"/>
        <v/>
      </c>
      <c r="X22" s="92"/>
      <c r="Y22" s="92"/>
      <c r="Z22" s="96" t="str">
        <f t="shared" si="9"/>
        <v/>
      </c>
      <c r="AA22" s="2"/>
      <c r="AB22" s="95" t="str">
        <f t="shared" si="10"/>
        <v/>
      </c>
      <c r="AC22" s="6"/>
      <c r="AD22" s="7"/>
      <c r="AE22" s="96" t="str">
        <f t="shared" si="11"/>
        <v/>
      </c>
    </row>
    <row r="23" spans="1:31" s="39" customFormat="1" ht="39.950000000000003" customHeight="1" x14ac:dyDescent="0.25">
      <c r="A23" s="75" t="s">
        <v>45</v>
      </c>
      <c r="B23" s="2"/>
      <c r="C23" s="95" t="str">
        <f t="shared" si="0"/>
        <v/>
      </c>
      <c r="D23" s="6"/>
      <c r="E23" s="7"/>
      <c r="F23" s="96" t="str">
        <f t="shared" si="1"/>
        <v/>
      </c>
      <c r="G23" s="2"/>
      <c r="H23" s="95" t="str">
        <f t="shared" si="2"/>
        <v/>
      </c>
      <c r="I23" s="90"/>
      <c r="J23" s="90"/>
      <c r="K23" s="96" t="str">
        <f t="shared" si="3"/>
        <v/>
      </c>
      <c r="L23" s="2"/>
      <c r="M23" s="95" t="str">
        <f t="shared" si="4"/>
        <v/>
      </c>
      <c r="N23" s="6"/>
      <c r="O23" s="7"/>
      <c r="P23" s="96" t="str">
        <f t="shared" si="5"/>
        <v/>
      </c>
      <c r="Q23" s="2"/>
      <c r="R23" s="95" t="str">
        <f t="shared" si="6"/>
        <v/>
      </c>
      <c r="S23" s="6"/>
      <c r="T23" s="7"/>
      <c r="U23" s="96" t="str">
        <f t="shared" si="7"/>
        <v/>
      </c>
      <c r="V23" s="2"/>
      <c r="W23" s="95" t="str">
        <f t="shared" si="8"/>
        <v/>
      </c>
      <c r="X23" s="92"/>
      <c r="Y23" s="93"/>
      <c r="Z23" s="96" t="str">
        <f t="shared" si="9"/>
        <v/>
      </c>
      <c r="AA23" s="2"/>
      <c r="AB23" s="95" t="str">
        <f t="shared" si="10"/>
        <v/>
      </c>
      <c r="AC23" s="6"/>
      <c r="AD23" s="7"/>
      <c r="AE23" s="96" t="str">
        <f t="shared" si="11"/>
        <v/>
      </c>
    </row>
    <row r="24" spans="1:31" s="39" customFormat="1" ht="39.950000000000003" customHeight="1" x14ac:dyDescent="0.25">
      <c r="A24" s="87" t="s">
        <v>47</v>
      </c>
      <c r="B24" s="2"/>
      <c r="C24" s="95" t="str">
        <f t="shared" si="0"/>
        <v/>
      </c>
      <c r="D24" s="6"/>
      <c r="E24" s="7"/>
      <c r="F24" s="96" t="str">
        <f t="shared" si="1"/>
        <v/>
      </c>
      <c r="G24" s="2"/>
      <c r="H24" s="95" t="str">
        <f t="shared" si="2"/>
        <v/>
      </c>
      <c r="I24" s="90"/>
      <c r="J24" s="90"/>
      <c r="K24" s="96" t="str">
        <f t="shared" si="3"/>
        <v/>
      </c>
      <c r="L24" s="2"/>
      <c r="M24" s="95" t="str">
        <f t="shared" si="4"/>
        <v/>
      </c>
      <c r="N24" s="6"/>
      <c r="O24" s="7"/>
      <c r="P24" s="96" t="str">
        <f t="shared" si="5"/>
        <v/>
      </c>
      <c r="Q24" s="2"/>
      <c r="R24" s="95" t="str">
        <f t="shared" si="6"/>
        <v/>
      </c>
      <c r="S24" s="6"/>
      <c r="T24" s="7"/>
      <c r="U24" s="96" t="str">
        <f t="shared" si="7"/>
        <v/>
      </c>
      <c r="V24" s="2"/>
      <c r="W24" s="95" t="str">
        <f t="shared" si="8"/>
        <v/>
      </c>
      <c r="X24" s="92"/>
      <c r="Y24" s="93"/>
      <c r="Z24" s="96" t="str">
        <f t="shared" si="9"/>
        <v/>
      </c>
      <c r="AA24" s="2"/>
      <c r="AB24" s="95" t="str">
        <f t="shared" si="10"/>
        <v/>
      </c>
      <c r="AC24" s="6"/>
      <c r="AD24" s="7"/>
      <c r="AE24" s="96" t="str">
        <f t="shared" si="11"/>
        <v/>
      </c>
    </row>
    <row r="25" spans="1:31" s="39" customFormat="1" ht="39.950000000000003" customHeight="1" x14ac:dyDescent="0.25">
      <c r="A25" s="87" t="s">
        <v>53</v>
      </c>
      <c r="B25" s="2"/>
      <c r="C25" s="95" t="str">
        <f t="shared" si="0"/>
        <v/>
      </c>
      <c r="D25" s="6"/>
      <c r="E25" s="7"/>
      <c r="F25" s="96" t="str">
        <f t="shared" si="1"/>
        <v/>
      </c>
      <c r="G25" s="2"/>
      <c r="H25" s="95" t="str">
        <f t="shared" si="2"/>
        <v/>
      </c>
      <c r="I25" s="90"/>
      <c r="J25" s="94"/>
      <c r="K25" s="96" t="str">
        <f t="shared" si="3"/>
        <v/>
      </c>
      <c r="L25" s="2"/>
      <c r="M25" s="95" t="str">
        <f t="shared" si="4"/>
        <v/>
      </c>
      <c r="N25" s="6"/>
      <c r="O25" s="7"/>
      <c r="P25" s="96" t="str">
        <f t="shared" si="5"/>
        <v/>
      </c>
      <c r="Q25" s="2"/>
      <c r="R25" s="95" t="str">
        <f t="shared" si="6"/>
        <v/>
      </c>
      <c r="S25" s="6"/>
      <c r="T25" s="7"/>
      <c r="U25" s="96" t="str">
        <f t="shared" si="7"/>
        <v/>
      </c>
      <c r="V25" s="2"/>
      <c r="W25" s="95" t="str">
        <f t="shared" si="8"/>
        <v/>
      </c>
      <c r="X25" s="92"/>
      <c r="Y25" s="93"/>
      <c r="Z25" s="96" t="str">
        <f t="shared" si="9"/>
        <v/>
      </c>
      <c r="AA25" s="2"/>
      <c r="AB25" s="95" t="str">
        <f t="shared" si="10"/>
        <v/>
      </c>
      <c r="AC25" s="6"/>
      <c r="AD25" s="7"/>
      <c r="AE25" s="96" t="str">
        <f t="shared" si="11"/>
        <v/>
      </c>
    </row>
    <row r="26" spans="1:31" s="39" customFormat="1" ht="36" customHeight="1" x14ac:dyDescent="0.25">
      <c r="A26" s="89" t="s">
        <v>52</v>
      </c>
      <c r="B26" s="63"/>
      <c r="C26" s="97" t="str">
        <f t="shared" si="0"/>
        <v/>
      </c>
      <c r="D26" s="64"/>
      <c r="E26" s="65"/>
      <c r="F26" s="98" t="str">
        <f t="shared" si="1"/>
        <v/>
      </c>
      <c r="G26" s="63"/>
      <c r="H26" s="97" t="str">
        <f t="shared" si="2"/>
        <v/>
      </c>
      <c r="I26" s="64"/>
      <c r="J26" s="65"/>
      <c r="K26" s="98" t="str">
        <f t="shared" si="3"/>
        <v/>
      </c>
      <c r="L26" s="63"/>
      <c r="M26" s="97" t="str">
        <f t="shared" si="4"/>
        <v/>
      </c>
      <c r="N26" s="64"/>
      <c r="O26" s="65"/>
      <c r="P26" s="98" t="str">
        <f t="shared" si="5"/>
        <v/>
      </c>
      <c r="Q26" s="63"/>
      <c r="R26" s="97" t="str">
        <f t="shared" si="6"/>
        <v/>
      </c>
      <c r="S26" s="64"/>
      <c r="T26" s="65"/>
      <c r="U26" s="98" t="str">
        <f t="shared" si="7"/>
        <v/>
      </c>
      <c r="V26" s="63"/>
      <c r="W26" s="97" t="str">
        <f t="shared" si="8"/>
        <v/>
      </c>
      <c r="X26" s="64"/>
      <c r="Y26" s="65"/>
      <c r="Z26" s="98" t="str">
        <f t="shared" si="9"/>
        <v/>
      </c>
      <c r="AA26" s="63"/>
      <c r="AB26" s="95" t="str">
        <f t="shared" si="10"/>
        <v/>
      </c>
      <c r="AC26" s="64"/>
      <c r="AD26" s="65"/>
      <c r="AE26" s="98" t="str">
        <f t="shared" si="11"/>
        <v/>
      </c>
    </row>
    <row r="27" spans="1:31" ht="33" customHeight="1" thickBot="1" x14ac:dyDescent="0.3">
      <c r="A27" s="77" t="s">
        <v>0</v>
      </c>
      <c r="B27" s="99">
        <f t="shared" ref="B27:AE27" si="12">SUM(B13:B26)</f>
        <v>1</v>
      </c>
      <c r="C27" s="100">
        <f t="shared" si="12"/>
        <v>1</v>
      </c>
      <c r="D27" s="101">
        <f t="shared" si="12"/>
        <v>990</v>
      </c>
      <c r="E27" s="101">
        <f t="shared" si="12"/>
        <v>1197.9000000000001</v>
      </c>
      <c r="F27" s="102">
        <f t="shared" si="12"/>
        <v>1</v>
      </c>
      <c r="G27" s="99">
        <f t="shared" si="12"/>
        <v>69</v>
      </c>
      <c r="H27" s="100">
        <f t="shared" si="12"/>
        <v>1</v>
      </c>
      <c r="I27" s="101">
        <f t="shared" si="12"/>
        <v>203726.49</v>
      </c>
      <c r="J27" s="101">
        <f t="shared" si="12"/>
        <v>236681.57</v>
      </c>
      <c r="K27" s="102">
        <f t="shared" si="12"/>
        <v>1</v>
      </c>
      <c r="L27" s="99">
        <f t="shared" si="12"/>
        <v>20</v>
      </c>
      <c r="M27" s="100">
        <f t="shared" si="12"/>
        <v>1</v>
      </c>
      <c r="N27" s="101">
        <f t="shared" si="12"/>
        <v>9311.66</v>
      </c>
      <c r="O27" s="101">
        <f t="shared" si="12"/>
        <v>10821.17</v>
      </c>
      <c r="P27" s="102">
        <f t="shared" si="12"/>
        <v>1</v>
      </c>
      <c r="Q27" s="99">
        <f t="shared" si="12"/>
        <v>0</v>
      </c>
      <c r="R27" s="100">
        <f t="shared" si="12"/>
        <v>0</v>
      </c>
      <c r="S27" s="101">
        <f t="shared" si="12"/>
        <v>0</v>
      </c>
      <c r="T27" s="101">
        <f t="shared" si="12"/>
        <v>0</v>
      </c>
      <c r="U27" s="102">
        <f t="shared" si="12"/>
        <v>0</v>
      </c>
      <c r="V27" s="99">
        <f t="shared" si="12"/>
        <v>0</v>
      </c>
      <c r="W27" s="100">
        <f t="shared" si="12"/>
        <v>0</v>
      </c>
      <c r="X27" s="101">
        <f t="shared" si="12"/>
        <v>0</v>
      </c>
      <c r="Y27" s="101">
        <f t="shared" si="12"/>
        <v>0</v>
      </c>
      <c r="Z27" s="102">
        <f t="shared" si="12"/>
        <v>0</v>
      </c>
      <c r="AA27" s="99">
        <f t="shared" si="12"/>
        <v>0</v>
      </c>
      <c r="AB27" s="100">
        <f t="shared" si="12"/>
        <v>0</v>
      </c>
      <c r="AC27" s="101">
        <f t="shared" si="12"/>
        <v>0</v>
      </c>
      <c r="AD27" s="101">
        <f t="shared" si="12"/>
        <v>0</v>
      </c>
      <c r="AE27" s="102">
        <f t="shared" si="12"/>
        <v>0</v>
      </c>
    </row>
    <row r="28" spans="1:31" s="23" customFormat="1" ht="18.600000000000001" customHeight="1" x14ac:dyDescent="0.25">
      <c r="B28" s="24"/>
      <c r="H28" s="24"/>
      <c r="N28" s="24"/>
    </row>
    <row r="29" spans="1:31" s="46" customFormat="1" ht="34.15" hidden="1" customHeight="1" x14ac:dyDescent="0.25">
      <c r="A29" s="163" t="s">
        <v>60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4"/>
      <c r="S29" s="44"/>
      <c r="T29" s="44"/>
      <c r="U29" s="44"/>
      <c r="V29" s="45"/>
      <c r="W29" s="45"/>
      <c r="X29" s="45"/>
      <c r="AC29" s="45"/>
      <c r="AD29" s="45"/>
      <c r="AE29" s="45"/>
    </row>
    <row r="30" spans="1:31" s="46" customFormat="1" ht="19.149999999999999" hidden="1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4"/>
      <c r="S30" s="44"/>
      <c r="T30" s="44"/>
      <c r="U30" s="44"/>
      <c r="V30" s="45"/>
      <c r="W30" s="45"/>
      <c r="X30" s="45"/>
      <c r="AC30" s="45"/>
      <c r="AD30" s="45"/>
      <c r="AE30" s="45"/>
    </row>
    <row r="31" spans="1:31" s="46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7"/>
      <c r="J31" s="47"/>
      <c r="K31" s="47"/>
      <c r="L31" s="67"/>
      <c r="M31" s="48"/>
      <c r="N31" s="44"/>
      <c r="O31" s="44"/>
      <c r="P31" s="47"/>
      <c r="Q31" s="47"/>
      <c r="R31" s="67"/>
      <c r="S31" s="44"/>
      <c r="T31" s="44"/>
      <c r="U31" s="44"/>
      <c r="V31" s="45"/>
      <c r="W31" s="45"/>
      <c r="X31" s="45"/>
      <c r="AC31" s="45"/>
      <c r="AD31" s="45"/>
      <c r="AE31" s="45"/>
    </row>
    <row r="32" spans="1:31" s="50" customFormat="1" ht="18" customHeight="1" thickBot="1" x14ac:dyDescent="0.3">
      <c r="A32" s="67"/>
      <c r="B32" s="67"/>
      <c r="C32" s="67"/>
      <c r="D32" s="67"/>
      <c r="E32" s="67"/>
      <c r="F32" s="67"/>
      <c r="G32" s="49"/>
      <c r="H32" s="49"/>
      <c r="I32" s="47"/>
      <c r="J32" s="47"/>
      <c r="K32" s="47"/>
      <c r="L32" s="67"/>
      <c r="M32" s="48"/>
      <c r="N32" s="44"/>
      <c r="O32" s="44"/>
      <c r="P32" s="47"/>
      <c r="Q32" s="47"/>
      <c r="R32" s="67"/>
      <c r="S32" s="44"/>
      <c r="T32" s="44"/>
      <c r="U32" s="44"/>
      <c r="V32" s="47"/>
      <c r="W32" s="47"/>
      <c r="X32" s="67"/>
      <c r="Y32" s="46"/>
      <c r="Z32" s="46"/>
      <c r="AA32" s="46"/>
      <c r="AB32" s="46"/>
      <c r="AC32" s="47"/>
      <c r="AD32" s="47"/>
      <c r="AE32" s="67"/>
    </row>
    <row r="33" spans="1:33" s="46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3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7"/>
      <c r="R33" s="67"/>
      <c r="S33" s="44"/>
      <c r="T33" s="44"/>
      <c r="U33" s="44"/>
      <c r="V33" s="47"/>
      <c r="W33" s="47"/>
      <c r="X33" s="67"/>
      <c r="AC33" s="47"/>
      <c r="AD33" s="47"/>
      <c r="AE33" s="67"/>
    </row>
    <row r="34" spans="1:33" s="46" customFormat="1" ht="18" customHeight="1" thickBot="1" x14ac:dyDescent="0.3">
      <c r="A34" s="141"/>
      <c r="B34" s="160"/>
      <c r="C34" s="161"/>
      <c r="D34" s="161"/>
      <c r="E34" s="161"/>
      <c r="F34" s="162"/>
      <c r="G34" s="23"/>
      <c r="J34" s="153"/>
      <c r="K34" s="154"/>
      <c r="L34" s="148"/>
      <c r="M34" s="149"/>
      <c r="N34" s="149"/>
      <c r="O34" s="149"/>
      <c r="P34" s="150"/>
      <c r="Q34" s="47"/>
      <c r="R34" s="67"/>
      <c r="S34" s="44"/>
      <c r="T34" s="44"/>
      <c r="U34" s="44"/>
      <c r="V34" s="47"/>
      <c r="W34" s="47"/>
      <c r="X34" s="67"/>
      <c r="AC34" s="47"/>
      <c r="AD34" s="47"/>
      <c r="AE34" s="67"/>
    </row>
    <row r="35" spans="1:33" s="23" customFormat="1" ht="47.45" customHeight="1" thickBot="1" x14ac:dyDescent="0.3">
      <c r="A35" s="142"/>
      <c r="B35" s="51" t="s">
        <v>14</v>
      </c>
      <c r="C35" s="32" t="s">
        <v>8</v>
      </c>
      <c r="D35" s="33" t="s">
        <v>30</v>
      </c>
      <c r="E35" s="34" t="s">
        <v>31</v>
      </c>
      <c r="F35" s="52" t="s">
        <v>9</v>
      </c>
      <c r="J35" s="155"/>
      <c r="K35" s="156"/>
      <c r="L35" s="51" t="s">
        <v>14</v>
      </c>
      <c r="M35" s="32" t="s">
        <v>8</v>
      </c>
      <c r="N35" s="33" t="s">
        <v>30</v>
      </c>
      <c r="O35" s="34" t="s">
        <v>31</v>
      </c>
      <c r="P35" s="52" t="s">
        <v>9</v>
      </c>
    </row>
    <row r="36" spans="1:33" s="23" customFormat="1" ht="30" customHeight="1" x14ac:dyDescent="0.25">
      <c r="A36" s="38" t="s">
        <v>25</v>
      </c>
      <c r="B36" s="9">
        <f>B13+G13+L13+Q13+AA13+V13</f>
        <v>1</v>
      </c>
      <c r="C36" s="8">
        <f>IF(B36,B36/$B$50,"")</f>
        <v>1.1111111111111112E-2</v>
      </c>
      <c r="D36" s="10">
        <f>D13+I13+N13+S13+AC13+X13</f>
        <v>50260</v>
      </c>
      <c r="E36" s="11">
        <f>E13+J13+O13+T13+AD13+Y13</f>
        <v>60814.6</v>
      </c>
      <c r="F36" s="21">
        <f>IF(E36,E36/$E$50,"")</f>
        <v>0.24452932650273837</v>
      </c>
      <c r="J36" s="120" t="s">
        <v>3</v>
      </c>
      <c r="K36" s="121"/>
      <c r="L36" s="53">
        <f>B27</f>
        <v>1</v>
      </c>
      <c r="M36" s="8">
        <f t="shared" ref="M36:M41" si="13">IF(L36,L36/$L$42,"")</f>
        <v>1.1111111111111112E-2</v>
      </c>
      <c r="N36" s="54">
        <f>D27</f>
        <v>990</v>
      </c>
      <c r="O36" s="54">
        <f>E27</f>
        <v>1197.9000000000001</v>
      </c>
      <c r="P36" s="55">
        <f t="shared" ref="P36:P41" si="14">IF(O36,O36/$O$42,"")</f>
        <v>4.8166341670853761E-3</v>
      </c>
    </row>
    <row r="37" spans="1:33" s="23" customFormat="1" ht="30" customHeight="1" x14ac:dyDescent="0.25">
      <c r="A37" s="40" t="s">
        <v>18</v>
      </c>
      <c r="B37" s="9">
        <f t="shared" ref="B37:B50" si="15">B14+G14+L14+Q14+AA14+V14</f>
        <v>0</v>
      </c>
      <c r="C37" s="8" t="str">
        <f t="shared" ref="C37:C50" si="16">IF(B37,B37/$B$50,"")</f>
        <v/>
      </c>
      <c r="D37" s="10">
        <f t="shared" ref="D37:D50" si="17">D14+I14+N14+S14+AC14+X14</f>
        <v>0</v>
      </c>
      <c r="E37" s="11">
        <f t="shared" ref="E37:E50" si="18">E14+J14+O14+T14+AD14+Y14</f>
        <v>0</v>
      </c>
      <c r="F37" s="21" t="str">
        <f t="shared" ref="F37:F50" si="19">IF(E37,E37/$E$50,"")</f>
        <v/>
      </c>
      <c r="J37" s="116" t="s">
        <v>1</v>
      </c>
      <c r="K37" s="117"/>
      <c r="L37" s="56">
        <f>G27</f>
        <v>69</v>
      </c>
      <c r="M37" s="8">
        <f t="shared" si="13"/>
        <v>0.76666666666666672</v>
      </c>
      <c r="N37" s="57">
        <f>I27</f>
        <v>203726.49</v>
      </c>
      <c r="O37" s="57">
        <f>J27</f>
        <v>236681.57</v>
      </c>
      <c r="P37" s="55">
        <f t="shared" si="14"/>
        <v>0.95167254093113707</v>
      </c>
    </row>
    <row r="38" spans="1:33" ht="30" customHeight="1" x14ac:dyDescent="0.25">
      <c r="A38" s="40" t="s">
        <v>19</v>
      </c>
      <c r="B38" s="9">
        <f t="shared" si="15"/>
        <v>0</v>
      </c>
      <c r="C38" s="8" t="str">
        <f t="shared" si="16"/>
        <v/>
      </c>
      <c r="D38" s="10">
        <f t="shared" si="17"/>
        <v>0</v>
      </c>
      <c r="E38" s="11">
        <f t="shared" si="18"/>
        <v>0</v>
      </c>
      <c r="F38" s="21" t="str">
        <f t="shared" si="19"/>
        <v/>
      </c>
      <c r="G38" s="23"/>
      <c r="J38" s="116" t="s">
        <v>2</v>
      </c>
      <c r="K38" s="117"/>
      <c r="L38" s="56">
        <f>L27</f>
        <v>20</v>
      </c>
      <c r="M38" s="8">
        <f t="shared" si="13"/>
        <v>0.22222222222222221</v>
      </c>
      <c r="N38" s="57">
        <f>N27</f>
        <v>9311.66</v>
      </c>
      <c r="O38" s="57">
        <f>O27</f>
        <v>10821.17</v>
      </c>
      <c r="P38" s="55">
        <f t="shared" si="14"/>
        <v>4.351082490177749E-2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30" customHeight="1" x14ac:dyDescent="0.25">
      <c r="A39" s="40" t="s">
        <v>26</v>
      </c>
      <c r="B39" s="9">
        <f t="shared" si="15"/>
        <v>0</v>
      </c>
      <c r="C39" s="8" t="str">
        <f t="shared" si="16"/>
        <v/>
      </c>
      <c r="D39" s="10">
        <f t="shared" si="17"/>
        <v>0</v>
      </c>
      <c r="E39" s="11">
        <f t="shared" si="18"/>
        <v>0</v>
      </c>
      <c r="F39" s="21" t="str">
        <f t="shared" si="19"/>
        <v/>
      </c>
      <c r="G39" s="23"/>
      <c r="J39" s="116" t="s">
        <v>34</v>
      </c>
      <c r="K39" s="117"/>
      <c r="L39" s="56">
        <f>Q27</f>
        <v>0</v>
      </c>
      <c r="M39" s="8" t="str">
        <f t="shared" si="13"/>
        <v/>
      </c>
      <c r="N39" s="57">
        <f>S27</f>
        <v>0</v>
      </c>
      <c r="O39" s="57">
        <f>T27</f>
        <v>0</v>
      </c>
      <c r="P39" s="55" t="str">
        <f t="shared" si="14"/>
        <v/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30" customHeight="1" x14ac:dyDescent="0.25">
      <c r="A40" s="40" t="s">
        <v>27</v>
      </c>
      <c r="B40" s="9">
        <f t="shared" si="15"/>
        <v>0</v>
      </c>
      <c r="C40" s="8" t="str">
        <f t="shared" si="16"/>
        <v/>
      </c>
      <c r="D40" s="10">
        <f t="shared" si="17"/>
        <v>0</v>
      </c>
      <c r="E40" s="11">
        <f t="shared" si="18"/>
        <v>0</v>
      </c>
      <c r="F40" s="21" t="str">
        <f t="shared" si="19"/>
        <v/>
      </c>
      <c r="G40" s="23"/>
      <c r="J40" s="116" t="s">
        <v>5</v>
      </c>
      <c r="K40" s="117"/>
      <c r="L40" s="56">
        <f>V27</f>
        <v>0</v>
      </c>
      <c r="M40" s="8" t="str">
        <f t="shared" si="13"/>
        <v/>
      </c>
      <c r="N40" s="57">
        <f>X27</f>
        <v>0</v>
      </c>
      <c r="O40" s="57">
        <f>Y27</f>
        <v>0</v>
      </c>
      <c r="P40" s="55" t="str">
        <f t="shared" si="14"/>
        <v/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30" customHeight="1" x14ac:dyDescent="0.25">
      <c r="A41" s="41" t="s">
        <v>33</v>
      </c>
      <c r="B41" s="9">
        <f t="shared" si="15"/>
        <v>0</v>
      </c>
      <c r="C41" s="8" t="str">
        <f t="shared" si="16"/>
        <v/>
      </c>
      <c r="D41" s="10">
        <f t="shared" si="17"/>
        <v>0</v>
      </c>
      <c r="E41" s="11">
        <f t="shared" si="18"/>
        <v>0</v>
      </c>
      <c r="F41" s="21" t="str">
        <f t="shared" si="19"/>
        <v/>
      </c>
      <c r="G41" s="23"/>
      <c r="J41" s="116" t="s">
        <v>4</v>
      </c>
      <c r="K41" s="117"/>
      <c r="L41" s="56">
        <f>AA27</f>
        <v>0</v>
      </c>
      <c r="M41" s="8" t="str">
        <f t="shared" si="13"/>
        <v/>
      </c>
      <c r="N41" s="57">
        <f>AC27</f>
        <v>0</v>
      </c>
      <c r="O41" s="57">
        <f>AD27</f>
        <v>0</v>
      </c>
      <c r="P41" s="55" t="str">
        <f t="shared" si="14"/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30" customHeight="1" thickBot="1" x14ac:dyDescent="0.3">
      <c r="A42" s="41" t="s">
        <v>28</v>
      </c>
      <c r="B42" s="9">
        <f t="shared" si="15"/>
        <v>2</v>
      </c>
      <c r="C42" s="8">
        <f t="shared" si="16"/>
        <v>2.2222222222222223E-2</v>
      </c>
      <c r="D42" s="10">
        <f t="shared" si="17"/>
        <v>4625</v>
      </c>
      <c r="E42" s="11">
        <f t="shared" si="18"/>
        <v>5596.25</v>
      </c>
      <c r="F42" s="21">
        <f t="shared" si="19"/>
        <v>2.2501952548252387E-2</v>
      </c>
      <c r="G42" s="23"/>
      <c r="J42" s="118" t="s">
        <v>0</v>
      </c>
      <c r="K42" s="119"/>
      <c r="L42" s="78">
        <f>SUM(L36:L41)</f>
        <v>90</v>
      </c>
      <c r="M42" s="17">
        <f>SUM(M36:M41)</f>
        <v>1</v>
      </c>
      <c r="N42" s="79">
        <f>SUM(N36:N41)</f>
        <v>214028.15</v>
      </c>
      <c r="O42" s="80">
        <f>SUM(O36:O41)</f>
        <v>248700.64</v>
      </c>
      <c r="P42" s="81">
        <f>SUM(P36:P41)</f>
        <v>0.99999999999999989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52.5" customHeight="1" x14ac:dyDescent="0.25">
      <c r="A43" s="104" t="s">
        <v>62</v>
      </c>
      <c r="B43" s="9">
        <f t="shared" si="15"/>
        <v>0</v>
      </c>
      <c r="C43" s="8" t="str">
        <f t="shared" si="16"/>
        <v/>
      </c>
      <c r="D43" s="10">
        <f t="shared" si="17"/>
        <v>0</v>
      </c>
      <c r="E43" s="11">
        <f t="shared" si="18"/>
        <v>0</v>
      </c>
      <c r="F43" s="21" t="str">
        <f t="shared" si="19"/>
        <v/>
      </c>
      <c r="G43" s="23"/>
      <c r="J43" s="105"/>
      <c r="K43" s="105"/>
      <c r="L43" s="106"/>
      <c r="M43" s="107"/>
      <c r="N43" s="108"/>
      <c r="O43" s="109"/>
      <c r="P43" s="10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30" customHeight="1" x14ac:dyDescent="0.25">
      <c r="A44" s="42" t="s">
        <v>29</v>
      </c>
      <c r="B44" s="9">
        <f t="shared" si="15"/>
        <v>87</v>
      </c>
      <c r="C44" s="8">
        <f t="shared" si="16"/>
        <v>0.96666666666666667</v>
      </c>
      <c r="D44" s="10">
        <f t="shared" si="17"/>
        <v>159143.15</v>
      </c>
      <c r="E44" s="11">
        <f t="shared" si="18"/>
        <v>182289.79</v>
      </c>
      <c r="F44" s="21">
        <f t="shared" si="19"/>
        <v>0.73296872094900922</v>
      </c>
      <c r="G44" s="23"/>
      <c r="H44" s="24"/>
      <c r="I44" s="59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50" customFormat="1" ht="30" hidden="1" customHeight="1" x14ac:dyDescent="0.25">
      <c r="A45" s="88" t="s">
        <v>50</v>
      </c>
      <c r="B45" s="9">
        <f t="shared" si="15"/>
        <v>0</v>
      </c>
      <c r="C45" s="8" t="str">
        <f t="shared" si="16"/>
        <v/>
      </c>
      <c r="D45" s="10">
        <f t="shared" si="17"/>
        <v>0</v>
      </c>
      <c r="E45" s="11">
        <f t="shared" si="18"/>
        <v>0</v>
      </c>
      <c r="F45" s="21" t="str">
        <f t="shared" si="19"/>
        <v/>
      </c>
      <c r="G45" s="49"/>
      <c r="H45" s="49"/>
      <c r="I45" s="47"/>
      <c r="J45" s="47"/>
      <c r="K45" s="47"/>
      <c r="L45" s="67"/>
      <c r="M45" s="48"/>
      <c r="N45" s="44"/>
      <c r="O45" s="44"/>
      <c r="P45" s="47"/>
      <c r="Q45" s="47"/>
      <c r="R45" s="67"/>
      <c r="S45" s="44"/>
      <c r="T45" s="44"/>
      <c r="U45" s="44"/>
      <c r="V45" s="47"/>
      <c r="W45" s="47"/>
      <c r="X45" s="67"/>
      <c r="Y45" s="46"/>
      <c r="Z45" s="46"/>
      <c r="AA45" s="46"/>
      <c r="AB45" s="46"/>
      <c r="AC45" s="47"/>
      <c r="AD45" s="47"/>
      <c r="AE45" s="67"/>
    </row>
    <row r="46" spans="1:33" s="50" customFormat="1" ht="30" customHeight="1" x14ac:dyDescent="0.25">
      <c r="A46" s="75" t="s">
        <v>45</v>
      </c>
      <c r="B46" s="9">
        <f t="shared" si="15"/>
        <v>0</v>
      </c>
      <c r="C46" s="8" t="str">
        <f t="shared" si="16"/>
        <v/>
      </c>
      <c r="D46" s="10">
        <f t="shared" si="17"/>
        <v>0</v>
      </c>
      <c r="E46" s="11">
        <f t="shared" si="18"/>
        <v>0</v>
      </c>
      <c r="F46" s="21" t="str">
        <f t="shared" si="19"/>
        <v/>
      </c>
      <c r="G46" s="49"/>
      <c r="H46" s="49"/>
      <c r="I46" s="47"/>
      <c r="J46" s="47"/>
      <c r="K46" s="47"/>
      <c r="L46" s="67"/>
      <c r="M46" s="48"/>
      <c r="N46" s="44"/>
      <c r="O46" s="44"/>
      <c r="P46" s="47"/>
      <c r="Q46" s="47"/>
      <c r="R46" s="67"/>
      <c r="S46" s="44"/>
      <c r="T46" s="44"/>
      <c r="U46" s="44"/>
      <c r="V46" s="47"/>
      <c r="W46" s="47"/>
      <c r="X46" s="67"/>
      <c r="Y46" s="46"/>
      <c r="Z46" s="46"/>
      <c r="AA46" s="46"/>
      <c r="AB46" s="46"/>
      <c r="AC46" s="47"/>
      <c r="AD46" s="47"/>
      <c r="AE46" s="67"/>
    </row>
    <row r="47" spans="1:33" s="50" customFormat="1" ht="30" customHeight="1" x14ac:dyDescent="0.25">
      <c r="A47" s="87" t="s">
        <v>47</v>
      </c>
      <c r="B47" s="9">
        <f t="shared" si="15"/>
        <v>0</v>
      </c>
      <c r="C47" s="8" t="str">
        <f t="shared" si="16"/>
        <v/>
      </c>
      <c r="D47" s="10">
        <f t="shared" si="17"/>
        <v>0</v>
      </c>
      <c r="E47" s="11">
        <f t="shared" si="18"/>
        <v>0</v>
      </c>
      <c r="F47" s="21" t="str">
        <f t="shared" si="19"/>
        <v/>
      </c>
      <c r="G47" s="49"/>
      <c r="H47" s="49"/>
      <c r="I47" s="47"/>
      <c r="J47" s="47"/>
      <c r="K47" s="47"/>
      <c r="L47" s="67"/>
      <c r="M47" s="48"/>
      <c r="N47" s="44"/>
      <c r="O47" s="44"/>
      <c r="P47" s="47"/>
      <c r="Q47" s="47"/>
      <c r="R47" s="67"/>
      <c r="S47" s="44"/>
      <c r="T47" s="44"/>
      <c r="U47" s="44"/>
      <c r="V47" s="47"/>
      <c r="W47" s="47"/>
      <c r="X47" s="67"/>
      <c r="Y47" s="46"/>
      <c r="Z47" s="46"/>
      <c r="AA47" s="46"/>
      <c r="AB47" s="46"/>
      <c r="AC47" s="47"/>
      <c r="AD47" s="47"/>
      <c r="AE47" s="67"/>
    </row>
    <row r="48" spans="1:33" s="50" customFormat="1" ht="40.9" customHeight="1" x14ac:dyDescent="0.25">
      <c r="A48" s="87" t="s">
        <v>53</v>
      </c>
      <c r="B48" s="9">
        <f t="shared" si="15"/>
        <v>0</v>
      </c>
      <c r="C48" s="8" t="str">
        <f t="shared" si="16"/>
        <v/>
      </c>
      <c r="D48" s="10">
        <f t="shared" si="17"/>
        <v>0</v>
      </c>
      <c r="E48" s="11">
        <f t="shared" si="18"/>
        <v>0</v>
      </c>
      <c r="F48" s="21" t="str">
        <f t="shared" si="19"/>
        <v/>
      </c>
      <c r="G48" s="49"/>
      <c r="H48" s="49"/>
      <c r="I48" s="47"/>
      <c r="J48" s="47"/>
      <c r="K48" s="47"/>
      <c r="L48" s="67"/>
      <c r="M48" s="48"/>
      <c r="N48" s="44"/>
      <c r="O48" s="44"/>
      <c r="P48" s="47"/>
      <c r="Q48" s="47"/>
      <c r="R48" s="67"/>
      <c r="S48" s="44"/>
      <c r="T48" s="44"/>
      <c r="U48" s="44"/>
      <c r="V48" s="47"/>
      <c r="W48" s="47"/>
      <c r="X48" s="67"/>
      <c r="Y48" s="46"/>
      <c r="Z48" s="46"/>
      <c r="AA48" s="46"/>
      <c r="AB48" s="46"/>
      <c r="AC48" s="47"/>
      <c r="AD48" s="47"/>
      <c r="AE48" s="67"/>
    </row>
    <row r="49" spans="1:33" s="50" customFormat="1" ht="30" customHeight="1" x14ac:dyDescent="0.25">
      <c r="A49" s="89" t="s">
        <v>52</v>
      </c>
      <c r="B49" s="9">
        <f t="shared" si="15"/>
        <v>0</v>
      </c>
      <c r="C49" s="8" t="str">
        <f t="shared" si="16"/>
        <v/>
      </c>
      <c r="D49" s="10">
        <f t="shared" si="17"/>
        <v>0</v>
      </c>
      <c r="E49" s="11">
        <f t="shared" si="18"/>
        <v>0</v>
      </c>
      <c r="F49" s="21" t="str">
        <f t="shared" si="19"/>
        <v/>
      </c>
      <c r="G49" s="49"/>
      <c r="H49" s="49"/>
      <c r="I49" s="47"/>
      <c r="J49" s="47"/>
      <c r="K49" s="47"/>
      <c r="L49" s="67"/>
      <c r="M49" s="48"/>
      <c r="N49" s="44"/>
      <c r="O49" s="44"/>
      <c r="P49" s="47"/>
      <c r="Q49" s="47"/>
      <c r="R49" s="67"/>
      <c r="S49" s="44"/>
      <c r="T49" s="44"/>
      <c r="U49" s="44"/>
      <c r="V49" s="47"/>
      <c r="W49" s="47"/>
      <c r="X49" s="67"/>
      <c r="Y49" s="46"/>
      <c r="Z49" s="46"/>
      <c r="AA49" s="46"/>
      <c r="AB49" s="46"/>
      <c r="AC49" s="47"/>
      <c r="AD49" s="47"/>
      <c r="AE49" s="67"/>
    </row>
    <row r="50" spans="1:33" s="50" customFormat="1" ht="30" customHeight="1" thickBot="1" x14ac:dyDescent="0.3">
      <c r="A50" s="60" t="s">
        <v>0</v>
      </c>
      <c r="B50" s="114">
        <f t="shared" si="15"/>
        <v>90</v>
      </c>
      <c r="C50" s="110">
        <f t="shared" si="16"/>
        <v>1</v>
      </c>
      <c r="D50" s="111">
        <f t="shared" si="17"/>
        <v>214028.15</v>
      </c>
      <c r="E50" s="112">
        <f t="shared" si="18"/>
        <v>248700.64</v>
      </c>
      <c r="F50" s="113">
        <f t="shared" si="19"/>
        <v>1</v>
      </c>
      <c r="G50" s="23"/>
      <c r="H50" s="24"/>
      <c r="I50" s="23"/>
      <c r="J50" s="23"/>
      <c r="K50" s="23"/>
      <c r="L50" s="23"/>
      <c r="M50" s="23"/>
      <c r="N50" s="24"/>
      <c r="O50" s="23"/>
      <c r="P50" s="23"/>
      <c r="Q50" s="23"/>
      <c r="R50" s="23"/>
      <c r="S50" s="23"/>
      <c r="T50" s="23"/>
      <c r="U50" s="23"/>
      <c r="V50" s="47"/>
      <c r="W50" s="47"/>
      <c r="X50" s="67"/>
      <c r="Y50" s="46"/>
      <c r="Z50" s="46"/>
      <c r="AA50" s="46"/>
      <c r="AB50" s="46"/>
      <c r="AC50" s="47"/>
      <c r="AD50" s="47"/>
      <c r="AE50" s="67"/>
    </row>
    <row r="51" spans="1:33" ht="36" customHeight="1" x14ac:dyDescent="0.25">
      <c r="A51" s="67"/>
      <c r="B51" s="67"/>
      <c r="C51" s="67"/>
      <c r="D51" s="67"/>
      <c r="E51" s="67"/>
      <c r="F51" s="67"/>
      <c r="G51" s="23"/>
      <c r="H51" s="24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23" customFormat="1" ht="23.1" customHeight="1" x14ac:dyDescent="0.25">
      <c r="B52" s="24"/>
      <c r="H52" s="24"/>
      <c r="N52" s="24"/>
    </row>
    <row r="53" spans="1:33" s="23" customFormat="1" x14ac:dyDescent="0.25">
      <c r="B53" s="24"/>
      <c r="H53" s="24"/>
      <c r="N53" s="24"/>
    </row>
    <row r="54" spans="1:33" s="23" customFormat="1" x14ac:dyDescent="0.25">
      <c r="B54" s="24"/>
      <c r="H54" s="24"/>
      <c r="N54" s="24"/>
    </row>
    <row r="55" spans="1:33" s="23" customFormat="1" x14ac:dyDescent="0.25">
      <c r="B55" s="24"/>
      <c r="H55" s="24"/>
      <c r="N55" s="24"/>
    </row>
    <row r="56" spans="1:33" s="23" customFormat="1" x14ac:dyDescent="0.25">
      <c r="B56" s="24"/>
      <c r="H56" s="24"/>
      <c r="N56" s="24"/>
    </row>
    <row r="57" spans="1:33" s="23" customFormat="1" x14ac:dyDescent="0.25">
      <c r="B57" s="24"/>
      <c r="H57" s="24"/>
      <c r="N57" s="24"/>
    </row>
    <row r="58" spans="1:33" s="23" customFormat="1" x14ac:dyDescent="0.25">
      <c r="B58" s="24"/>
      <c r="H58" s="24"/>
      <c r="N58" s="24"/>
    </row>
    <row r="59" spans="1:33" s="23" customFormat="1" x14ac:dyDescent="0.25">
      <c r="B59" s="24"/>
      <c r="H59" s="24"/>
      <c r="N59" s="24"/>
    </row>
    <row r="60" spans="1:33" s="23" customFormat="1" x14ac:dyDescent="0.25">
      <c r="B60" s="24"/>
      <c r="H60" s="24"/>
      <c r="N60" s="24"/>
    </row>
    <row r="61" spans="1:33" s="23" customFormat="1" x14ac:dyDescent="0.25">
      <c r="B61" s="24"/>
      <c r="H61" s="24"/>
      <c r="N61" s="24"/>
    </row>
    <row r="62" spans="1:33" s="23" customFormat="1" x14ac:dyDescent="0.25">
      <c r="B62" s="24"/>
      <c r="H62" s="24"/>
      <c r="N62" s="24"/>
    </row>
    <row r="63" spans="1:33" s="23" customFormat="1" x14ac:dyDescent="0.25">
      <c r="B63" s="24"/>
      <c r="H63" s="24"/>
      <c r="N63" s="24"/>
    </row>
    <row r="64" spans="1:33" s="23" customFormat="1" x14ac:dyDescent="0.25">
      <c r="B64" s="24"/>
      <c r="H64" s="24"/>
      <c r="N64" s="24"/>
    </row>
    <row r="65" spans="2:14" s="23" customFormat="1" x14ac:dyDescent="0.25">
      <c r="B65" s="24"/>
      <c r="H65" s="24"/>
      <c r="N65" s="24"/>
    </row>
    <row r="66" spans="2:14" s="23" customFormat="1" x14ac:dyDescent="0.25">
      <c r="B66" s="24"/>
      <c r="H66" s="24"/>
      <c r="N66" s="24"/>
    </row>
    <row r="67" spans="2:14" s="23" customFormat="1" x14ac:dyDescent="0.25">
      <c r="B67" s="24"/>
      <c r="H67" s="24"/>
      <c r="N67" s="24"/>
    </row>
    <row r="68" spans="2:14" s="23" customFormat="1" x14ac:dyDescent="0.25">
      <c r="B68" s="24"/>
      <c r="H68" s="24"/>
      <c r="N68" s="24"/>
    </row>
    <row r="69" spans="2:14" s="23" customFormat="1" x14ac:dyDescent="0.25">
      <c r="B69" s="24"/>
      <c r="H69" s="24"/>
      <c r="N69" s="24"/>
    </row>
    <row r="70" spans="2:14" s="23" customFormat="1" x14ac:dyDescent="0.25">
      <c r="B70" s="24"/>
      <c r="H70" s="24"/>
      <c r="N70" s="24"/>
    </row>
    <row r="71" spans="2:14" s="23" customFormat="1" x14ac:dyDescent="0.25">
      <c r="B71" s="24"/>
      <c r="H71" s="24"/>
      <c r="N71" s="24"/>
    </row>
    <row r="72" spans="2:14" s="23" customFormat="1" x14ac:dyDescent="0.25">
      <c r="B72" s="24"/>
      <c r="H72" s="24"/>
      <c r="N72" s="24"/>
    </row>
    <row r="73" spans="2:14" s="23" customFormat="1" x14ac:dyDescent="0.25">
      <c r="B73" s="24"/>
      <c r="H73" s="24"/>
      <c r="N73" s="24"/>
    </row>
    <row r="74" spans="2:14" s="23" customFormat="1" x14ac:dyDescent="0.25">
      <c r="B74" s="24"/>
      <c r="H74" s="24"/>
      <c r="N74" s="24"/>
    </row>
    <row r="75" spans="2:14" s="23" customFormat="1" x14ac:dyDescent="0.25">
      <c r="B75" s="24"/>
      <c r="H75" s="24"/>
      <c r="N75" s="24"/>
    </row>
    <row r="76" spans="2:14" s="23" customFormat="1" x14ac:dyDescent="0.25">
      <c r="B76" s="24"/>
      <c r="H76" s="24"/>
      <c r="N76" s="24"/>
    </row>
    <row r="77" spans="2:14" s="23" customFormat="1" x14ac:dyDescent="0.25">
      <c r="B77" s="24"/>
      <c r="H77" s="24"/>
      <c r="N77" s="24"/>
    </row>
    <row r="78" spans="2:14" s="23" customFormat="1" x14ac:dyDescent="0.25">
      <c r="B78" s="24"/>
      <c r="H78" s="24"/>
      <c r="N78" s="24"/>
    </row>
    <row r="79" spans="2:14" s="23" customFormat="1" x14ac:dyDescent="0.25">
      <c r="B79" s="24"/>
      <c r="H79" s="24"/>
      <c r="N79" s="24"/>
    </row>
    <row r="80" spans="2:14" s="23" customFormat="1" x14ac:dyDescent="0.25">
      <c r="B80" s="24"/>
      <c r="H80" s="24"/>
      <c r="N80" s="24"/>
    </row>
    <row r="81" spans="2:14" s="23" customFormat="1" x14ac:dyDescent="0.25">
      <c r="B81" s="24"/>
      <c r="H81" s="24"/>
      <c r="N81" s="24"/>
    </row>
    <row r="82" spans="2:14" s="23" customFormat="1" x14ac:dyDescent="0.25">
      <c r="B82" s="24"/>
      <c r="H82" s="24"/>
      <c r="N82" s="24"/>
    </row>
    <row r="83" spans="2:14" s="23" customFormat="1" x14ac:dyDescent="0.25">
      <c r="B83" s="24"/>
      <c r="H83" s="24"/>
      <c r="N83" s="24"/>
    </row>
    <row r="84" spans="2:14" s="23" customFormat="1" x14ac:dyDescent="0.25">
      <c r="B84" s="24"/>
      <c r="H84" s="24"/>
      <c r="N84" s="24"/>
    </row>
    <row r="85" spans="2:14" s="23" customFormat="1" x14ac:dyDescent="0.25">
      <c r="B85" s="24"/>
      <c r="H85" s="24"/>
      <c r="N85" s="24"/>
    </row>
    <row r="86" spans="2:14" s="23" customFormat="1" x14ac:dyDescent="0.25">
      <c r="B86" s="24"/>
      <c r="H86" s="24"/>
      <c r="N86" s="24"/>
    </row>
    <row r="87" spans="2:14" s="23" customFormat="1" x14ac:dyDescent="0.25">
      <c r="B87" s="24"/>
      <c r="H87" s="24"/>
      <c r="N87" s="24"/>
    </row>
    <row r="88" spans="2:14" s="23" customFormat="1" x14ac:dyDescent="0.25">
      <c r="B88" s="24"/>
      <c r="H88" s="24"/>
      <c r="N88" s="24"/>
    </row>
    <row r="89" spans="2:14" s="23" customFormat="1" x14ac:dyDescent="0.25">
      <c r="B89" s="24"/>
      <c r="H89" s="24"/>
      <c r="N89" s="24"/>
    </row>
    <row r="90" spans="2:14" s="23" customFormat="1" x14ac:dyDescent="0.25">
      <c r="B90" s="24"/>
      <c r="H90" s="24"/>
      <c r="N90" s="24"/>
    </row>
    <row r="91" spans="2:14" s="23" customFormat="1" x14ac:dyDescent="0.25">
      <c r="B91" s="24"/>
      <c r="H91" s="24"/>
      <c r="N91" s="24"/>
    </row>
    <row r="92" spans="2:14" s="23" customFormat="1" x14ac:dyDescent="0.25">
      <c r="B92" s="24"/>
      <c r="H92" s="24"/>
      <c r="N92" s="24"/>
    </row>
    <row r="93" spans="2:14" s="23" customFormat="1" x14ac:dyDescent="0.25">
      <c r="B93" s="24"/>
      <c r="H93" s="24"/>
      <c r="N93" s="24"/>
    </row>
    <row r="94" spans="2:14" s="23" customFormat="1" x14ac:dyDescent="0.25">
      <c r="B94" s="24"/>
      <c r="H94" s="24"/>
      <c r="N94" s="24"/>
    </row>
    <row r="95" spans="2:14" s="23" customFormat="1" x14ac:dyDescent="0.25">
      <c r="B95" s="24"/>
      <c r="H95" s="24"/>
      <c r="N95" s="24"/>
    </row>
    <row r="96" spans="2:14" s="23" customFormat="1" x14ac:dyDescent="0.25">
      <c r="B96" s="24"/>
      <c r="H96" s="24"/>
      <c r="N96" s="24"/>
    </row>
    <row r="97" spans="2:21" s="23" customFormat="1" x14ac:dyDescent="0.25">
      <c r="B97" s="24"/>
      <c r="H97" s="24"/>
      <c r="N97" s="24"/>
    </row>
    <row r="98" spans="2:21" s="23" customFormat="1" x14ac:dyDescent="0.25">
      <c r="B98" s="24"/>
      <c r="H98" s="24"/>
      <c r="N98" s="24"/>
    </row>
    <row r="99" spans="2:21" s="23" customFormat="1" x14ac:dyDescent="0.25">
      <c r="B99" s="24"/>
      <c r="H99" s="24"/>
      <c r="N99" s="24"/>
    </row>
    <row r="100" spans="2:21" s="23" customFormat="1" x14ac:dyDescent="0.25">
      <c r="B100" s="24"/>
      <c r="H100" s="24"/>
      <c r="N100" s="24"/>
    </row>
    <row r="101" spans="2:21" s="23" customFormat="1" x14ac:dyDescent="0.25">
      <c r="B101" s="24"/>
      <c r="H101" s="24"/>
      <c r="N101" s="24"/>
    </row>
    <row r="102" spans="2:21" s="23" customFormat="1" x14ac:dyDescent="0.25">
      <c r="B102" s="24"/>
      <c r="H102" s="24"/>
      <c r="N102" s="24"/>
    </row>
    <row r="103" spans="2:21" s="23" customFormat="1" x14ac:dyDescent="0.25">
      <c r="B103" s="24"/>
      <c r="H103" s="24"/>
      <c r="N103" s="24"/>
    </row>
    <row r="104" spans="2:21" s="23" customFormat="1" x14ac:dyDescent="0.25">
      <c r="B104" s="24"/>
      <c r="H104" s="24"/>
      <c r="N104" s="24"/>
    </row>
    <row r="105" spans="2:21" s="23" customFormat="1" x14ac:dyDescent="0.25">
      <c r="B105" s="24"/>
      <c r="H105" s="24"/>
      <c r="N105" s="24"/>
    </row>
    <row r="106" spans="2:21" s="23" customFormat="1" x14ac:dyDescent="0.25">
      <c r="B106" s="24"/>
      <c r="H106" s="24"/>
      <c r="N106" s="24"/>
    </row>
    <row r="107" spans="2:21" s="23" customFormat="1" x14ac:dyDescent="0.25">
      <c r="B107" s="24"/>
      <c r="H107" s="24"/>
      <c r="N107" s="24"/>
    </row>
    <row r="108" spans="2:21" s="23" customFormat="1" x14ac:dyDescent="0.25">
      <c r="B108" s="24"/>
      <c r="H108" s="24"/>
      <c r="N108" s="24"/>
    </row>
    <row r="109" spans="2:21" s="23" customFormat="1" x14ac:dyDescent="0.25">
      <c r="B109" s="24"/>
      <c r="H109" s="24"/>
      <c r="N109" s="24"/>
    </row>
    <row r="110" spans="2:21" s="23" customFormat="1" x14ac:dyDescent="0.25">
      <c r="B110" s="24"/>
      <c r="G110" s="25"/>
      <c r="H110" s="58"/>
      <c r="I110" s="25"/>
      <c r="J110" s="25"/>
      <c r="K110" s="25"/>
      <c r="L110" s="25"/>
      <c r="M110" s="25"/>
      <c r="N110" s="58"/>
      <c r="O110" s="25"/>
      <c r="P110" s="25"/>
      <c r="Q110" s="25"/>
      <c r="R110" s="25"/>
      <c r="S110" s="25"/>
      <c r="T110" s="25"/>
      <c r="U110" s="25"/>
    </row>
    <row r="111" spans="2:21" s="23" customFormat="1" x14ac:dyDescent="0.25">
      <c r="B111" s="24"/>
      <c r="G111" s="25"/>
      <c r="H111" s="58"/>
      <c r="I111" s="25"/>
      <c r="J111" s="25"/>
      <c r="K111" s="25"/>
      <c r="L111" s="25"/>
      <c r="M111" s="25"/>
      <c r="N111" s="58"/>
      <c r="O111" s="25"/>
      <c r="P111" s="25"/>
      <c r="Q111" s="25"/>
      <c r="R111" s="25"/>
      <c r="S111" s="25"/>
      <c r="T111" s="25"/>
      <c r="U111" s="25"/>
    </row>
    <row r="112" spans="2:21" s="23" customFormat="1" x14ac:dyDescent="0.25">
      <c r="B112" s="24"/>
      <c r="F112" s="25"/>
      <c r="G112" s="25"/>
      <c r="H112" s="58"/>
      <c r="I112" s="25"/>
      <c r="J112" s="25"/>
      <c r="K112" s="25"/>
      <c r="L112" s="25"/>
      <c r="M112" s="25"/>
      <c r="N112" s="58"/>
      <c r="O112" s="25"/>
      <c r="P112" s="25"/>
      <c r="Q112" s="25"/>
      <c r="R112" s="25"/>
      <c r="S112" s="25"/>
      <c r="T112" s="25"/>
      <c r="U112" s="25"/>
    </row>
  </sheetData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A1BC526D-991C-4ED3-ABA8-0967304725AD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 C13:C26 H13:H26 K13:K26 F18:F26 M13:M26 P13:P26 R13:R26 U13:U26 W13:W26 Z13:Z26 B27:AA2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644DE-41E2-4A45-9A45-E09796DE067C}">
  <sheetPr>
    <tabColor theme="8" tint="0.59999389629810485"/>
  </sheetPr>
  <dimension ref="A1:AG112"/>
  <sheetViews>
    <sheetView showGridLines="0" showZeros="0" zoomScale="70" zoomScaleNormal="70" workbookViewId="0">
      <selection activeCell="J7" sqref="J7"/>
    </sheetView>
  </sheetViews>
  <sheetFormatPr defaultRowHeight="15" x14ac:dyDescent="0.25"/>
  <cols>
    <col min="1" max="1" width="27.28515625" style="25" customWidth="1"/>
    <col min="2" max="2" width="11.5703125" style="58" customWidth="1"/>
    <col min="3" max="3" width="10.7109375" style="25" customWidth="1"/>
    <col min="4" max="4" width="19.140625" style="25" customWidth="1"/>
    <col min="5" max="5" width="18.140625" style="25" customWidth="1"/>
    <col min="6" max="6" width="11.42578125" style="25" customWidth="1"/>
    <col min="7" max="7" width="9.28515625" style="25" customWidth="1"/>
    <col min="8" max="8" width="10.85546875" style="58" customWidth="1"/>
    <col min="9" max="9" width="17.28515625" style="25" customWidth="1"/>
    <col min="10" max="10" width="20" style="25" customWidth="1"/>
    <col min="11" max="12" width="11.42578125" style="25" customWidth="1"/>
    <col min="13" max="13" width="10.7109375" style="25" customWidth="1"/>
    <col min="14" max="14" width="18.85546875" style="58" customWidth="1"/>
    <col min="15" max="15" width="19.7109375" style="25" customWidth="1"/>
    <col min="16" max="16" width="11.42578125" style="25" customWidth="1"/>
    <col min="17" max="17" width="9.140625" style="25" customWidth="1"/>
    <col min="18" max="18" width="11" style="25" customWidth="1"/>
    <col min="19" max="19" width="18.85546875" style="25" customWidth="1"/>
    <col min="20" max="20" width="19.5703125" style="25" customWidth="1"/>
    <col min="21" max="21" width="11.140625" style="25" customWidth="1"/>
    <col min="22" max="22" width="9" style="25" customWidth="1"/>
    <col min="23" max="23" width="10" style="25" customWidth="1"/>
    <col min="24" max="24" width="19" style="25" customWidth="1"/>
    <col min="25" max="25" width="17.28515625" style="25" customWidth="1"/>
    <col min="26" max="26" width="9.7109375" style="25" customWidth="1"/>
    <col min="27" max="27" width="9.140625" style="25" customWidth="1"/>
    <col min="28" max="28" width="10.85546875" style="25" customWidth="1"/>
    <col min="29" max="29" width="18.140625" style="25" customWidth="1"/>
    <col min="30" max="30" width="18.85546875" style="25" customWidth="1"/>
    <col min="31" max="31" width="10.85546875" style="25" customWidth="1"/>
    <col min="32" max="256" width="11.42578125" style="25" customWidth="1"/>
    <col min="257" max="16384" width="9.140625" style="25"/>
  </cols>
  <sheetData>
    <row r="1" spans="1:31" x14ac:dyDescent="0.25">
      <c r="A1" s="23"/>
      <c r="B1" s="24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23"/>
      <c r="B2" s="24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23"/>
      <c r="B3" s="24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s="23" customFormat="1" ht="14.65" customHeight="1" x14ac:dyDescent="0.25">
      <c r="B4" s="24"/>
      <c r="H4" s="24"/>
      <c r="N4" s="24"/>
    </row>
    <row r="5" spans="1:31" s="23" customFormat="1" ht="30.75" customHeight="1" x14ac:dyDescent="0.25">
      <c r="A5" s="26" t="s">
        <v>12</v>
      </c>
      <c r="B5" s="24"/>
      <c r="C5" s="103" t="str">
        <f>'CONTRACTACIO 1r TR 2025'!C5</f>
        <v>ANY 2025</v>
      </c>
      <c r="H5" s="24"/>
      <c r="N5" s="24"/>
    </row>
    <row r="6" spans="1:31" s="23" customFormat="1" ht="6.75" customHeight="1" x14ac:dyDescent="0.25">
      <c r="A6" s="27"/>
      <c r="B6" s="24"/>
      <c r="H6" s="24"/>
      <c r="N6" s="24"/>
    </row>
    <row r="7" spans="1:31" s="23" customFormat="1" ht="24.75" customHeight="1" x14ac:dyDescent="0.25">
      <c r="A7" s="28" t="s">
        <v>38</v>
      </c>
      <c r="B7" s="29" t="s">
        <v>55</v>
      </c>
      <c r="C7" s="30"/>
      <c r="D7" s="30"/>
      <c r="E7" s="30"/>
      <c r="F7" s="30"/>
      <c r="H7" s="68"/>
      <c r="I7" s="83" t="s">
        <v>46</v>
      </c>
      <c r="J7" s="84">
        <v>45856</v>
      </c>
      <c r="K7" s="30"/>
      <c r="L7" s="30"/>
      <c r="N7" s="24"/>
      <c r="P7" s="30"/>
      <c r="Q7" s="30"/>
      <c r="R7" s="30"/>
      <c r="V7" s="30"/>
      <c r="W7" s="30"/>
      <c r="X7" s="30"/>
      <c r="AC7" s="30"/>
      <c r="AD7" s="30"/>
      <c r="AE7" s="30"/>
    </row>
    <row r="8" spans="1:31" s="23" customFormat="1" ht="34.5" customHeight="1" x14ac:dyDescent="0.25">
      <c r="A8" s="28" t="s">
        <v>11</v>
      </c>
      <c r="B8" s="86" t="str">
        <f>'CONTRACTACIO 1r TR 2025'!B8</f>
        <v>FUNDACIÓ BARCELONA CAPITAL NÀUTICA, AC 24 (FBCN AC 24)</v>
      </c>
      <c r="C8" s="69"/>
      <c r="D8" s="69"/>
      <c r="E8" s="69"/>
      <c r="F8" s="69"/>
      <c r="G8" s="70"/>
      <c r="H8" s="70"/>
      <c r="I8" s="70"/>
      <c r="J8" s="82"/>
      <c r="K8" s="70"/>
      <c r="L8" s="28"/>
      <c r="N8" s="24"/>
      <c r="R8" s="28"/>
      <c r="X8" s="28"/>
      <c r="AE8" s="28"/>
    </row>
    <row r="9" spans="1:31" ht="26.25" customHeight="1" thickBot="1" x14ac:dyDescent="0.3">
      <c r="A9" s="23"/>
      <c r="B9" s="24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39" customHeight="1" thickBot="1" x14ac:dyDescent="0.3">
      <c r="A10" s="23"/>
      <c r="B10" s="122" t="s">
        <v>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</row>
    <row r="11" spans="1:31" ht="30" customHeight="1" thickBot="1" x14ac:dyDescent="0.3">
      <c r="A11" s="157" t="s">
        <v>10</v>
      </c>
      <c r="B11" s="125" t="s">
        <v>3</v>
      </c>
      <c r="C11" s="126"/>
      <c r="D11" s="126"/>
      <c r="E11" s="126"/>
      <c r="F11" s="127"/>
      <c r="G11" s="128" t="s">
        <v>1</v>
      </c>
      <c r="H11" s="129"/>
      <c r="I11" s="129"/>
      <c r="J11" s="129"/>
      <c r="K11" s="130"/>
      <c r="L11" s="143" t="s">
        <v>2</v>
      </c>
      <c r="M11" s="144"/>
      <c r="N11" s="144"/>
      <c r="O11" s="144"/>
      <c r="P11" s="144"/>
      <c r="Q11" s="131" t="s">
        <v>34</v>
      </c>
      <c r="R11" s="132"/>
      <c r="S11" s="132"/>
      <c r="T11" s="132"/>
      <c r="U11" s="133"/>
      <c r="V11" s="137" t="s">
        <v>5</v>
      </c>
      <c r="W11" s="138"/>
      <c r="X11" s="138"/>
      <c r="Y11" s="138"/>
      <c r="Z11" s="139"/>
      <c r="AA11" s="134" t="s">
        <v>4</v>
      </c>
      <c r="AB11" s="135"/>
      <c r="AC11" s="135"/>
      <c r="AD11" s="135"/>
      <c r="AE11" s="136"/>
    </row>
    <row r="12" spans="1:31" ht="39" customHeight="1" thickBot="1" x14ac:dyDescent="0.3">
      <c r="A12" s="158"/>
      <c r="B12" s="31" t="s">
        <v>7</v>
      </c>
      <c r="C12" s="32" t="s">
        <v>8</v>
      </c>
      <c r="D12" s="33" t="s">
        <v>23</v>
      </c>
      <c r="E12" s="34" t="s">
        <v>24</v>
      </c>
      <c r="F12" s="35" t="s">
        <v>13</v>
      </c>
      <c r="G12" s="36" t="s">
        <v>7</v>
      </c>
      <c r="H12" s="32" t="s">
        <v>8</v>
      </c>
      <c r="I12" s="33" t="s">
        <v>23</v>
      </c>
      <c r="J12" s="34" t="s">
        <v>22</v>
      </c>
      <c r="K12" s="35" t="s">
        <v>13</v>
      </c>
      <c r="L12" s="36" t="s">
        <v>7</v>
      </c>
      <c r="M12" s="32" t="s">
        <v>8</v>
      </c>
      <c r="N12" s="33" t="s">
        <v>23</v>
      </c>
      <c r="O12" s="34" t="s">
        <v>20</v>
      </c>
      <c r="P12" s="35" t="s">
        <v>13</v>
      </c>
      <c r="Q12" s="36" t="s">
        <v>7</v>
      </c>
      <c r="R12" s="32" t="s">
        <v>8</v>
      </c>
      <c r="S12" s="33" t="s">
        <v>21</v>
      </c>
      <c r="T12" s="34" t="s">
        <v>22</v>
      </c>
      <c r="U12" s="37" t="s">
        <v>13</v>
      </c>
      <c r="V12" s="31" t="s">
        <v>7</v>
      </c>
      <c r="W12" s="32" t="s">
        <v>8</v>
      </c>
      <c r="X12" s="33" t="s">
        <v>21</v>
      </c>
      <c r="Y12" s="34" t="s">
        <v>22</v>
      </c>
      <c r="Z12" s="35" t="s">
        <v>13</v>
      </c>
      <c r="AA12" s="31" t="s">
        <v>7</v>
      </c>
      <c r="AB12" s="32" t="s">
        <v>8</v>
      </c>
      <c r="AC12" s="33" t="s">
        <v>21</v>
      </c>
      <c r="AD12" s="34" t="s">
        <v>22</v>
      </c>
      <c r="AE12" s="35" t="s">
        <v>13</v>
      </c>
    </row>
    <row r="13" spans="1:31" s="39" customFormat="1" ht="36" customHeight="1" x14ac:dyDescent="0.25">
      <c r="A13" s="38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 t="shared" ref="F13:F26" si="1">IF(E13,E13/$E$27,"")</f>
        <v/>
      </c>
      <c r="G13" s="1"/>
      <c r="H13" s="95" t="str">
        <f t="shared" ref="H13:H25" si="2">IF(G13,G13/$G$27,"")</f>
        <v/>
      </c>
      <c r="I13" s="4"/>
      <c r="J13" s="5"/>
      <c r="K13" s="96" t="str">
        <f t="shared" ref="K13:K25" si="3">IF(J13,J13/$J$27,"")</f>
        <v/>
      </c>
      <c r="L13" s="1"/>
      <c r="M13" s="95" t="str">
        <f t="shared" ref="M13:M25" si="4">IF(L13,L13/$L$27,"")</f>
        <v/>
      </c>
      <c r="N13" s="4"/>
      <c r="O13" s="5"/>
      <c r="P13" s="96" t="str">
        <f t="shared" ref="P13:P25" si="5">IF(O13,O13/$O$27,"")</f>
        <v/>
      </c>
      <c r="Q13" s="1"/>
      <c r="R13" s="95" t="str">
        <f t="shared" ref="R13:R25" si="6">IF(Q13,Q13/$Q$27,"")</f>
        <v/>
      </c>
      <c r="S13" s="4"/>
      <c r="T13" s="5"/>
      <c r="U13" s="96" t="str">
        <f t="shared" ref="U13:U26" si="7">IF(T13,T13/$T$27,"")</f>
        <v/>
      </c>
      <c r="V13" s="1"/>
      <c r="W13" s="95" t="str">
        <f t="shared" ref="W13:W25" si="8">IF(V13,V13/$V$27,"")</f>
        <v/>
      </c>
      <c r="X13" s="4"/>
      <c r="Y13" s="5"/>
      <c r="Z13" s="96" t="str">
        <f t="shared" ref="Z13:Z25" si="9">IF(Y13,Y13/$Y$27,"")</f>
        <v/>
      </c>
      <c r="AA13" s="1"/>
      <c r="AB13" s="95" t="str">
        <f t="shared" ref="AB13:AB25" si="10">IF(AA13,AA13/$AA$27,"")</f>
        <v/>
      </c>
      <c r="AC13" s="4"/>
      <c r="AD13" s="5"/>
      <c r="AE13" s="96" t="str">
        <f t="shared" ref="AE13:AE25" si="11">IF(AD13,AD13/$AD$27,"")</f>
        <v/>
      </c>
    </row>
    <row r="14" spans="1:31" s="39" customFormat="1" ht="36" customHeight="1" x14ac:dyDescent="0.25">
      <c r="A14" s="40" t="s">
        <v>18</v>
      </c>
      <c r="B14" s="2"/>
      <c r="C14" s="95" t="str">
        <f t="shared" si="0"/>
        <v/>
      </c>
      <c r="D14" s="6"/>
      <c r="E14" s="7"/>
      <c r="F14" s="96" t="str">
        <f t="shared" si="1"/>
        <v/>
      </c>
      <c r="G14" s="2"/>
      <c r="H14" s="95" t="str">
        <f t="shared" si="2"/>
        <v/>
      </c>
      <c r="I14" s="6"/>
      <c r="J14" s="7"/>
      <c r="K14" s="96" t="str">
        <f t="shared" si="3"/>
        <v/>
      </c>
      <c r="L14" s="2"/>
      <c r="M14" s="95" t="str">
        <f t="shared" si="4"/>
        <v/>
      </c>
      <c r="N14" s="6"/>
      <c r="O14" s="7"/>
      <c r="P14" s="96" t="str">
        <f t="shared" si="5"/>
        <v/>
      </c>
      <c r="Q14" s="2"/>
      <c r="R14" s="95" t="str">
        <f t="shared" si="6"/>
        <v/>
      </c>
      <c r="S14" s="6"/>
      <c r="T14" s="7"/>
      <c r="U14" s="96" t="str">
        <f t="shared" si="7"/>
        <v/>
      </c>
      <c r="V14" s="2"/>
      <c r="W14" s="95" t="str">
        <f t="shared" si="8"/>
        <v/>
      </c>
      <c r="X14" s="6"/>
      <c r="Y14" s="7"/>
      <c r="Z14" s="96" t="str">
        <f t="shared" si="9"/>
        <v/>
      </c>
      <c r="AA14" s="2"/>
      <c r="AB14" s="95" t="str">
        <f t="shared" si="10"/>
        <v/>
      </c>
      <c r="AC14" s="6"/>
      <c r="AD14" s="7"/>
      <c r="AE14" s="96" t="str">
        <f t="shared" si="11"/>
        <v/>
      </c>
    </row>
    <row r="15" spans="1:31" s="39" customFormat="1" ht="36" customHeight="1" x14ac:dyDescent="0.25">
      <c r="A15" s="40" t="s">
        <v>19</v>
      </c>
      <c r="B15" s="2"/>
      <c r="C15" s="95" t="str">
        <f t="shared" si="0"/>
        <v/>
      </c>
      <c r="D15" s="6"/>
      <c r="E15" s="7"/>
      <c r="F15" s="96" t="str">
        <f t="shared" si="1"/>
        <v/>
      </c>
      <c r="G15" s="2"/>
      <c r="H15" s="95" t="str">
        <f t="shared" si="2"/>
        <v/>
      </c>
      <c r="I15" s="6"/>
      <c r="J15" s="7"/>
      <c r="K15" s="96" t="str">
        <f t="shared" si="3"/>
        <v/>
      </c>
      <c r="L15" s="2"/>
      <c r="M15" s="95" t="str">
        <f t="shared" si="4"/>
        <v/>
      </c>
      <c r="N15" s="6"/>
      <c r="O15" s="7"/>
      <c r="P15" s="96" t="str">
        <f t="shared" si="5"/>
        <v/>
      </c>
      <c r="Q15" s="2"/>
      <c r="R15" s="95" t="str">
        <f t="shared" si="6"/>
        <v/>
      </c>
      <c r="S15" s="6"/>
      <c r="T15" s="7"/>
      <c r="U15" s="96" t="str">
        <f t="shared" si="7"/>
        <v/>
      </c>
      <c r="V15" s="2"/>
      <c r="W15" s="95" t="str">
        <f t="shared" si="8"/>
        <v/>
      </c>
      <c r="X15" s="6"/>
      <c r="Y15" s="7"/>
      <c r="Z15" s="96" t="str">
        <f t="shared" si="9"/>
        <v/>
      </c>
      <c r="AA15" s="2"/>
      <c r="AB15" s="95" t="str">
        <f t="shared" si="10"/>
        <v/>
      </c>
      <c r="AC15" s="6"/>
      <c r="AD15" s="7"/>
      <c r="AE15" s="96" t="str">
        <f t="shared" si="11"/>
        <v/>
      </c>
    </row>
    <row r="16" spans="1:31" s="39" customFormat="1" ht="36" customHeight="1" x14ac:dyDescent="0.25">
      <c r="A16" s="40" t="s">
        <v>26</v>
      </c>
      <c r="B16" s="2"/>
      <c r="C16" s="95" t="str">
        <f t="shared" si="0"/>
        <v/>
      </c>
      <c r="D16" s="6"/>
      <c r="E16" s="7"/>
      <c r="F16" s="96" t="str">
        <f t="shared" si="1"/>
        <v/>
      </c>
      <c r="G16" s="2"/>
      <c r="H16" s="95" t="str">
        <f t="shared" si="2"/>
        <v/>
      </c>
      <c r="I16" s="6"/>
      <c r="J16" s="7"/>
      <c r="K16" s="96" t="str">
        <f t="shared" si="3"/>
        <v/>
      </c>
      <c r="L16" s="2"/>
      <c r="M16" s="95" t="str">
        <f t="shared" si="4"/>
        <v/>
      </c>
      <c r="N16" s="6"/>
      <c r="O16" s="7"/>
      <c r="P16" s="96" t="str">
        <f t="shared" si="5"/>
        <v/>
      </c>
      <c r="Q16" s="2"/>
      <c r="R16" s="95" t="str">
        <f t="shared" si="6"/>
        <v/>
      </c>
      <c r="S16" s="6"/>
      <c r="T16" s="7"/>
      <c r="U16" s="96" t="str">
        <f t="shared" si="7"/>
        <v/>
      </c>
      <c r="V16" s="2"/>
      <c r="W16" s="95" t="str">
        <f t="shared" si="8"/>
        <v/>
      </c>
      <c r="X16" s="6"/>
      <c r="Y16" s="7"/>
      <c r="Z16" s="96" t="str">
        <f t="shared" si="9"/>
        <v/>
      </c>
      <c r="AA16" s="2"/>
      <c r="AB16" s="95" t="str">
        <f t="shared" si="10"/>
        <v/>
      </c>
      <c r="AC16" s="6"/>
      <c r="AD16" s="7"/>
      <c r="AE16" s="96" t="str">
        <f t="shared" si="11"/>
        <v/>
      </c>
    </row>
    <row r="17" spans="1:31" s="39" customFormat="1" ht="36" customHeight="1" x14ac:dyDescent="0.25">
      <c r="A17" s="40" t="s">
        <v>27</v>
      </c>
      <c r="B17" s="3"/>
      <c r="C17" s="95" t="str">
        <f t="shared" si="0"/>
        <v/>
      </c>
      <c r="D17" s="6"/>
      <c r="E17" s="7"/>
      <c r="F17" s="96" t="str">
        <f t="shared" si="1"/>
        <v/>
      </c>
      <c r="G17" s="3"/>
      <c r="H17" s="95" t="str">
        <f t="shared" si="2"/>
        <v/>
      </c>
      <c r="I17" s="6"/>
      <c r="J17" s="7"/>
      <c r="K17" s="96" t="str">
        <f t="shared" si="3"/>
        <v/>
      </c>
      <c r="L17" s="3"/>
      <c r="M17" s="95" t="str">
        <f t="shared" si="4"/>
        <v/>
      </c>
      <c r="N17" s="6"/>
      <c r="O17" s="7"/>
      <c r="P17" s="96" t="str">
        <f t="shared" si="5"/>
        <v/>
      </c>
      <c r="Q17" s="3"/>
      <c r="R17" s="95" t="str">
        <f t="shared" si="6"/>
        <v/>
      </c>
      <c r="S17" s="6"/>
      <c r="T17" s="7"/>
      <c r="U17" s="96" t="str">
        <f t="shared" si="7"/>
        <v/>
      </c>
      <c r="V17" s="3"/>
      <c r="W17" s="95" t="str">
        <f t="shared" si="8"/>
        <v/>
      </c>
      <c r="X17" s="6"/>
      <c r="Y17" s="7"/>
      <c r="Z17" s="96" t="str">
        <f t="shared" si="9"/>
        <v/>
      </c>
      <c r="AA17" s="3"/>
      <c r="AB17" s="95" t="str">
        <f t="shared" si="10"/>
        <v/>
      </c>
      <c r="AC17" s="6"/>
      <c r="AD17" s="7"/>
      <c r="AE17" s="96" t="str">
        <f t="shared" si="11"/>
        <v/>
      </c>
    </row>
    <row r="18" spans="1:31" s="74" customFormat="1" ht="36" customHeight="1" x14ac:dyDescent="0.25">
      <c r="A18" s="71" t="s">
        <v>33</v>
      </c>
      <c r="B18" s="66"/>
      <c r="C18" s="97" t="str">
        <f t="shared" si="0"/>
        <v/>
      </c>
      <c r="D18" s="64"/>
      <c r="E18" s="65"/>
      <c r="F18" s="98" t="str">
        <f t="shared" si="1"/>
        <v/>
      </c>
      <c r="G18" s="66">
        <v>1</v>
      </c>
      <c r="H18" s="97">
        <f t="shared" si="2"/>
        <v>1.6666666666666666E-2</v>
      </c>
      <c r="I18" s="64">
        <v>30000</v>
      </c>
      <c r="J18" s="65">
        <v>36300</v>
      </c>
      <c r="K18" s="98">
        <f t="shared" si="3"/>
        <v>0.30543574658425232</v>
      </c>
      <c r="L18" s="66"/>
      <c r="M18" s="97" t="str">
        <f t="shared" si="4"/>
        <v/>
      </c>
      <c r="N18" s="64"/>
      <c r="O18" s="65"/>
      <c r="P18" s="98" t="str">
        <f t="shared" si="5"/>
        <v/>
      </c>
      <c r="Q18" s="66"/>
      <c r="R18" s="97" t="str">
        <f t="shared" si="6"/>
        <v/>
      </c>
      <c r="S18" s="64"/>
      <c r="T18" s="65"/>
      <c r="U18" s="98" t="str">
        <f t="shared" si="7"/>
        <v/>
      </c>
      <c r="V18" s="66"/>
      <c r="W18" s="97" t="str">
        <f t="shared" si="8"/>
        <v/>
      </c>
      <c r="X18" s="64"/>
      <c r="Y18" s="65"/>
      <c r="Z18" s="98" t="str">
        <f t="shared" si="9"/>
        <v/>
      </c>
      <c r="AA18" s="66"/>
      <c r="AB18" s="95" t="str">
        <f t="shared" si="10"/>
        <v/>
      </c>
      <c r="AC18" s="64"/>
      <c r="AD18" s="65"/>
      <c r="AE18" s="98" t="str">
        <f t="shared" si="11"/>
        <v/>
      </c>
    </row>
    <row r="19" spans="1:31" s="39" customFormat="1" ht="36" customHeight="1" x14ac:dyDescent="0.25">
      <c r="A19" s="41" t="s">
        <v>28</v>
      </c>
      <c r="B19" s="2"/>
      <c r="C19" s="95" t="str">
        <f t="shared" si="0"/>
        <v/>
      </c>
      <c r="D19" s="6"/>
      <c r="E19" s="7"/>
      <c r="F19" s="96" t="str">
        <f t="shared" si="1"/>
        <v/>
      </c>
      <c r="G19" s="2"/>
      <c r="H19" s="95" t="str">
        <f t="shared" si="2"/>
        <v/>
      </c>
      <c r="I19" s="6"/>
      <c r="J19" s="7"/>
      <c r="K19" s="96" t="str">
        <f t="shared" si="3"/>
        <v/>
      </c>
      <c r="L19" s="2"/>
      <c r="M19" s="95" t="str">
        <f t="shared" si="4"/>
        <v/>
      </c>
      <c r="N19" s="6"/>
      <c r="O19" s="7"/>
      <c r="P19" s="96" t="str">
        <f t="shared" si="5"/>
        <v/>
      </c>
      <c r="Q19" s="2"/>
      <c r="R19" s="95" t="str">
        <f t="shared" si="6"/>
        <v/>
      </c>
      <c r="S19" s="6"/>
      <c r="T19" s="7"/>
      <c r="U19" s="96" t="str">
        <f t="shared" si="7"/>
        <v/>
      </c>
      <c r="V19" s="2"/>
      <c r="W19" s="95" t="str">
        <f t="shared" si="8"/>
        <v/>
      </c>
      <c r="X19" s="6"/>
      <c r="Y19" s="7"/>
      <c r="Z19" s="96" t="str">
        <f t="shared" si="9"/>
        <v/>
      </c>
      <c r="AA19" s="2"/>
      <c r="AB19" s="95" t="str">
        <f t="shared" si="10"/>
        <v/>
      </c>
      <c r="AC19" s="6"/>
      <c r="AD19" s="7"/>
      <c r="AE19" s="96" t="str">
        <f t="shared" si="11"/>
        <v/>
      </c>
    </row>
    <row r="20" spans="1:31" s="39" customFormat="1" ht="51.7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"/>
        <v/>
      </c>
      <c r="G20" s="2"/>
      <c r="H20" s="95" t="str">
        <f t="shared" si="2"/>
        <v/>
      </c>
      <c r="I20" s="6"/>
      <c r="J20" s="7"/>
      <c r="K20" s="96" t="str">
        <f t="shared" si="3"/>
        <v/>
      </c>
      <c r="L20" s="2"/>
      <c r="M20" s="95" t="str">
        <f t="shared" si="4"/>
        <v/>
      </c>
      <c r="N20" s="6"/>
      <c r="O20" s="7"/>
      <c r="P20" s="96" t="str">
        <f t="shared" si="5"/>
        <v/>
      </c>
      <c r="Q20" s="2"/>
      <c r="R20" s="95" t="str">
        <f t="shared" si="6"/>
        <v/>
      </c>
      <c r="S20" s="6"/>
      <c r="T20" s="7"/>
      <c r="U20" s="96" t="str">
        <f t="shared" si="7"/>
        <v/>
      </c>
      <c r="V20" s="2"/>
      <c r="W20" s="95" t="str">
        <f t="shared" si="8"/>
        <v/>
      </c>
      <c r="X20" s="6"/>
      <c r="Y20" s="7"/>
      <c r="Z20" s="96" t="str">
        <f t="shared" si="9"/>
        <v/>
      </c>
      <c r="AA20" s="2"/>
      <c r="AB20" s="95" t="str">
        <f t="shared" si="10"/>
        <v/>
      </c>
      <c r="AC20" s="6"/>
      <c r="AD20" s="7"/>
      <c r="AE20" s="96" t="str">
        <f t="shared" si="11"/>
        <v/>
      </c>
    </row>
    <row r="21" spans="1:31" s="74" customFormat="1" ht="36" customHeight="1" x14ac:dyDescent="0.25">
      <c r="A21" s="75" t="s">
        <v>29</v>
      </c>
      <c r="B21" s="63"/>
      <c r="C21" s="97" t="str">
        <f t="shared" si="0"/>
        <v/>
      </c>
      <c r="D21" s="64"/>
      <c r="E21" s="65"/>
      <c r="F21" s="96" t="str">
        <f t="shared" si="1"/>
        <v/>
      </c>
      <c r="G21" s="63">
        <v>59</v>
      </c>
      <c r="H21" s="97">
        <f t="shared" si="2"/>
        <v>0.98333333333333328</v>
      </c>
      <c r="I21" s="64">
        <v>69991.180000000008</v>
      </c>
      <c r="J21" s="65">
        <v>82546.599999999991</v>
      </c>
      <c r="K21" s="96">
        <f t="shared" si="3"/>
        <v>0.69456425341574768</v>
      </c>
      <c r="L21" s="63">
        <v>18</v>
      </c>
      <c r="M21" s="97">
        <f t="shared" si="4"/>
        <v>1</v>
      </c>
      <c r="N21" s="64">
        <v>4296.82</v>
      </c>
      <c r="O21" s="65">
        <v>5064.8900000000003</v>
      </c>
      <c r="P21" s="98">
        <f t="shared" si="5"/>
        <v>1</v>
      </c>
      <c r="Q21" s="63"/>
      <c r="R21" s="97" t="str">
        <f t="shared" si="6"/>
        <v/>
      </c>
      <c r="S21" s="64"/>
      <c r="T21" s="65"/>
      <c r="U21" s="98" t="str">
        <f t="shared" si="7"/>
        <v/>
      </c>
      <c r="V21" s="63"/>
      <c r="W21" s="97" t="str">
        <f t="shared" si="8"/>
        <v/>
      </c>
      <c r="X21" s="64"/>
      <c r="Y21" s="65"/>
      <c r="Z21" s="98" t="str">
        <f t="shared" si="9"/>
        <v/>
      </c>
      <c r="AA21" s="63"/>
      <c r="AB21" s="95" t="str">
        <f t="shared" si="10"/>
        <v/>
      </c>
      <c r="AC21" s="64"/>
      <c r="AD21" s="65"/>
      <c r="AE21" s="98" t="str">
        <f t="shared" si="11"/>
        <v/>
      </c>
    </row>
    <row r="22" spans="1:31" s="39" customFormat="1" ht="39.950000000000003" hidden="1" customHeight="1" x14ac:dyDescent="0.25">
      <c r="A22" s="43" t="s">
        <v>35</v>
      </c>
      <c r="B22" s="2"/>
      <c r="C22" s="95" t="str">
        <f t="shared" si="0"/>
        <v/>
      </c>
      <c r="D22" s="6"/>
      <c r="E22" s="7"/>
      <c r="F22" s="96" t="str">
        <f t="shared" si="1"/>
        <v/>
      </c>
      <c r="G22" s="2"/>
      <c r="H22" s="95" t="str">
        <f t="shared" si="2"/>
        <v/>
      </c>
      <c r="I22" s="6"/>
      <c r="J22" s="7"/>
      <c r="K22" s="96" t="str">
        <f t="shared" si="3"/>
        <v/>
      </c>
      <c r="L22" s="2"/>
      <c r="M22" s="95" t="str">
        <f t="shared" si="4"/>
        <v/>
      </c>
      <c r="N22" s="6"/>
      <c r="O22" s="7"/>
      <c r="P22" s="96" t="str">
        <f t="shared" si="5"/>
        <v/>
      </c>
      <c r="Q22" s="2"/>
      <c r="R22" s="95" t="str">
        <f t="shared" si="6"/>
        <v/>
      </c>
      <c r="S22" s="6"/>
      <c r="T22" s="7"/>
      <c r="U22" s="96" t="str">
        <f t="shared" si="7"/>
        <v/>
      </c>
      <c r="V22" s="2"/>
      <c r="W22" s="95" t="str">
        <f t="shared" si="8"/>
        <v/>
      </c>
      <c r="X22" s="6"/>
      <c r="Y22" s="7"/>
      <c r="Z22" s="96" t="str">
        <f t="shared" si="9"/>
        <v/>
      </c>
      <c r="AA22" s="2"/>
      <c r="AB22" s="95" t="str">
        <f t="shared" si="10"/>
        <v/>
      </c>
      <c r="AC22" s="6"/>
      <c r="AD22" s="7"/>
      <c r="AE22" s="96" t="str">
        <f t="shared" si="11"/>
        <v/>
      </c>
    </row>
    <row r="23" spans="1:31" s="39" customFormat="1" ht="39.950000000000003" customHeight="1" x14ac:dyDescent="0.25">
      <c r="A23" s="75" t="s">
        <v>45</v>
      </c>
      <c r="B23" s="2"/>
      <c r="C23" s="95" t="str">
        <f t="shared" si="0"/>
        <v/>
      </c>
      <c r="D23" s="6"/>
      <c r="E23" s="7"/>
      <c r="F23" s="96" t="str">
        <f t="shared" si="1"/>
        <v/>
      </c>
      <c r="G23" s="2"/>
      <c r="H23" s="95" t="str">
        <f t="shared" si="2"/>
        <v/>
      </c>
      <c r="I23" s="6"/>
      <c r="J23" s="7"/>
      <c r="K23" s="96" t="str">
        <f t="shared" si="3"/>
        <v/>
      </c>
      <c r="L23" s="2"/>
      <c r="M23" s="95" t="str">
        <f t="shared" si="4"/>
        <v/>
      </c>
      <c r="N23" s="6"/>
      <c r="O23" s="7"/>
      <c r="P23" s="96" t="str">
        <f t="shared" si="5"/>
        <v/>
      </c>
      <c r="Q23" s="2"/>
      <c r="R23" s="95" t="str">
        <f t="shared" si="6"/>
        <v/>
      </c>
      <c r="S23" s="6"/>
      <c r="T23" s="7"/>
      <c r="U23" s="96" t="str">
        <f t="shared" si="7"/>
        <v/>
      </c>
      <c r="V23" s="2"/>
      <c r="W23" s="95" t="str">
        <f t="shared" si="8"/>
        <v/>
      </c>
      <c r="X23" s="6"/>
      <c r="Y23" s="7"/>
      <c r="Z23" s="96" t="str">
        <f t="shared" si="9"/>
        <v/>
      </c>
      <c r="AA23" s="2"/>
      <c r="AB23" s="95" t="str">
        <f t="shared" si="10"/>
        <v/>
      </c>
      <c r="AC23" s="6"/>
      <c r="AD23" s="7"/>
      <c r="AE23" s="96" t="str">
        <f t="shared" si="11"/>
        <v/>
      </c>
    </row>
    <row r="24" spans="1:31" s="39" customFormat="1" ht="39.950000000000003" customHeight="1" x14ac:dyDescent="0.25">
      <c r="A24" s="87" t="s">
        <v>47</v>
      </c>
      <c r="B24" s="2"/>
      <c r="C24" s="95" t="str">
        <f t="shared" si="0"/>
        <v/>
      </c>
      <c r="D24" s="6"/>
      <c r="E24" s="7"/>
      <c r="F24" s="96" t="str">
        <f t="shared" si="1"/>
        <v/>
      </c>
      <c r="G24" s="2"/>
      <c r="H24" s="95" t="str">
        <f t="shared" si="2"/>
        <v/>
      </c>
      <c r="I24" s="6"/>
      <c r="J24" s="7"/>
      <c r="K24" s="96" t="str">
        <f t="shared" si="3"/>
        <v/>
      </c>
      <c r="L24" s="2"/>
      <c r="M24" s="95" t="str">
        <f t="shared" si="4"/>
        <v/>
      </c>
      <c r="N24" s="6"/>
      <c r="O24" s="7"/>
      <c r="P24" s="96" t="str">
        <f t="shared" si="5"/>
        <v/>
      </c>
      <c r="Q24" s="2"/>
      <c r="R24" s="95" t="str">
        <f t="shared" si="6"/>
        <v/>
      </c>
      <c r="S24" s="6"/>
      <c r="T24" s="7"/>
      <c r="U24" s="96" t="str">
        <f t="shared" si="7"/>
        <v/>
      </c>
      <c r="V24" s="2"/>
      <c r="W24" s="95" t="str">
        <f t="shared" si="8"/>
        <v/>
      </c>
      <c r="X24" s="6"/>
      <c r="Y24" s="7"/>
      <c r="Z24" s="96" t="str">
        <f t="shared" si="9"/>
        <v/>
      </c>
      <c r="AA24" s="2"/>
      <c r="AB24" s="95" t="str">
        <f t="shared" si="10"/>
        <v/>
      </c>
      <c r="AC24" s="6"/>
      <c r="AD24" s="7"/>
      <c r="AE24" s="96" t="str">
        <f t="shared" si="11"/>
        <v/>
      </c>
    </row>
    <row r="25" spans="1:31" s="39" customFormat="1" ht="39.950000000000003" customHeight="1" x14ac:dyDescent="0.25">
      <c r="A25" s="87" t="s">
        <v>53</v>
      </c>
      <c r="B25" s="2"/>
      <c r="C25" s="95" t="str">
        <f t="shared" si="0"/>
        <v/>
      </c>
      <c r="D25" s="6"/>
      <c r="E25" s="7"/>
      <c r="F25" s="96" t="str">
        <f t="shared" si="1"/>
        <v/>
      </c>
      <c r="G25" s="2"/>
      <c r="H25" s="95" t="str">
        <f t="shared" si="2"/>
        <v/>
      </c>
      <c r="I25" s="90"/>
      <c r="J25" s="94"/>
      <c r="K25" s="96" t="str">
        <f t="shared" si="3"/>
        <v/>
      </c>
      <c r="L25" s="2"/>
      <c r="M25" s="95" t="str">
        <f t="shared" si="4"/>
        <v/>
      </c>
      <c r="N25" s="6"/>
      <c r="O25" s="7"/>
      <c r="P25" s="96" t="str">
        <f t="shared" si="5"/>
        <v/>
      </c>
      <c r="Q25" s="2"/>
      <c r="R25" s="95" t="str">
        <f t="shared" si="6"/>
        <v/>
      </c>
      <c r="S25" s="6"/>
      <c r="T25" s="7"/>
      <c r="U25" s="96" t="str">
        <f t="shared" si="7"/>
        <v/>
      </c>
      <c r="V25" s="2"/>
      <c r="W25" s="95" t="str">
        <f t="shared" si="8"/>
        <v/>
      </c>
      <c r="X25" s="92"/>
      <c r="Y25" s="93"/>
      <c r="Z25" s="96" t="str">
        <f t="shared" si="9"/>
        <v/>
      </c>
      <c r="AA25" s="2"/>
      <c r="AB25" s="95" t="str">
        <f t="shared" si="10"/>
        <v/>
      </c>
      <c r="AC25" s="6"/>
      <c r="AD25" s="7"/>
      <c r="AE25" s="96" t="str">
        <f t="shared" si="11"/>
        <v/>
      </c>
    </row>
    <row r="26" spans="1:31" s="39" customFormat="1" ht="36" customHeight="1" x14ac:dyDescent="0.25">
      <c r="A26" s="89" t="s">
        <v>52</v>
      </c>
      <c r="B26" s="63"/>
      <c r="C26" s="97" t="str">
        <f>IF(B26,B26/$B$27,"")</f>
        <v/>
      </c>
      <c r="D26" s="64"/>
      <c r="E26" s="65"/>
      <c r="F26" s="98" t="str">
        <f t="shared" si="1"/>
        <v/>
      </c>
      <c r="G26" s="63"/>
      <c r="H26" s="97" t="str">
        <f>IF(G26,G26/$G$27,"")</f>
        <v/>
      </c>
      <c r="I26" s="64"/>
      <c r="J26" s="65"/>
      <c r="K26" s="98" t="str">
        <f>IF(J26,J26/$J$27,"")</f>
        <v/>
      </c>
      <c r="L26" s="63"/>
      <c r="M26" s="97" t="str">
        <f>IF(L26,L26/$L$27,"")</f>
        <v/>
      </c>
      <c r="N26" s="64"/>
      <c r="O26" s="65"/>
      <c r="P26" s="98" t="str">
        <f>IF(O26,O26/$O$27,"")</f>
        <v/>
      </c>
      <c r="Q26" s="63"/>
      <c r="R26" s="97" t="str">
        <f>IF(Q26,Q26/$Q$27,"")</f>
        <v/>
      </c>
      <c r="S26" s="64"/>
      <c r="T26" s="65"/>
      <c r="U26" s="98" t="str">
        <f t="shared" si="7"/>
        <v/>
      </c>
      <c r="V26" s="63"/>
      <c r="W26" s="97" t="str">
        <f>IF(V26,V26/$V$27,"")</f>
        <v/>
      </c>
      <c r="X26" s="64"/>
      <c r="Y26" s="65"/>
      <c r="Z26" s="98" t="str">
        <f>IF(Y26,Y26/$Y$27,"")</f>
        <v/>
      </c>
      <c r="AA26" s="63"/>
      <c r="AB26" s="95" t="str">
        <f>IF(AA26,AA26/$AA$27,"")</f>
        <v/>
      </c>
      <c r="AC26" s="64"/>
      <c r="AD26" s="65"/>
      <c r="AE26" s="98" t="str">
        <f>IF(AD26,AD26/$AD$27,"")</f>
        <v/>
      </c>
    </row>
    <row r="27" spans="1:31" ht="33" customHeight="1" thickBot="1" x14ac:dyDescent="0.3">
      <c r="A27" s="77" t="s">
        <v>0</v>
      </c>
      <c r="B27" s="99">
        <f t="shared" ref="B27:AE27" si="12">SUM(B13:B26)</f>
        <v>0</v>
      </c>
      <c r="C27" s="100">
        <f t="shared" si="12"/>
        <v>0</v>
      </c>
      <c r="D27" s="101">
        <f t="shared" si="12"/>
        <v>0</v>
      </c>
      <c r="E27" s="101">
        <f t="shared" si="12"/>
        <v>0</v>
      </c>
      <c r="F27" s="102">
        <f t="shared" si="12"/>
        <v>0</v>
      </c>
      <c r="G27" s="99">
        <f t="shared" si="12"/>
        <v>60</v>
      </c>
      <c r="H27" s="100">
        <f t="shared" si="12"/>
        <v>1</v>
      </c>
      <c r="I27" s="101">
        <f t="shared" si="12"/>
        <v>99991.180000000008</v>
      </c>
      <c r="J27" s="101">
        <f t="shared" si="12"/>
        <v>118846.59999999999</v>
      </c>
      <c r="K27" s="102">
        <f t="shared" si="12"/>
        <v>1</v>
      </c>
      <c r="L27" s="99">
        <f t="shared" si="12"/>
        <v>18</v>
      </c>
      <c r="M27" s="100">
        <f t="shared" si="12"/>
        <v>1</v>
      </c>
      <c r="N27" s="101">
        <f t="shared" si="12"/>
        <v>4296.82</v>
      </c>
      <c r="O27" s="101">
        <f t="shared" si="12"/>
        <v>5064.8900000000003</v>
      </c>
      <c r="P27" s="102">
        <f t="shared" si="12"/>
        <v>1</v>
      </c>
      <c r="Q27" s="99">
        <f t="shared" si="12"/>
        <v>0</v>
      </c>
      <c r="R27" s="100">
        <f t="shared" si="12"/>
        <v>0</v>
      </c>
      <c r="S27" s="101">
        <f t="shared" si="12"/>
        <v>0</v>
      </c>
      <c r="T27" s="101">
        <f t="shared" si="12"/>
        <v>0</v>
      </c>
      <c r="U27" s="102">
        <f t="shared" si="12"/>
        <v>0</v>
      </c>
      <c r="V27" s="99">
        <f t="shared" si="12"/>
        <v>0</v>
      </c>
      <c r="W27" s="100">
        <f t="shared" si="12"/>
        <v>0</v>
      </c>
      <c r="X27" s="101">
        <f t="shared" si="12"/>
        <v>0</v>
      </c>
      <c r="Y27" s="101">
        <f t="shared" si="12"/>
        <v>0</v>
      </c>
      <c r="Z27" s="102">
        <f t="shared" si="12"/>
        <v>0</v>
      </c>
      <c r="AA27" s="99">
        <f t="shared" si="12"/>
        <v>0</v>
      </c>
      <c r="AB27" s="100">
        <f t="shared" si="12"/>
        <v>0</v>
      </c>
      <c r="AC27" s="101">
        <f t="shared" si="12"/>
        <v>0</v>
      </c>
      <c r="AD27" s="101">
        <f t="shared" si="12"/>
        <v>0</v>
      </c>
      <c r="AE27" s="102">
        <f t="shared" si="12"/>
        <v>0</v>
      </c>
    </row>
    <row r="28" spans="1:31" s="23" customFormat="1" ht="18" customHeight="1" x14ac:dyDescent="0.25">
      <c r="B28" s="24"/>
      <c r="H28" s="24"/>
      <c r="N28" s="24"/>
    </row>
    <row r="29" spans="1:31" s="46" customFormat="1" ht="34.15" hidden="1" customHeight="1" x14ac:dyDescent="0.25">
      <c r="A29" s="163" t="s">
        <v>60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4"/>
      <c r="S29" s="44"/>
      <c r="T29" s="44"/>
      <c r="U29" s="44"/>
      <c r="V29" s="45"/>
      <c r="W29" s="45"/>
      <c r="X29" s="45"/>
      <c r="AC29" s="45"/>
      <c r="AD29" s="45"/>
      <c r="AE29" s="45"/>
    </row>
    <row r="30" spans="1:31" s="46" customFormat="1" ht="19.149999999999999" hidden="1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4"/>
      <c r="S30" s="44"/>
      <c r="T30" s="44"/>
      <c r="U30" s="44"/>
      <c r="V30" s="45"/>
      <c r="W30" s="45"/>
      <c r="X30" s="45"/>
      <c r="AC30" s="45"/>
      <c r="AD30" s="45"/>
      <c r="AE30" s="45"/>
    </row>
    <row r="31" spans="1:31" s="46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7"/>
      <c r="J31" s="47"/>
      <c r="K31" s="47"/>
      <c r="L31" s="67"/>
      <c r="M31" s="48"/>
      <c r="N31" s="44"/>
      <c r="O31" s="44"/>
      <c r="P31" s="47"/>
      <c r="Q31" s="47"/>
      <c r="R31" s="67"/>
      <c r="S31" s="44"/>
      <c r="T31" s="44"/>
      <c r="U31" s="44"/>
      <c r="V31" s="45"/>
      <c r="W31" s="45"/>
      <c r="X31" s="45"/>
      <c r="AC31" s="45"/>
      <c r="AD31" s="45"/>
      <c r="AE31" s="45"/>
    </row>
    <row r="32" spans="1:31" s="50" customFormat="1" ht="18" customHeight="1" thickBot="1" x14ac:dyDescent="0.3">
      <c r="A32" s="67"/>
      <c r="B32" s="67"/>
      <c r="C32" s="67"/>
      <c r="D32" s="67"/>
      <c r="E32" s="67"/>
      <c r="F32" s="67"/>
      <c r="G32" s="49"/>
      <c r="H32" s="49"/>
      <c r="I32" s="47"/>
      <c r="J32" s="47"/>
      <c r="K32" s="47"/>
      <c r="L32" s="67"/>
      <c r="M32" s="48"/>
      <c r="N32" s="44"/>
      <c r="O32" s="44"/>
      <c r="P32" s="47"/>
      <c r="Q32" s="47"/>
      <c r="R32" s="67"/>
      <c r="S32" s="44"/>
      <c r="T32" s="44"/>
      <c r="U32" s="44"/>
      <c r="V32" s="47"/>
      <c r="W32" s="47"/>
      <c r="X32" s="67"/>
      <c r="Y32" s="46"/>
      <c r="Z32" s="46"/>
      <c r="AA32" s="46"/>
      <c r="AB32" s="46"/>
      <c r="AC32" s="47"/>
      <c r="AD32" s="47"/>
      <c r="AE32" s="67"/>
    </row>
    <row r="33" spans="1:33" s="46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3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7"/>
      <c r="R33" s="67"/>
      <c r="S33" s="44"/>
      <c r="T33" s="44"/>
      <c r="U33" s="44"/>
      <c r="V33" s="47"/>
      <c r="W33" s="47"/>
      <c r="X33" s="67"/>
      <c r="AC33" s="47"/>
      <c r="AD33" s="47"/>
      <c r="AE33" s="67"/>
    </row>
    <row r="34" spans="1:33" s="46" customFormat="1" ht="18" customHeight="1" thickBot="1" x14ac:dyDescent="0.3">
      <c r="A34" s="141"/>
      <c r="B34" s="148"/>
      <c r="C34" s="149"/>
      <c r="D34" s="149"/>
      <c r="E34" s="149"/>
      <c r="F34" s="150"/>
      <c r="G34" s="23"/>
      <c r="J34" s="153"/>
      <c r="K34" s="154"/>
      <c r="L34" s="148"/>
      <c r="M34" s="149"/>
      <c r="N34" s="149"/>
      <c r="O34" s="149"/>
      <c r="P34" s="150"/>
      <c r="Q34" s="47"/>
      <c r="R34" s="67"/>
      <c r="S34" s="44"/>
      <c r="T34" s="44"/>
      <c r="U34" s="44"/>
      <c r="V34" s="47"/>
      <c r="W34" s="47"/>
      <c r="X34" s="67"/>
      <c r="AC34" s="47"/>
      <c r="AD34" s="47"/>
      <c r="AE34" s="67"/>
    </row>
    <row r="35" spans="1:33" s="23" customFormat="1" ht="47.45" customHeight="1" thickBot="1" x14ac:dyDescent="0.3">
      <c r="A35" s="142"/>
      <c r="B35" s="51" t="s">
        <v>14</v>
      </c>
      <c r="C35" s="32" t="s">
        <v>8</v>
      </c>
      <c r="D35" s="33" t="s">
        <v>30</v>
      </c>
      <c r="E35" s="34" t="s">
        <v>31</v>
      </c>
      <c r="F35" s="52" t="s">
        <v>9</v>
      </c>
      <c r="J35" s="155"/>
      <c r="K35" s="156"/>
      <c r="L35" s="51" t="s">
        <v>14</v>
      </c>
      <c r="M35" s="32" t="s">
        <v>8</v>
      </c>
      <c r="N35" s="33" t="s">
        <v>30</v>
      </c>
      <c r="O35" s="34" t="s">
        <v>31</v>
      </c>
      <c r="P35" s="52" t="s">
        <v>9</v>
      </c>
    </row>
    <row r="36" spans="1:33" s="23" customFormat="1" ht="30" customHeight="1" x14ac:dyDescent="0.25">
      <c r="A36" s="38" t="s">
        <v>25</v>
      </c>
      <c r="B36" s="9">
        <f t="shared" ref="B36:B48" si="13">B13+G13+L13+Q13+AA13+V13</f>
        <v>0</v>
      </c>
      <c r="C36" s="8" t="str">
        <f t="shared" ref="C36:C49" si="14">IF(B36,B36/$B$50,"")</f>
        <v/>
      </c>
      <c r="D36" s="10">
        <f t="shared" ref="D36:D48" si="15">D13+I13+N13+S13+AC13+X13</f>
        <v>0</v>
      </c>
      <c r="E36" s="11">
        <f t="shared" ref="E36:E48" si="16">E13+J13+O13+T13+AD13+Y13</f>
        <v>0</v>
      </c>
      <c r="F36" s="21" t="str">
        <f t="shared" ref="F36:F45" si="17">IF(E36,E36/$E$50,"")</f>
        <v/>
      </c>
      <c r="J36" s="120" t="s">
        <v>3</v>
      </c>
      <c r="K36" s="121"/>
      <c r="L36" s="53">
        <f>B27</f>
        <v>0</v>
      </c>
      <c r="M36" s="8" t="str">
        <f t="shared" ref="M36:M41" si="18">IF(L36,L36/$L$42,"")</f>
        <v/>
      </c>
      <c r="N36" s="54">
        <f>D27</f>
        <v>0</v>
      </c>
      <c r="O36" s="54">
        <f>E27</f>
        <v>0</v>
      </c>
      <c r="P36" s="55" t="str">
        <f t="shared" ref="P36:P41" si="19">IF(O36,O36/$O$42,"")</f>
        <v/>
      </c>
    </row>
    <row r="37" spans="1:33" s="23" customFormat="1" ht="30" customHeight="1" x14ac:dyDescent="0.25">
      <c r="A37" s="40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6" t="s">
        <v>1</v>
      </c>
      <c r="K37" s="117"/>
      <c r="L37" s="56">
        <f>G27</f>
        <v>60</v>
      </c>
      <c r="M37" s="8">
        <f t="shared" si="18"/>
        <v>0.76923076923076927</v>
      </c>
      <c r="N37" s="57">
        <f>I27</f>
        <v>99991.180000000008</v>
      </c>
      <c r="O37" s="57">
        <f>J27</f>
        <v>118846.59999999999</v>
      </c>
      <c r="P37" s="55">
        <f t="shared" si="19"/>
        <v>0.95912493667859211</v>
      </c>
    </row>
    <row r="38" spans="1:33" ht="30" customHeight="1" x14ac:dyDescent="0.25">
      <c r="A38" s="40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3"/>
      <c r="J38" s="116" t="s">
        <v>2</v>
      </c>
      <c r="K38" s="117"/>
      <c r="L38" s="56">
        <f>L27</f>
        <v>18</v>
      </c>
      <c r="M38" s="8">
        <f t="shared" si="18"/>
        <v>0.23076923076923078</v>
      </c>
      <c r="N38" s="57">
        <f>N27</f>
        <v>4296.82</v>
      </c>
      <c r="O38" s="57">
        <f>O27</f>
        <v>5064.8900000000003</v>
      </c>
      <c r="P38" s="55">
        <f t="shared" si="19"/>
        <v>4.087506332140789E-2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30" customHeight="1" x14ac:dyDescent="0.25">
      <c r="A39" s="40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3"/>
      <c r="J39" s="116" t="s">
        <v>34</v>
      </c>
      <c r="K39" s="117"/>
      <c r="L39" s="56">
        <f>Q27</f>
        <v>0</v>
      </c>
      <c r="M39" s="8" t="str">
        <f t="shared" si="18"/>
        <v/>
      </c>
      <c r="N39" s="57">
        <f>S27</f>
        <v>0</v>
      </c>
      <c r="O39" s="57">
        <f>T27</f>
        <v>0</v>
      </c>
      <c r="P39" s="55" t="str">
        <f t="shared" si="19"/>
        <v/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30" customHeight="1" x14ac:dyDescent="0.25">
      <c r="A40" s="40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3"/>
      <c r="J40" s="116" t="s">
        <v>5</v>
      </c>
      <c r="K40" s="117"/>
      <c r="L40" s="56">
        <f>V27</f>
        <v>0</v>
      </c>
      <c r="M40" s="8" t="str">
        <f t="shared" si="18"/>
        <v/>
      </c>
      <c r="N40" s="57">
        <f>X27</f>
        <v>0</v>
      </c>
      <c r="O40" s="57">
        <f>Y27</f>
        <v>0</v>
      </c>
      <c r="P40" s="55" t="str">
        <f t="shared" si="19"/>
        <v/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30" customHeight="1" x14ac:dyDescent="0.25">
      <c r="A41" s="41" t="s">
        <v>33</v>
      </c>
      <c r="B41" s="15">
        <f t="shared" si="13"/>
        <v>1</v>
      </c>
      <c r="C41" s="8">
        <f t="shared" si="14"/>
        <v>1.282051282051282E-2</v>
      </c>
      <c r="D41" s="13">
        <f t="shared" si="15"/>
        <v>30000</v>
      </c>
      <c r="E41" s="22">
        <f t="shared" si="16"/>
        <v>36300</v>
      </c>
      <c r="F41" s="21">
        <f t="shared" si="17"/>
        <v>0.29295104110199954</v>
      </c>
      <c r="G41" s="23"/>
      <c r="J41" s="116" t="s">
        <v>4</v>
      </c>
      <c r="K41" s="117"/>
      <c r="L41" s="56">
        <f>AA27</f>
        <v>0</v>
      </c>
      <c r="M41" s="8" t="str">
        <f t="shared" si="18"/>
        <v/>
      </c>
      <c r="N41" s="57">
        <f>AC27</f>
        <v>0</v>
      </c>
      <c r="O41" s="57">
        <f>AD27</f>
        <v>0</v>
      </c>
      <c r="P41" s="55" t="str">
        <f t="shared" si="19"/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30" customHeight="1" thickBot="1" x14ac:dyDescent="0.3">
      <c r="A42" s="41" t="s">
        <v>28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23"/>
      <c r="J42" s="118" t="s">
        <v>0</v>
      </c>
      <c r="K42" s="119"/>
      <c r="L42" s="78">
        <f>SUM(L36:L41)</f>
        <v>78</v>
      </c>
      <c r="M42" s="17">
        <f>SUM(M36:M41)</f>
        <v>1</v>
      </c>
      <c r="N42" s="79">
        <f>SUM(N36:N41)</f>
        <v>104288</v>
      </c>
      <c r="O42" s="80">
        <f>SUM(O36:O41)</f>
        <v>123911.48999999999</v>
      </c>
      <c r="P42" s="81">
        <f>SUM(P36:P41)</f>
        <v>1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42.75" customHeight="1" x14ac:dyDescent="0.25">
      <c r="A43" s="104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3"/>
      <c r="J43" s="105"/>
      <c r="K43" s="105"/>
      <c r="L43" s="106"/>
      <c r="M43" s="107"/>
      <c r="N43" s="108"/>
      <c r="O43" s="109"/>
      <c r="P43" s="10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30" customHeight="1" x14ac:dyDescent="0.25">
      <c r="A44" s="42" t="s">
        <v>29</v>
      </c>
      <c r="B44" s="12">
        <f t="shared" si="13"/>
        <v>77</v>
      </c>
      <c r="C44" s="8">
        <f t="shared" si="14"/>
        <v>0.98717948717948723</v>
      </c>
      <c r="D44" s="13">
        <f t="shared" si="15"/>
        <v>74288</v>
      </c>
      <c r="E44" s="14">
        <f t="shared" si="16"/>
        <v>87611.489999999991</v>
      </c>
      <c r="F44" s="21">
        <f t="shared" si="17"/>
        <v>0.70704895889800046</v>
      </c>
      <c r="G44" s="23"/>
      <c r="H44" s="24"/>
      <c r="I44" s="59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50" customFormat="1" ht="30" hidden="1" customHeight="1" x14ac:dyDescent="0.25">
      <c r="A45" s="43" t="s">
        <v>32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si="17"/>
        <v/>
      </c>
      <c r="G45" s="49"/>
      <c r="H45" s="49"/>
      <c r="I45" s="47"/>
      <c r="J45" s="47"/>
      <c r="K45" s="47"/>
      <c r="L45" s="67"/>
      <c r="M45" s="48"/>
      <c r="N45" s="44"/>
      <c r="O45" s="44"/>
      <c r="P45" s="47"/>
      <c r="Q45" s="47"/>
      <c r="R45" s="67"/>
      <c r="S45" s="44"/>
      <c r="T45" s="44"/>
      <c r="U45" s="44"/>
      <c r="V45" s="47"/>
      <c r="W45" s="47"/>
      <c r="X45" s="67"/>
      <c r="Y45" s="46"/>
      <c r="Z45" s="46"/>
      <c r="AA45" s="46"/>
      <c r="AB45" s="46"/>
      <c r="AC45" s="47"/>
      <c r="AD45" s="47"/>
      <c r="AE45" s="67"/>
    </row>
    <row r="46" spans="1:33" s="50" customFormat="1" ht="30" customHeight="1" x14ac:dyDescent="0.25">
      <c r="A46" s="75" t="s">
        <v>45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>IF(E46,E46/$E$50,"")</f>
        <v/>
      </c>
      <c r="G46" s="49"/>
      <c r="H46" s="49"/>
      <c r="I46" s="47"/>
      <c r="J46" s="47"/>
      <c r="K46" s="47"/>
      <c r="L46" s="67"/>
      <c r="M46" s="48"/>
      <c r="N46" s="44"/>
      <c r="O46" s="44"/>
      <c r="P46" s="47"/>
      <c r="Q46" s="47"/>
      <c r="R46" s="67"/>
      <c r="S46" s="44"/>
      <c r="T46" s="44"/>
      <c r="U46" s="44"/>
      <c r="V46" s="47"/>
      <c r="W46" s="47"/>
      <c r="X46" s="67"/>
      <c r="Y46" s="46"/>
      <c r="Z46" s="46"/>
      <c r="AA46" s="46"/>
      <c r="AB46" s="46"/>
      <c r="AC46" s="47"/>
      <c r="AD46" s="47"/>
      <c r="AE46" s="67"/>
    </row>
    <row r="47" spans="1:33" s="50" customFormat="1" ht="30" customHeight="1" x14ac:dyDescent="0.25">
      <c r="A47" s="87" t="s">
        <v>47</v>
      </c>
      <c r="B47" s="12">
        <f t="shared" si="13"/>
        <v>0</v>
      </c>
      <c r="C47" s="8" t="str">
        <f t="shared" si="14"/>
        <v/>
      </c>
      <c r="D47" s="13">
        <f t="shared" si="15"/>
        <v>0</v>
      </c>
      <c r="E47" s="14">
        <f t="shared" si="16"/>
        <v>0</v>
      </c>
      <c r="F47" s="21" t="str">
        <f>IF(E47,E47/$E$50,"")</f>
        <v/>
      </c>
      <c r="G47" s="49"/>
      <c r="H47" s="49"/>
      <c r="I47" s="47"/>
      <c r="J47" s="47"/>
      <c r="K47" s="47"/>
      <c r="L47" s="67"/>
      <c r="M47" s="48"/>
      <c r="N47" s="44"/>
      <c r="O47" s="44"/>
      <c r="P47" s="47"/>
      <c r="Q47" s="47"/>
      <c r="R47" s="67"/>
      <c r="S47" s="44"/>
      <c r="T47" s="44"/>
      <c r="U47" s="44"/>
      <c r="V47" s="47"/>
      <c r="W47" s="47"/>
      <c r="X47" s="67"/>
      <c r="Y47" s="46"/>
      <c r="Z47" s="46"/>
      <c r="AA47" s="46"/>
      <c r="AB47" s="46"/>
      <c r="AC47" s="47"/>
      <c r="AD47" s="47"/>
      <c r="AE47" s="67"/>
    </row>
    <row r="48" spans="1:33" s="50" customFormat="1" ht="40.9" customHeight="1" x14ac:dyDescent="0.25">
      <c r="A48" s="87" t="s">
        <v>53</v>
      </c>
      <c r="B48" s="12">
        <f t="shared" si="13"/>
        <v>0</v>
      </c>
      <c r="C48" s="8" t="str">
        <f t="shared" si="14"/>
        <v/>
      </c>
      <c r="D48" s="13">
        <f t="shared" si="15"/>
        <v>0</v>
      </c>
      <c r="E48" s="14">
        <f t="shared" si="16"/>
        <v>0</v>
      </c>
      <c r="F48" s="21" t="str">
        <f>IF(E48,E48/$E$50,"")</f>
        <v/>
      </c>
      <c r="G48" s="49"/>
      <c r="H48" s="49"/>
      <c r="I48" s="47"/>
      <c r="J48" s="47"/>
      <c r="K48" s="47"/>
      <c r="L48" s="67"/>
      <c r="M48" s="48"/>
      <c r="N48" s="44"/>
      <c r="O48" s="44"/>
      <c r="P48" s="47"/>
      <c r="Q48" s="47"/>
      <c r="R48" s="67"/>
      <c r="S48" s="44"/>
      <c r="T48" s="44"/>
      <c r="U48" s="44"/>
      <c r="V48" s="47"/>
      <c r="W48" s="47"/>
      <c r="X48" s="67"/>
      <c r="Y48" s="46"/>
      <c r="Z48" s="46"/>
      <c r="AA48" s="46"/>
      <c r="AB48" s="46"/>
      <c r="AC48" s="47"/>
      <c r="AD48" s="47"/>
      <c r="AE48" s="67"/>
    </row>
    <row r="49" spans="1:33" s="50" customFormat="1" ht="30" customHeight="1" x14ac:dyDescent="0.25">
      <c r="A49" s="87" t="s">
        <v>52</v>
      </c>
      <c r="B49" s="12">
        <f>B26+G26+L26+Q26+AA26+V26</f>
        <v>0</v>
      </c>
      <c r="C49" s="8" t="str">
        <f t="shared" si="14"/>
        <v/>
      </c>
      <c r="D49" s="13">
        <f>D26+I26+N26+S26+AC26+X26</f>
        <v>0</v>
      </c>
      <c r="E49" s="14">
        <f>E26+J26+O26+T26+AD26+Y26</f>
        <v>0</v>
      </c>
      <c r="F49" s="21" t="str">
        <f>IF(E49,E49/$E$50,"")</f>
        <v/>
      </c>
      <c r="G49" s="49"/>
      <c r="H49" s="49"/>
      <c r="I49" s="47"/>
      <c r="J49" s="47"/>
      <c r="K49" s="47"/>
      <c r="L49" s="67"/>
      <c r="M49" s="48"/>
      <c r="N49" s="44"/>
      <c r="O49" s="44"/>
      <c r="P49" s="47"/>
      <c r="Q49" s="47"/>
      <c r="R49" s="67"/>
      <c r="S49" s="44"/>
      <c r="T49" s="44"/>
      <c r="U49" s="44"/>
      <c r="V49" s="47"/>
      <c r="W49" s="47"/>
      <c r="X49" s="67"/>
      <c r="Y49" s="46"/>
      <c r="Z49" s="46"/>
      <c r="AA49" s="46"/>
      <c r="AB49" s="46"/>
      <c r="AC49" s="47"/>
      <c r="AD49" s="47"/>
      <c r="AE49" s="67"/>
    </row>
    <row r="50" spans="1:33" s="50" customFormat="1" ht="30" customHeight="1" thickBot="1" x14ac:dyDescent="0.3">
      <c r="A50" s="60" t="s">
        <v>0</v>
      </c>
      <c r="B50" s="16">
        <f>SUM(B36:B49)</f>
        <v>78</v>
      </c>
      <c r="C50" s="17">
        <f>SUM(C36:C49)</f>
        <v>1</v>
      </c>
      <c r="D50" s="18">
        <f>SUM(D36:D49)</f>
        <v>104288</v>
      </c>
      <c r="E50" s="18">
        <f>SUM(E36:E49)</f>
        <v>123911.48999999999</v>
      </c>
      <c r="F50" s="19">
        <f>SUM(F36:F49)</f>
        <v>1</v>
      </c>
      <c r="G50" s="23"/>
      <c r="H50" s="24"/>
      <c r="I50" s="23"/>
      <c r="J50" s="23"/>
      <c r="K50" s="23"/>
      <c r="L50" s="23"/>
      <c r="M50" s="23"/>
      <c r="N50" s="24"/>
      <c r="O50" s="23"/>
      <c r="P50" s="23"/>
      <c r="Q50" s="23"/>
      <c r="R50" s="23"/>
      <c r="S50" s="23"/>
      <c r="T50" s="23"/>
      <c r="U50" s="23"/>
      <c r="V50" s="47"/>
      <c r="W50" s="47"/>
      <c r="X50" s="67"/>
      <c r="Y50" s="46"/>
      <c r="Z50" s="46"/>
      <c r="AA50" s="46"/>
      <c r="AB50" s="46"/>
      <c r="AC50" s="47"/>
      <c r="AD50" s="47"/>
      <c r="AE50" s="67"/>
    </row>
    <row r="51" spans="1:33" ht="36" customHeight="1" x14ac:dyDescent="0.25">
      <c r="A51" s="67"/>
      <c r="B51" s="67"/>
      <c r="C51" s="67"/>
      <c r="D51" s="67"/>
      <c r="E51" s="67"/>
      <c r="F51" s="67"/>
      <c r="G51" s="23"/>
      <c r="H51" s="24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23" customFormat="1" ht="23.1" customHeight="1" x14ac:dyDescent="0.25">
      <c r="B52" s="24"/>
      <c r="H52" s="24"/>
      <c r="N52" s="24"/>
    </row>
    <row r="53" spans="1:33" s="23" customFormat="1" x14ac:dyDescent="0.25">
      <c r="B53" s="24"/>
      <c r="H53" s="24"/>
      <c r="N53" s="24"/>
    </row>
    <row r="54" spans="1:33" s="23" customFormat="1" x14ac:dyDescent="0.25">
      <c r="B54" s="24"/>
      <c r="H54" s="24"/>
      <c r="N54" s="24"/>
    </row>
    <row r="55" spans="1:33" s="23" customFormat="1" x14ac:dyDescent="0.25">
      <c r="B55" s="24"/>
      <c r="H55" s="24"/>
      <c r="N55" s="24"/>
    </row>
    <row r="56" spans="1:33" s="23" customFormat="1" x14ac:dyDescent="0.25">
      <c r="B56" s="24"/>
      <c r="H56" s="24"/>
      <c r="N56" s="24"/>
    </row>
    <row r="57" spans="1:33" s="23" customFormat="1" x14ac:dyDescent="0.25">
      <c r="B57" s="24"/>
      <c r="H57" s="24"/>
      <c r="N57" s="24"/>
    </row>
    <row r="58" spans="1:33" s="23" customFormat="1" x14ac:dyDescent="0.25">
      <c r="B58" s="24"/>
      <c r="H58" s="24"/>
      <c r="N58" s="24"/>
    </row>
    <row r="59" spans="1:33" s="23" customFormat="1" x14ac:dyDescent="0.25">
      <c r="B59" s="24"/>
      <c r="H59" s="24"/>
      <c r="N59" s="24"/>
    </row>
    <row r="60" spans="1:33" s="23" customFormat="1" x14ac:dyDescent="0.25">
      <c r="B60" s="24"/>
      <c r="H60" s="24"/>
      <c r="N60" s="24"/>
    </row>
    <row r="61" spans="1:33" s="23" customFormat="1" x14ac:dyDescent="0.25">
      <c r="B61" s="24"/>
      <c r="H61" s="24"/>
      <c r="N61" s="24"/>
    </row>
    <row r="62" spans="1:33" s="23" customFormat="1" x14ac:dyDescent="0.25">
      <c r="B62" s="24"/>
      <c r="H62" s="24"/>
      <c r="N62" s="24"/>
    </row>
    <row r="63" spans="1:33" s="23" customFormat="1" x14ac:dyDescent="0.25">
      <c r="B63" s="24"/>
      <c r="H63" s="24"/>
      <c r="N63" s="24"/>
    </row>
    <row r="64" spans="1:33" s="23" customFormat="1" x14ac:dyDescent="0.25">
      <c r="B64" s="24"/>
      <c r="H64" s="24"/>
      <c r="N64" s="24"/>
    </row>
    <row r="65" spans="2:14" s="23" customFormat="1" x14ac:dyDescent="0.25">
      <c r="B65" s="24"/>
      <c r="H65" s="24"/>
      <c r="N65" s="24"/>
    </row>
    <row r="66" spans="2:14" s="23" customFormat="1" x14ac:dyDescent="0.25">
      <c r="B66" s="24"/>
      <c r="H66" s="24"/>
      <c r="N66" s="24"/>
    </row>
    <row r="67" spans="2:14" s="23" customFormat="1" x14ac:dyDescent="0.25">
      <c r="B67" s="24"/>
      <c r="H67" s="24"/>
      <c r="N67" s="24"/>
    </row>
    <row r="68" spans="2:14" s="23" customFormat="1" x14ac:dyDescent="0.25">
      <c r="B68" s="24"/>
      <c r="H68" s="24"/>
      <c r="N68" s="24"/>
    </row>
    <row r="69" spans="2:14" s="23" customFormat="1" x14ac:dyDescent="0.25">
      <c r="B69" s="24"/>
      <c r="H69" s="24"/>
      <c r="N69" s="24"/>
    </row>
    <row r="70" spans="2:14" s="23" customFormat="1" x14ac:dyDescent="0.25">
      <c r="B70" s="24"/>
      <c r="H70" s="24"/>
      <c r="N70" s="24"/>
    </row>
    <row r="71" spans="2:14" s="23" customFormat="1" x14ac:dyDescent="0.25">
      <c r="B71" s="24"/>
      <c r="H71" s="24"/>
      <c r="N71" s="24"/>
    </row>
    <row r="72" spans="2:14" s="23" customFormat="1" x14ac:dyDescent="0.25">
      <c r="B72" s="24"/>
      <c r="H72" s="24"/>
      <c r="N72" s="24"/>
    </row>
    <row r="73" spans="2:14" s="23" customFormat="1" x14ac:dyDescent="0.25">
      <c r="B73" s="24"/>
      <c r="H73" s="24"/>
      <c r="N73" s="24"/>
    </row>
    <row r="74" spans="2:14" s="23" customFormat="1" x14ac:dyDescent="0.25">
      <c r="B74" s="24"/>
      <c r="H74" s="24"/>
      <c r="N74" s="24"/>
    </row>
    <row r="75" spans="2:14" s="23" customFormat="1" x14ac:dyDescent="0.25">
      <c r="B75" s="24"/>
      <c r="H75" s="24"/>
      <c r="N75" s="24"/>
    </row>
    <row r="76" spans="2:14" s="23" customFormat="1" x14ac:dyDescent="0.25">
      <c r="B76" s="24"/>
      <c r="H76" s="24"/>
      <c r="N76" s="24"/>
    </row>
    <row r="77" spans="2:14" s="23" customFormat="1" x14ac:dyDescent="0.25">
      <c r="B77" s="24"/>
      <c r="H77" s="24"/>
      <c r="N77" s="24"/>
    </row>
    <row r="78" spans="2:14" s="23" customFormat="1" x14ac:dyDescent="0.25">
      <c r="B78" s="24"/>
      <c r="H78" s="24"/>
      <c r="N78" s="24"/>
    </row>
    <row r="79" spans="2:14" s="23" customFormat="1" x14ac:dyDescent="0.25">
      <c r="B79" s="24"/>
      <c r="H79" s="24"/>
      <c r="N79" s="24"/>
    </row>
    <row r="80" spans="2:14" s="23" customFormat="1" x14ac:dyDescent="0.25">
      <c r="B80" s="24"/>
      <c r="H80" s="24"/>
      <c r="N80" s="24"/>
    </row>
    <row r="81" spans="2:14" s="23" customFormat="1" x14ac:dyDescent="0.25">
      <c r="B81" s="24"/>
      <c r="H81" s="24"/>
      <c r="N81" s="24"/>
    </row>
    <row r="82" spans="2:14" s="23" customFormat="1" x14ac:dyDescent="0.25">
      <c r="B82" s="24"/>
      <c r="H82" s="24"/>
      <c r="N82" s="24"/>
    </row>
    <row r="83" spans="2:14" s="23" customFormat="1" x14ac:dyDescent="0.25">
      <c r="B83" s="24"/>
      <c r="H83" s="24"/>
      <c r="N83" s="24"/>
    </row>
    <row r="84" spans="2:14" s="23" customFormat="1" x14ac:dyDescent="0.25">
      <c r="B84" s="24"/>
      <c r="H84" s="24"/>
      <c r="N84" s="24"/>
    </row>
    <row r="85" spans="2:14" s="23" customFormat="1" x14ac:dyDescent="0.25">
      <c r="B85" s="24"/>
      <c r="H85" s="24"/>
      <c r="N85" s="24"/>
    </row>
    <row r="86" spans="2:14" s="23" customFormat="1" x14ac:dyDescent="0.25">
      <c r="B86" s="24"/>
      <c r="H86" s="24"/>
      <c r="N86" s="24"/>
    </row>
    <row r="87" spans="2:14" s="23" customFormat="1" x14ac:dyDescent="0.25">
      <c r="B87" s="24"/>
      <c r="H87" s="24"/>
      <c r="N87" s="24"/>
    </row>
    <row r="88" spans="2:14" s="23" customFormat="1" x14ac:dyDescent="0.25">
      <c r="B88" s="24"/>
      <c r="H88" s="24"/>
      <c r="N88" s="24"/>
    </row>
    <row r="89" spans="2:14" s="23" customFormat="1" x14ac:dyDescent="0.25">
      <c r="B89" s="24"/>
      <c r="H89" s="24"/>
      <c r="N89" s="24"/>
    </row>
    <row r="90" spans="2:14" s="23" customFormat="1" x14ac:dyDescent="0.25">
      <c r="B90" s="24"/>
      <c r="H90" s="24"/>
      <c r="N90" s="24"/>
    </row>
    <row r="91" spans="2:14" s="23" customFormat="1" x14ac:dyDescent="0.25">
      <c r="B91" s="24"/>
      <c r="H91" s="24"/>
      <c r="N91" s="24"/>
    </row>
    <row r="92" spans="2:14" s="23" customFormat="1" x14ac:dyDescent="0.25">
      <c r="B92" s="24"/>
      <c r="H92" s="24"/>
      <c r="N92" s="24"/>
    </row>
    <row r="93" spans="2:14" s="23" customFormat="1" x14ac:dyDescent="0.25">
      <c r="B93" s="24"/>
      <c r="H93" s="24"/>
      <c r="N93" s="24"/>
    </row>
    <row r="94" spans="2:14" s="23" customFormat="1" x14ac:dyDescent="0.25">
      <c r="B94" s="24"/>
      <c r="H94" s="24"/>
      <c r="N94" s="24"/>
    </row>
    <row r="95" spans="2:14" s="23" customFormat="1" x14ac:dyDescent="0.25">
      <c r="B95" s="24"/>
      <c r="H95" s="24"/>
      <c r="N95" s="24"/>
    </row>
    <row r="96" spans="2:14" s="23" customFormat="1" x14ac:dyDescent="0.25">
      <c r="B96" s="24"/>
      <c r="H96" s="24"/>
      <c r="N96" s="24"/>
    </row>
    <row r="97" spans="2:21" s="23" customFormat="1" x14ac:dyDescent="0.25">
      <c r="B97" s="24"/>
      <c r="H97" s="24"/>
      <c r="N97" s="24"/>
    </row>
    <row r="98" spans="2:21" s="23" customFormat="1" x14ac:dyDescent="0.25">
      <c r="B98" s="24"/>
      <c r="H98" s="24"/>
      <c r="N98" s="24"/>
    </row>
    <row r="99" spans="2:21" s="23" customFormat="1" x14ac:dyDescent="0.25">
      <c r="B99" s="24"/>
      <c r="H99" s="24"/>
      <c r="N99" s="24"/>
    </row>
    <row r="100" spans="2:21" s="23" customFormat="1" x14ac:dyDescent="0.25">
      <c r="B100" s="24"/>
      <c r="H100" s="24"/>
      <c r="N100" s="24"/>
    </row>
    <row r="101" spans="2:21" s="23" customFormat="1" x14ac:dyDescent="0.25">
      <c r="B101" s="24"/>
      <c r="H101" s="24"/>
      <c r="N101" s="24"/>
    </row>
    <row r="102" spans="2:21" s="23" customFormat="1" x14ac:dyDescent="0.25">
      <c r="B102" s="24"/>
      <c r="H102" s="24"/>
      <c r="N102" s="24"/>
    </row>
    <row r="103" spans="2:21" s="23" customFormat="1" x14ac:dyDescent="0.25">
      <c r="B103" s="24"/>
      <c r="H103" s="24"/>
      <c r="N103" s="24"/>
    </row>
    <row r="104" spans="2:21" s="23" customFormat="1" x14ac:dyDescent="0.25">
      <c r="B104" s="24"/>
      <c r="H104" s="24"/>
      <c r="N104" s="24"/>
    </row>
    <row r="105" spans="2:21" s="23" customFormat="1" x14ac:dyDescent="0.25">
      <c r="B105" s="24"/>
      <c r="H105" s="24"/>
      <c r="N105" s="24"/>
    </row>
    <row r="106" spans="2:21" s="23" customFormat="1" x14ac:dyDescent="0.25">
      <c r="B106" s="24"/>
      <c r="H106" s="24"/>
      <c r="N106" s="24"/>
    </row>
    <row r="107" spans="2:21" s="23" customFormat="1" x14ac:dyDescent="0.25">
      <c r="B107" s="24"/>
      <c r="H107" s="24"/>
      <c r="N107" s="24"/>
    </row>
    <row r="108" spans="2:21" s="23" customFormat="1" x14ac:dyDescent="0.25">
      <c r="B108" s="24"/>
      <c r="H108" s="24"/>
      <c r="N108" s="24"/>
    </row>
    <row r="109" spans="2:21" s="23" customFormat="1" x14ac:dyDescent="0.25">
      <c r="B109" s="24"/>
      <c r="H109" s="24"/>
      <c r="N109" s="24"/>
    </row>
    <row r="110" spans="2:21" s="23" customFormat="1" x14ac:dyDescent="0.25">
      <c r="B110" s="24"/>
      <c r="G110" s="25"/>
      <c r="H110" s="58"/>
      <c r="I110" s="25"/>
      <c r="J110" s="25"/>
      <c r="K110" s="25"/>
      <c r="L110" s="25"/>
      <c r="M110" s="25"/>
      <c r="N110" s="58"/>
      <c r="O110" s="25"/>
      <c r="P110" s="25"/>
      <c r="Q110" s="25"/>
      <c r="R110" s="25"/>
      <c r="S110" s="25"/>
      <c r="T110" s="25"/>
      <c r="U110" s="25"/>
    </row>
    <row r="111" spans="2:21" s="23" customFormat="1" x14ac:dyDescent="0.25">
      <c r="B111" s="24"/>
      <c r="G111" s="25"/>
      <c r="H111" s="58"/>
      <c r="I111" s="25"/>
      <c r="J111" s="25"/>
      <c r="K111" s="25"/>
      <c r="L111" s="25"/>
      <c r="M111" s="25"/>
      <c r="N111" s="58"/>
      <c r="O111" s="25"/>
      <c r="P111" s="25"/>
      <c r="Q111" s="25"/>
      <c r="R111" s="25"/>
      <c r="S111" s="25"/>
      <c r="T111" s="25"/>
      <c r="U111" s="25"/>
    </row>
    <row r="112" spans="2:21" s="23" customFormat="1" x14ac:dyDescent="0.25">
      <c r="B112" s="24"/>
      <c r="F112" s="25"/>
      <c r="G112" s="25"/>
      <c r="H112" s="58"/>
      <c r="I112" s="25"/>
      <c r="J112" s="25"/>
      <c r="K112" s="25"/>
      <c r="L112" s="25"/>
      <c r="M112" s="25"/>
      <c r="N112" s="58"/>
      <c r="O112" s="25"/>
      <c r="P112" s="25"/>
      <c r="Q112" s="25"/>
      <c r="R112" s="25"/>
      <c r="S112" s="25"/>
      <c r="T112" s="25"/>
      <c r="U112" s="25"/>
    </row>
  </sheetData>
  <sheetProtection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53C553D4-E8F7-4FE4-BA53-8308E2007E56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1CC5-930E-4CDD-A5AC-A6E5EA4203EB}">
  <sheetPr>
    <tabColor theme="8" tint="0.59999389629810485"/>
  </sheetPr>
  <dimension ref="A1:AG112"/>
  <sheetViews>
    <sheetView showGridLines="0" showZeros="0" tabSelected="1" topLeftCell="F6" zoomScale="90" zoomScaleNormal="90" workbookViewId="0">
      <selection activeCell="O14" sqref="O14"/>
    </sheetView>
  </sheetViews>
  <sheetFormatPr defaultRowHeight="15" x14ac:dyDescent="0.25"/>
  <cols>
    <col min="1" max="1" width="27.28515625" style="25" customWidth="1"/>
    <col min="2" max="2" width="11.5703125" style="58" customWidth="1"/>
    <col min="3" max="3" width="10.7109375" style="25" customWidth="1"/>
    <col min="4" max="4" width="19.140625" style="25" customWidth="1"/>
    <col min="5" max="5" width="18.140625" style="25" customWidth="1"/>
    <col min="6" max="6" width="11.42578125" style="25" customWidth="1"/>
    <col min="7" max="7" width="9.28515625" style="25" customWidth="1"/>
    <col min="8" max="8" width="10.85546875" style="58" customWidth="1"/>
    <col min="9" max="9" width="17.28515625" style="25" customWidth="1"/>
    <col min="10" max="10" width="20" style="25" customWidth="1"/>
    <col min="11" max="12" width="11.42578125" style="25" customWidth="1"/>
    <col min="13" max="13" width="10.7109375" style="25" customWidth="1"/>
    <col min="14" max="14" width="18.85546875" style="58" customWidth="1"/>
    <col min="15" max="15" width="19.7109375" style="25" customWidth="1"/>
    <col min="16" max="16" width="11.42578125" style="25" customWidth="1"/>
    <col min="17" max="17" width="9.140625" style="25" customWidth="1"/>
    <col min="18" max="18" width="11" style="25" customWidth="1"/>
    <col min="19" max="19" width="18.85546875" style="25" customWidth="1"/>
    <col min="20" max="20" width="19.5703125" style="25" customWidth="1"/>
    <col min="21" max="21" width="11.140625" style="25" customWidth="1"/>
    <col min="22" max="22" width="9" style="25" customWidth="1"/>
    <col min="23" max="23" width="10" style="25" customWidth="1"/>
    <col min="24" max="24" width="19" style="25" customWidth="1"/>
    <col min="25" max="25" width="17.28515625" style="25" customWidth="1"/>
    <col min="26" max="26" width="9.7109375" style="25" customWidth="1"/>
    <col min="27" max="27" width="9.140625" style="25" customWidth="1"/>
    <col min="28" max="28" width="10.85546875" style="25" customWidth="1"/>
    <col min="29" max="29" width="18.140625" style="25" customWidth="1"/>
    <col min="30" max="30" width="18.85546875" style="25" customWidth="1"/>
    <col min="31" max="31" width="10.85546875" style="25" customWidth="1"/>
    <col min="32" max="256" width="11.42578125" style="25" customWidth="1"/>
    <col min="257" max="16384" width="9.140625" style="25"/>
  </cols>
  <sheetData>
    <row r="1" spans="1:31" x14ac:dyDescent="0.25">
      <c r="A1" s="23"/>
      <c r="B1" s="24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23"/>
      <c r="B2" s="24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23"/>
      <c r="B3" s="24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s="23" customFormat="1" ht="14.65" customHeight="1" x14ac:dyDescent="0.25">
      <c r="B4" s="24"/>
      <c r="H4" s="24"/>
      <c r="N4" s="24"/>
    </row>
    <row r="5" spans="1:31" s="23" customFormat="1" ht="30.75" customHeight="1" x14ac:dyDescent="0.25">
      <c r="A5" s="26" t="s">
        <v>12</v>
      </c>
      <c r="B5" s="24"/>
      <c r="C5" s="103" t="str">
        <f>'CONTRACTACIO 1r TR 2025'!C5</f>
        <v>ANY 2025</v>
      </c>
      <c r="H5" s="24"/>
      <c r="N5" s="24"/>
    </row>
    <row r="6" spans="1:31" s="23" customFormat="1" ht="6.75" customHeight="1" x14ac:dyDescent="0.25">
      <c r="A6" s="27"/>
      <c r="B6" s="24"/>
      <c r="H6" s="24"/>
      <c r="N6" s="24"/>
    </row>
    <row r="7" spans="1:31" s="23" customFormat="1" ht="24.75" customHeight="1" x14ac:dyDescent="0.25">
      <c r="A7" s="28" t="s">
        <v>39</v>
      </c>
      <c r="B7" s="29" t="s">
        <v>56</v>
      </c>
      <c r="C7" s="30"/>
      <c r="D7" s="30"/>
      <c r="E7" s="30"/>
      <c r="F7" s="30"/>
      <c r="H7" s="68"/>
      <c r="I7" s="83" t="s">
        <v>46</v>
      </c>
      <c r="J7" s="84">
        <v>45952</v>
      </c>
      <c r="K7" s="30"/>
      <c r="L7" s="30"/>
      <c r="N7" s="24"/>
      <c r="P7" s="30"/>
      <c r="Q7" s="30"/>
      <c r="R7" s="30"/>
      <c r="V7" s="30"/>
      <c r="W7" s="30"/>
      <c r="X7" s="30"/>
      <c r="AC7" s="30"/>
      <c r="AD7" s="30"/>
      <c r="AE7" s="30"/>
    </row>
    <row r="8" spans="1:31" s="23" customFormat="1" ht="34.5" customHeight="1" x14ac:dyDescent="0.25">
      <c r="A8" s="28" t="s">
        <v>11</v>
      </c>
      <c r="B8" s="86" t="str">
        <f>'CONTRACTACIO 1r TR 2025'!B8</f>
        <v>FUNDACIÓ BARCELONA CAPITAL NÀUTICA, AC 24 (FBCN AC 24)</v>
      </c>
      <c r="C8" s="69"/>
      <c r="D8" s="69"/>
      <c r="E8" s="69"/>
      <c r="F8" s="69"/>
      <c r="G8" s="70"/>
      <c r="H8" s="70"/>
      <c r="I8" s="70"/>
      <c r="J8" s="82"/>
      <c r="K8" s="70"/>
      <c r="L8" s="28"/>
      <c r="N8" s="24"/>
      <c r="R8" s="28"/>
      <c r="X8" s="28"/>
      <c r="AE8" s="28"/>
    </row>
    <row r="9" spans="1:31" ht="19.899999999999999" customHeight="1" thickBot="1" x14ac:dyDescent="0.3">
      <c r="A9" s="23"/>
      <c r="B9" s="24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39" customHeight="1" thickBot="1" x14ac:dyDescent="0.3">
      <c r="A10" s="23"/>
      <c r="B10" s="122" t="s">
        <v>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</row>
    <row r="11" spans="1:31" ht="30" customHeight="1" thickBot="1" x14ac:dyDescent="0.3">
      <c r="A11" s="157" t="s">
        <v>10</v>
      </c>
      <c r="B11" s="125" t="s">
        <v>3</v>
      </c>
      <c r="C11" s="126"/>
      <c r="D11" s="126"/>
      <c r="E11" s="126"/>
      <c r="F11" s="127"/>
      <c r="G11" s="128" t="s">
        <v>1</v>
      </c>
      <c r="H11" s="129"/>
      <c r="I11" s="129"/>
      <c r="J11" s="129"/>
      <c r="K11" s="130"/>
      <c r="L11" s="143" t="s">
        <v>2</v>
      </c>
      <c r="M11" s="144"/>
      <c r="N11" s="144"/>
      <c r="O11" s="144"/>
      <c r="P11" s="144"/>
      <c r="Q11" s="131" t="s">
        <v>34</v>
      </c>
      <c r="R11" s="132"/>
      <c r="S11" s="132"/>
      <c r="T11" s="132"/>
      <c r="U11" s="133"/>
      <c r="V11" s="137" t="s">
        <v>5</v>
      </c>
      <c r="W11" s="138"/>
      <c r="X11" s="138"/>
      <c r="Y11" s="138"/>
      <c r="Z11" s="139"/>
      <c r="AA11" s="134" t="s">
        <v>4</v>
      </c>
      <c r="AB11" s="135"/>
      <c r="AC11" s="135"/>
      <c r="AD11" s="135"/>
      <c r="AE11" s="136"/>
    </row>
    <row r="12" spans="1:31" ht="39" customHeight="1" thickBot="1" x14ac:dyDescent="0.3">
      <c r="A12" s="158"/>
      <c r="B12" s="31" t="s">
        <v>7</v>
      </c>
      <c r="C12" s="32" t="s">
        <v>8</v>
      </c>
      <c r="D12" s="33" t="s">
        <v>43</v>
      </c>
      <c r="E12" s="34" t="s">
        <v>24</v>
      </c>
      <c r="F12" s="35" t="s">
        <v>13</v>
      </c>
      <c r="G12" s="36" t="s">
        <v>7</v>
      </c>
      <c r="H12" s="32" t="s">
        <v>8</v>
      </c>
      <c r="I12" s="33" t="s">
        <v>23</v>
      </c>
      <c r="J12" s="34" t="s">
        <v>22</v>
      </c>
      <c r="K12" s="35" t="s">
        <v>13</v>
      </c>
      <c r="L12" s="36" t="s">
        <v>7</v>
      </c>
      <c r="M12" s="32" t="s">
        <v>8</v>
      </c>
      <c r="N12" s="33" t="s">
        <v>23</v>
      </c>
      <c r="O12" s="34" t="s">
        <v>20</v>
      </c>
      <c r="P12" s="35" t="s">
        <v>13</v>
      </c>
      <c r="Q12" s="36" t="s">
        <v>7</v>
      </c>
      <c r="R12" s="32" t="s">
        <v>8</v>
      </c>
      <c r="S12" s="33" t="s">
        <v>21</v>
      </c>
      <c r="T12" s="34" t="s">
        <v>22</v>
      </c>
      <c r="U12" s="37" t="s">
        <v>13</v>
      </c>
      <c r="V12" s="31" t="s">
        <v>7</v>
      </c>
      <c r="W12" s="32" t="s">
        <v>8</v>
      </c>
      <c r="X12" s="33" t="s">
        <v>21</v>
      </c>
      <c r="Y12" s="34" t="s">
        <v>22</v>
      </c>
      <c r="Z12" s="35" t="s">
        <v>13</v>
      </c>
      <c r="AA12" s="31" t="s">
        <v>7</v>
      </c>
      <c r="AB12" s="32" t="s">
        <v>8</v>
      </c>
      <c r="AC12" s="33" t="s">
        <v>21</v>
      </c>
      <c r="AD12" s="34" t="s">
        <v>22</v>
      </c>
      <c r="AE12" s="35" t="s">
        <v>13</v>
      </c>
    </row>
    <row r="13" spans="1:31" s="39" customFormat="1" ht="36" customHeight="1" x14ac:dyDescent="0.25">
      <c r="A13" s="38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>IF(E13,E13/$E$27,"")</f>
        <v/>
      </c>
      <c r="G13" s="1"/>
      <c r="H13" s="95" t="str">
        <f t="shared" ref="H13:H25" si="1">IF(G13,G13/$G$27,"")</f>
        <v/>
      </c>
      <c r="I13" s="4"/>
      <c r="J13" s="5"/>
      <c r="K13" s="96" t="str">
        <f t="shared" ref="K13:K25" si="2">IF(J13,J13/$J$27,"")</f>
        <v/>
      </c>
      <c r="L13" s="1"/>
      <c r="M13" s="95" t="str">
        <f t="shared" ref="M13:M25" si="3">IF(L13,L13/$L$27,"")</f>
        <v/>
      </c>
      <c r="N13" s="4"/>
      <c r="O13" s="5"/>
      <c r="P13" s="96" t="str">
        <f t="shared" ref="P13:P25" si="4">IF(O13,O13/$O$27,"")</f>
        <v/>
      </c>
      <c r="Q13" s="1"/>
      <c r="R13" s="95" t="str">
        <f t="shared" ref="R13:R25" si="5">IF(Q13,Q13/$Q$27,"")</f>
        <v/>
      </c>
      <c r="S13" s="4"/>
      <c r="T13" s="5"/>
      <c r="U13" s="96" t="str">
        <f t="shared" ref="U13:U26" si="6">IF(T13,T13/$T$27,"")</f>
        <v/>
      </c>
      <c r="V13" s="1"/>
      <c r="W13" s="95" t="str">
        <f t="shared" ref="W13:W25" si="7">IF(V13,V13/$V$27,"")</f>
        <v/>
      </c>
      <c r="X13" s="4"/>
      <c r="Y13" s="5"/>
      <c r="Z13" s="96" t="str">
        <f t="shared" ref="Z13:Z25" si="8">IF(Y13,Y13/$Y$27,"")</f>
        <v/>
      </c>
      <c r="AA13" s="1"/>
      <c r="AB13" s="95" t="str">
        <f t="shared" ref="AB13:AB25" si="9">IF(AA13,AA13/$AA$27,"")</f>
        <v/>
      </c>
      <c r="AC13" s="4"/>
      <c r="AD13" s="5"/>
      <c r="AE13" s="96" t="str">
        <f t="shared" ref="AE13:AE25" si="10">IF(AD13,AD13/$AD$27,"")</f>
        <v/>
      </c>
    </row>
    <row r="14" spans="1:31" s="39" customFormat="1" ht="36" customHeight="1" x14ac:dyDescent="0.25">
      <c r="A14" s="40" t="s">
        <v>18</v>
      </c>
      <c r="B14" s="2"/>
      <c r="C14" s="95" t="str">
        <f t="shared" si="0"/>
        <v/>
      </c>
      <c r="D14" s="6"/>
      <c r="E14" s="7"/>
      <c r="F14" s="96" t="str">
        <f>IF(E14,E14/$E$27,"")</f>
        <v/>
      </c>
      <c r="G14" s="2"/>
      <c r="H14" s="95" t="str">
        <f t="shared" si="1"/>
        <v/>
      </c>
      <c r="I14" s="6"/>
      <c r="J14" s="7"/>
      <c r="K14" s="96" t="str">
        <f t="shared" si="2"/>
        <v/>
      </c>
      <c r="L14" s="2"/>
      <c r="M14" s="95" t="str">
        <f t="shared" si="3"/>
        <v/>
      </c>
      <c r="N14" s="6"/>
      <c r="O14" s="7"/>
      <c r="P14" s="96" t="str">
        <f t="shared" si="4"/>
        <v/>
      </c>
      <c r="Q14" s="2"/>
      <c r="R14" s="95" t="str">
        <f t="shared" si="5"/>
        <v/>
      </c>
      <c r="S14" s="6"/>
      <c r="T14" s="7"/>
      <c r="U14" s="96" t="str">
        <f t="shared" si="6"/>
        <v/>
      </c>
      <c r="V14" s="2"/>
      <c r="W14" s="95" t="str">
        <f t="shared" si="7"/>
        <v/>
      </c>
      <c r="X14" s="6"/>
      <c r="Y14" s="7"/>
      <c r="Z14" s="96" t="str">
        <f t="shared" si="8"/>
        <v/>
      </c>
      <c r="AA14" s="2"/>
      <c r="AB14" s="95" t="str">
        <f t="shared" si="9"/>
        <v/>
      </c>
      <c r="AC14" s="6"/>
      <c r="AD14" s="7"/>
      <c r="AE14" s="96" t="str">
        <f t="shared" si="10"/>
        <v/>
      </c>
    </row>
    <row r="15" spans="1:31" s="39" customFormat="1" ht="36" customHeight="1" x14ac:dyDescent="0.25">
      <c r="A15" s="40" t="s">
        <v>19</v>
      </c>
      <c r="B15" s="2"/>
      <c r="C15" s="95" t="str">
        <f t="shared" si="0"/>
        <v/>
      </c>
      <c r="D15" s="6"/>
      <c r="E15" s="7"/>
      <c r="F15" s="96" t="str">
        <f t="shared" ref="F15:F26" si="11">IF(E15,E15/$E$27,"")</f>
        <v/>
      </c>
      <c r="G15" s="2"/>
      <c r="H15" s="95" t="str">
        <f t="shared" si="1"/>
        <v/>
      </c>
      <c r="I15" s="6"/>
      <c r="J15" s="7"/>
      <c r="K15" s="96" t="str">
        <f t="shared" si="2"/>
        <v/>
      </c>
      <c r="L15" s="2"/>
      <c r="M15" s="95" t="str">
        <f t="shared" si="3"/>
        <v/>
      </c>
      <c r="N15" s="6"/>
      <c r="O15" s="7"/>
      <c r="P15" s="96" t="str">
        <f t="shared" si="4"/>
        <v/>
      </c>
      <c r="Q15" s="2"/>
      <c r="R15" s="95" t="str">
        <f t="shared" si="5"/>
        <v/>
      </c>
      <c r="S15" s="6"/>
      <c r="T15" s="7"/>
      <c r="U15" s="96" t="str">
        <f t="shared" si="6"/>
        <v/>
      </c>
      <c r="V15" s="2"/>
      <c r="W15" s="95" t="str">
        <f t="shared" si="7"/>
        <v/>
      </c>
      <c r="X15" s="6"/>
      <c r="Y15" s="7"/>
      <c r="Z15" s="96" t="str">
        <f t="shared" si="8"/>
        <v/>
      </c>
      <c r="AA15" s="2"/>
      <c r="AB15" s="95" t="str">
        <f t="shared" si="9"/>
        <v/>
      </c>
      <c r="AC15" s="6"/>
      <c r="AD15" s="7"/>
      <c r="AE15" s="96" t="str">
        <f t="shared" si="10"/>
        <v/>
      </c>
    </row>
    <row r="16" spans="1:31" s="39" customFormat="1" ht="36" customHeight="1" x14ac:dyDescent="0.25">
      <c r="A16" s="40" t="s">
        <v>26</v>
      </c>
      <c r="B16" s="2"/>
      <c r="C16" s="95" t="str">
        <f t="shared" si="0"/>
        <v/>
      </c>
      <c r="D16" s="6"/>
      <c r="E16" s="7"/>
      <c r="F16" s="96" t="str">
        <f t="shared" si="11"/>
        <v/>
      </c>
      <c r="G16" s="2"/>
      <c r="H16" s="95" t="str">
        <f t="shared" si="1"/>
        <v/>
      </c>
      <c r="I16" s="6"/>
      <c r="J16" s="7"/>
      <c r="K16" s="96" t="str">
        <f t="shared" si="2"/>
        <v/>
      </c>
      <c r="L16" s="2"/>
      <c r="M16" s="95" t="str">
        <f t="shared" si="3"/>
        <v/>
      </c>
      <c r="N16" s="6"/>
      <c r="O16" s="7"/>
      <c r="P16" s="96" t="str">
        <f t="shared" si="4"/>
        <v/>
      </c>
      <c r="Q16" s="2"/>
      <c r="R16" s="95" t="str">
        <f t="shared" si="5"/>
        <v/>
      </c>
      <c r="S16" s="6"/>
      <c r="T16" s="7"/>
      <c r="U16" s="96" t="str">
        <f t="shared" si="6"/>
        <v/>
      </c>
      <c r="V16" s="2"/>
      <c r="W16" s="95" t="str">
        <f t="shared" si="7"/>
        <v/>
      </c>
      <c r="X16" s="6"/>
      <c r="Y16" s="7"/>
      <c r="Z16" s="96" t="str">
        <f t="shared" si="8"/>
        <v/>
      </c>
      <c r="AA16" s="2"/>
      <c r="AB16" s="95" t="str">
        <f t="shared" si="9"/>
        <v/>
      </c>
      <c r="AC16" s="6"/>
      <c r="AD16" s="7"/>
      <c r="AE16" s="96" t="str">
        <f t="shared" si="10"/>
        <v/>
      </c>
    </row>
    <row r="17" spans="1:31" s="39" customFormat="1" ht="36" customHeight="1" x14ac:dyDescent="0.25">
      <c r="A17" s="40" t="s">
        <v>27</v>
      </c>
      <c r="B17" s="3"/>
      <c r="C17" s="95" t="str">
        <f t="shared" si="0"/>
        <v/>
      </c>
      <c r="D17" s="6"/>
      <c r="E17" s="7"/>
      <c r="F17" s="96" t="str">
        <f t="shared" si="11"/>
        <v/>
      </c>
      <c r="G17" s="3"/>
      <c r="H17" s="95" t="str">
        <f t="shared" si="1"/>
        <v/>
      </c>
      <c r="I17" s="6"/>
      <c r="J17" s="7"/>
      <c r="K17" s="96" t="str">
        <f t="shared" si="2"/>
        <v/>
      </c>
      <c r="L17" s="3"/>
      <c r="M17" s="95" t="str">
        <f t="shared" si="3"/>
        <v/>
      </c>
      <c r="N17" s="6"/>
      <c r="O17" s="7"/>
      <c r="P17" s="96" t="str">
        <f t="shared" si="4"/>
        <v/>
      </c>
      <c r="Q17" s="3"/>
      <c r="R17" s="95" t="str">
        <f t="shared" si="5"/>
        <v/>
      </c>
      <c r="S17" s="6"/>
      <c r="T17" s="7"/>
      <c r="U17" s="96" t="str">
        <f t="shared" si="6"/>
        <v/>
      </c>
      <c r="V17" s="3"/>
      <c r="W17" s="95" t="str">
        <f t="shared" si="7"/>
        <v/>
      </c>
      <c r="X17" s="6"/>
      <c r="Y17" s="7"/>
      <c r="Z17" s="96" t="str">
        <f t="shared" si="8"/>
        <v/>
      </c>
      <c r="AA17" s="3"/>
      <c r="AB17" s="95" t="str">
        <f t="shared" si="9"/>
        <v/>
      </c>
      <c r="AC17" s="6"/>
      <c r="AD17" s="7"/>
      <c r="AE17" s="96" t="str">
        <f t="shared" si="10"/>
        <v/>
      </c>
    </row>
    <row r="18" spans="1:31" s="74" customFormat="1" ht="36" customHeight="1" x14ac:dyDescent="0.25">
      <c r="A18" s="71" t="s">
        <v>33</v>
      </c>
      <c r="B18" s="66"/>
      <c r="C18" s="97" t="str">
        <f t="shared" si="0"/>
        <v/>
      </c>
      <c r="D18" s="64"/>
      <c r="E18" s="65"/>
      <c r="F18" s="98" t="str">
        <f t="shared" si="11"/>
        <v/>
      </c>
      <c r="G18" s="66"/>
      <c r="H18" s="97" t="str">
        <f t="shared" si="1"/>
        <v/>
      </c>
      <c r="I18" s="64"/>
      <c r="J18" s="65"/>
      <c r="K18" s="98" t="str">
        <f t="shared" si="2"/>
        <v/>
      </c>
      <c r="L18" s="66"/>
      <c r="M18" s="97" t="str">
        <f t="shared" si="3"/>
        <v/>
      </c>
      <c r="N18" s="64"/>
      <c r="O18" s="65"/>
      <c r="P18" s="98" t="str">
        <f t="shared" si="4"/>
        <v/>
      </c>
      <c r="Q18" s="66"/>
      <c r="R18" s="97" t="str">
        <f t="shared" si="5"/>
        <v/>
      </c>
      <c r="S18" s="64"/>
      <c r="T18" s="65"/>
      <c r="U18" s="98" t="str">
        <f t="shared" si="6"/>
        <v/>
      </c>
      <c r="V18" s="66"/>
      <c r="W18" s="97" t="str">
        <f t="shared" si="7"/>
        <v/>
      </c>
      <c r="X18" s="64"/>
      <c r="Y18" s="65"/>
      <c r="Z18" s="98" t="str">
        <f t="shared" si="8"/>
        <v/>
      </c>
      <c r="AA18" s="66"/>
      <c r="AB18" s="95" t="str">
        <f t="shared" si="9"/>
        <v/>
      </c>
      <c r="AC18" s="64"/>
      <c r="AD18" s="65"/>
      <c r="AE18" s="98" t="str">
        <f t="shared" si="10"/>
        <v/>
      </c>
    </row>
    <row r="19" spans="1:31" s="39" customFormat="1" ht="36" customHeight="1" x14ac:dyDescent="0.25">
      <c r="A19" s="41" t="s">
        <v>28</v>
      </c>
      <c r="B19" s="2"/>
      <c r="C19" s="95" t="str">
        <f t="shared" si="0"/>
        <v/>
      </c>
      <c r="D19" s="6"/>
      <c r="E19" s="7"/>
      <c r="F19" s="96" t="str">
        <f t="shared" si="11"/>
        <v/>
      </c>
      <c r="G19" s="2">
        <v>1</v>
      </c>
      <c r="H19" s="95">
        <f t="shared" si="1"/>
        <v>2.5000000000000001E-2</v>
      </c>
      <c r="I19" s="6">
        <v>5910</v>
      </c>
      <c r="J19" s="7">
        <v>7151.1</v>
      </c>
      <c r="K19" s="96">
        <f t="shared" si="2"/>
        <v>5.5228218869668479E-2</v>
      </c>
      <c r="L19" s="2"/>
      <c r="M19" s="95" t="str">
        <f t="shared" si="3"/>
        <v/>
      </c>
      <c r="N19" s="6"/>
      <c r="O19" s="7"/>
      <c r="P19" s="96" t="str">
        <f t="shared" si="4"/>
        <v/>
      </c>
      <c r="Q19" s="2"/>
      <c r="R19" s="95" t="str">
        <f t="shared" si="5"/>
        <v/>
      </c>
      <c r="S19" s="6"/>
      <c r="T19" s="7"/>
      <c r="U19" s="96" t="str">
        <f t="shared" si="6"/>
        <v/>
      </c>
      <c r="V19" s="2"/>
      <c r="W19" s="95" t="str">
        <f t="shared" si="7"/>
        <v/>
      </c>
      <c r="X19" s="6"/>
      <c r="Y19" s="7"/>
      <c r="Z19" s="96" t="str">
        <f t="shared" si="8"/>
        <v/>
      </c>
      <c r="AA19" s="2"/>
      <c r="AB19" s="95" t="str">
        <f t="shared" si="9"/>
        <v/>
      </c>
      <c r="AC19" s="6"/>
      <c r="AD19" s="7"/>
      <c r="AE19" s="96" t="str">
        <f t="shared" si="10"/>
        <v/>
      </c>
    </row>
    <row r="20" spans="1:31" s="39" customFormat="1" ht="46.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1"/>
        <v/>
      </c>
      <c r="G20" s="2"/>
      <c r="H20" s="95" t="str">
        <f t="shared" si="1"/>
        <v/>
      </c>
      <c r="I20" s="6"/>
      <c r="J20" s="7"/>
      <c r="K20" s="96" t="str">
        <f t="shared" si="2"/>
        <v/>
      </c>
      <c r="L20" s="2"/>
      <c r="M20" s="95" t="str">
        <f t="shared" si="3"/>
        <v/>
      </c>
      <c r="N20" s="6"/>
      <c r="O20" s="7"/>
      <c r="P20" s="96" t="str">
        <f t="shared" si="4"/>
        <v/>
      </c>
      <c r="Q20" s="2"/>
      <c r="R20" s="95" t="str">
        <f t="shared" si="5"/>
        <v/>
      </c>
      <c r="S20" s="6"/>
      <c r="T20" s="7"/>
      <c r="U20" s="96" t="str">
        <f t="shared" si="6"/>
        <v/>
      </c>
      <c r="V20" s="2"/>
      <c r="W20" s="95" t="str">
        <f t="shared" si="7"/>
        <v/>
      </c>
      <c r="X20" s="6"/>
      <c r="Y20" s="7"/>
      <c r="Z20" s="96" t="str">
        <f t="shared" si="8"/>
        <v/>
      </c>
      <c r="AA20" s="2"/>
      <c r="AB20" s="95" t="str">
        <f t="shared" si="9"/>
        <v/>
      </c>
      <c r="AC20" s="6"/>
      <c r="AD20" s="7"/>
      <c r="AE20" s="96" t="str">
        <f t="shared" si="10"/>
        <v/>
      </c>
    </row>
    <row r="21" spans="1:31" s="74" customFormat="1" ht="36" customHeight="1" x14ac:dyDescent="0.25">
      <c r="A21" s="75" t="s">
        <v>29</v>
      </c>
      <c r="B21" s="63"/>
      <c r="C21" s="97" t="str">
        <f t="shared" si="0"/>
        <v/>
      </c>
      <c r="D21" s="64"/>
      <c r="E21" s="65"/>
      <c r="F21" s="96" t="str">
        <f t="shared" si="11"/>
        <v/>
      </c>
      <c r="G21" s="63">
        <v>39</v>
      </c>
      <c r="H21" s="97">
        <f t="shared" si="1"/>
        <v>0.97499999999999998</v>
      </c>
      <c r="I21" s="64">
        <v>102165.08</v>
      </c>
      <c r="J21" s="65">
        <v>122331.62</v>
      </c>
      <c r="K21" s="98">
        <f t="shared" si="2"/>
        <v>0.94477178113033145</v>
      </c>
      <c r="L21" s="63">
        <v>7</v>
      </c>
      <c r="M21" s="97">
        <f t="shared" si="3"/>
        <v>1</v>
      </c>
      <c r="N21" s="64">
        <v>3523.56</v>
      </c>
      <c r="O21" s="65">
        <v>4172.99</v>
      </c>
      <c r="P21" s="98">
        <f t="shared" si="4"/>
        <v>1</v>
      </c>
      <c r="Q21" s="63"/>
      <c r="R21" s="97" t="str">
        <f t="shared" si="5"/>
        <v/>
      </c>
      <c r="S21" s="64"/>
      <c r="T21" s="65"/>
      <c r="U21" s="98" t="str">
        <f t="shared" si="6"/>
        <v/>
      </c>
      <c r="V21" s="63"/>
      <c r="W21" s="97" t="str">
        <f t="shared" si="7"/>
        <v/>
      </c>
      <c r="X21" s="64"/>
      <c r="Y21" s="65"/>
      <c r="Z21" s="98" t="str">
        <f t="shared" si="8"/>
        <v/>
      </c>
      <c r="AA21" s="63"/>
      <c r="AB21" s="95" t="str">
        <f t="shared" si="9"/>
        <v/>
      </c>
      <c r="AC21" s="64"/>
      <c r="AD21" s="65"/>
      <c r="AE21" s="98" t="str">
        <f t="shared" si="10"/>
        <v/>
      </c>
    </row>
    <row r="22" spans="1:31" s="39" customFormat="1" ht="39.950000000000003" hidden="1" customHeight="1" x14ac:dyDescent="0.25">
      <c r="A22" s="43" t="s">
        <v>42</v>
      </c>
      <c r="B22" s="2"/>
      <c r="C22" s="95" t="str">
        <f t="shared" si="0"/>
        <v/>
      </c>
      <c r="D22" s="6"/>
      <c r="E22" s="7"/>
      <c r="F22" s="96" t="str">
        <f t="shared" si="11"/>
        <v/>
      </c>
      <c r="G22" s="2"/>
      <c r="H22" s="95" t="str">
        <f t="shared" si="1"/>
        <v/>
      </c>
      <c r="I22" s="6"/>
      <c r="J22" s="7"/>
      <c r="K22" s="96" t="str">
        <f t="shared" si="2"/>
        <v/>
      </c>
      <c r="L22" s="2"/>
      <c r="M22" s="95" t="str">
        <f t="shared" si="3"/>
        <v/>
      </c>
      <c r="N22" s="6"/>
      <c r="O22" s="7"/>
      <c r="P22" s="96" t="str">
        <f t="shared" si="4"/>
        <v/>
      </c>
      <c r="Q22" s="2"/>
      <c r="R22" s="95" t="str">
        <f t="shared" si="5"/>
        <v/>
      </c>
      <c r="S22" s="6"/>
      <c r="T22" s="7"/>
      <c r="U22" s="96" t="str">
        <f t="shared" si="6"/>
        <v/>
      </c>
      <c r="V22" s="2"/>
      <c r="W22" s="95" t="str">
        <f t="shared" si="7"/>
        <v/>
      </c>
      <c r="X22" s="6"/>
      <c r="Y22" s="7"/>
      <c r="Z22" s="96" t="str">
        <f t="shared" si="8"/>
        <v/>
      </c>
      <c r="AA22" s="2"/>
      <c r="AB22" s="95" t="str">
        <f t="shared" si="9"/>
        <v/>
      </c>
      <c r="AC22" s="6"/>
      <c r="AD22" s="7"/>
      <c r="AE22" s="96" t="str">
        <f t="shared" si="10"/>
        <v/>
      </c>
    </row>
    <row r="23" spans="1:31" s="39" customFormat="1" ht="39.950000000000003" customHeight="1" x14ac:dyDescent="0.25">
      <c r="A23" s="75" t="s">
        <v>45</v>
      </c>
      <c r="B23" s="2"/>
      <c r="C23" s="95" t="str">
        <f t="shared" si="0"/>
        <v/>
      </c>
      <c r="D23" s="6"/>
      <c r="E23" s="7"/>
      <c r="F23" s="96" t="str">
        <f t="shared" si="11"/>
        <v/>
      </c>
      <c r="G23" s="2"/>
      <c r="H23" s="95" t="str">
        <f t="shared" si="1"/>
        <v/>
      </c>
      <c r="I23" s="6"/>
      <c r="J23" s="7"/>
      <c r="K23" s="96" t="str">
        <f t="shared" si="2"/>
        <v/>
      </c>
      <c r="L23" s="2"/>
      <c r="M23" s="95" t="str">
        <f t="shared" si="3"/>
        <v/>
      </c>
      <c r="N23" s="6"/>
      <c r="O23" s="7"/>
      <c r="P23" s="96" t="str">
        <f t="shared" si="4"/>
        <v/>
      </c>
      <c r="Q23" s="2"/>
      <c r="R23" s="95" t="str">
        <f t="shared" si="5"/>
        <v/>
      </c>
      <c r="S23" s="6"/>
      <c r="T23" s="7"/>
      <c r="U23" s="96" t="str">
        <f t="shared" si="6"/>
        <v/>
      </c>
      <c r="V23" s="2"/>
      <c r="W23" s="95" t="str">
        <f t="shared" si="7"/>
        <v/>
      </c>
      <c r="X23" s="6"/>
      <c r="Y23" s="7"/>
      <c r="Z23" s="96" t="str">
        <f t="shared" si="8"/>
        <v/>
      </c>
      <c r="AA23" s="2"/>
      <c r="AB23" s="95" t="str">
        <f t="shared" si="9"/>
        <v/>
      </c>
      <c r="AC23" s="6"/>
      <c r="AD23" s="7"/>
      <c r="AE23" s="96" t="str">
        <f t="shared" si="10"/>
        <v/>
      </c>
    </row>
    <row r="24" spans="1:31" s="39" customFormat="1" ht="39.950000000000003" customHeight="1" x14ac:dyDescent="0.25">
      <c r="A24" s="87" t="s">
        <v>47</v>
      </c>
      <c r="B24" s="2"/>
      <c r="C24" s="95" t="str">
        <f t="shared" si="0"/>
        <v/>
      </c>
      <c r="D24" s="6"/>
      <c r="E24" s="7"/>
      <c r="F24" s="96" t="str">
        <f t="shared" si="11"/>
        <v/>
      </c>
      <c r="G24" s="2"/>
      <c r="H24" s="95" t="str">
        <f t="shared" si="1"/>
        <v/>
      </c>
      <c r="I24" s="6"/>
      <c r="J24" s="7"/>
      <c r="K24" s="96" t="str">
        <f t="shared" si="2"/>
        <v/>
      </c>
      <c r="L24" s="2"/>
      <c r="M24" s="95" t="str">
        <f t="shared" si="3"/>
        <v/>
      </c>
      <c r="N24" s="6"/>
      <c r="O24" s="7"/>
      <c r="P24" s="96" t="str">
        <f t="shared" si="4"/>
        <v/>
      </c>
      <c r="Q24" s="2"/>
      <c r="R24" s="95" t="str">
        <f t="shared" si="5"/>
        <v/>
      </c>
      <c r="S24" s="6"/>
      <c r="T24" s="7"/>
      <c r="U24" s="96" t="str">
        <f t="shared" si="6"/>
        <v/>
      </c>
      <c r="V24" s="2"/>
      <c r="W24" s="95" t="str">
        <f t="shared" si="7"/>
        <v/>
      </c>
      <c r="X24" s="6"/>
      <c r="Y24" s="7"/>
      <c r="Z24" s="96" t="str">
        <f t="shared" si="8"/>
        <v/>
      </c>
      <c r="AA24" s="2"/>
      <c r="AB24" s="95" t="str">
        <f t="shared" si="9"/>
        <v/>
      </c>
      <c r="AC24" s="6"/>
      <c r="AD24" s="7"/>
      <c r="AE24" s="96" t="str">
        <f t="shared" si="10"/>
        <v/>
      </c>
    </row>
    <row r="25" spans="1:31" s="39" customFormat="1" ht="39.950000000000003" customHeight="1" x14ac:dyDescent="0.25">
      <c r="A25" s="87" t="s">
        <v>53</v>
      </c>
      <c r="B25" s="2"/>
      <c r="C25" s="95" t="str">
        <f t="shared" si="0"/>
        <v/>
      </c>
      <c r="D25" s="6"/>
      <c r="E25" s="7"/>
      <c r="F25" s="96" t="str">
        <f t="shared" si="11"/>
        <v/>
      </c>
      <c r="G25" s="2"/>
      <c r="H25" s="95" t="str">
        <f t="shared" si="1"/>
        <v/>
      </c>
      <c r="I25" s="90"/>
      <c r="J25" s="94"/>
      <c r="K25" s="96" t="str">
        <f t="shared" si="2"/>
        <v/>
      </c>
      <c r="L25" s="2"/>
      <c r="M25" s="95" t="str">
        <f t="shared" si="3"/>
        <v/>
      </c>
      <c r="N25" s="6"/>
      <c r="O25" s="7"/>
      <c r="P25" s="96" t="str">
        <f t="shared" si="4"/>
        <v/>
      </c>
      <c r="Q25" s="2"/>
      <c r="R25" s="95" t="str">
        <f t="shared" si="5"/>
        <v/>
      </c>
      <c r="S25" s="6"/>
      <c r="T25" s="7"/>
      <c r="U25" s="96" t="str">
        <f t="shared" si="6"/>
        <v/>
      </c>
      <c r="V25" s="2"/>
      <c r="W25" s="95" t="str">
        <f t="shared" si="7"/>
        <v/>
      </c>
      <c r="X25" s="92"/>
      <c r="Y25" s="93"/>
      <c r="Z25" s="96" t="str">
        <f t="shared" si="8"/>
        <v/>
      </c>
      <c r="AA25" s="2"/>
      <c r="AB25" s="95" t="str">
        <f t="shared" si="9"/>
        <v/>
      </c>
      <c r="AC25" s="6"/>
      <c r="AD25" s="7"/>
      <c r="AE25" s="96" t="str">
        <f t="shared" si="10"/>
        <v/>
      </c>
    </row>
    <row r="26" spans="1:31" s="39" customFormat="1" ht="36" customHeight="1" x14ac:dyDescent="0.25">
      <c r="A26" s="89" t="s">
        <v>52</v>
      </c>
      <c r="B26" s="63"/>
      <c r="C26" s="97" t="str">
        <f>IF(B26,B26/$B$27,"")</f>
        <v/>
      </c>
      <c r="D26" s="64"/>
      <c r="E26" s="65"/>
      <c r="F26" s="98" t="str">
        <f t="shared" si="11"/>
        <v/>
      </c>
      <c r="G26" s="63"/>
      <c r="H26" s="97" t="str">
        <f>IF(G26,G26/$G$27,"")</f>
        <v/>
      </c>
      <c r="I26" s="64"/>
      <c r="J26" s="65"/>
      <c r="K26" s="98" t="str">
        <f>IF(J26,J26/$J$27,"")</f>
        <v/>
      </c>
      <c r="L26" s="63"/>
      <c r="M26" s="97" t="str">
        <f>IF(L26,L26/$L$27,"")</f>
        <v/>
      </c>
      <c r="N26" s="64"/>
      <c r="O26" s="65"/>
      <c r="P26" s="98" t="str">
        <f>IF(O26,O26/$O$27,"")</f>
        <v/>
      </c>
      <c r="Q26" s="63"/>
      <c r="R26" s="97" t="str">
        <f>IF(Q26,Q26/$Q$27,"")</f>
        <v/>
      </c>
      <c r="S26" s="64"/>
      <c r="T26" s="65"/>
      <c r="U26" s="98" t="str">
        <f t="shared" si="6"/>
        <v/>
      </c>
      <c r="V26" s="63"/>
      <c r="W26" s="97" t="str">
        <f>IF(V26,V26/$V$27,"")</f>
        <v/>
      </c>
      <c r="X26" s="64"/>
      <c r="Y26" s="65"/>
      <c r="Z26" s="98" t="str">
        <f>IF(Y26,Y26/$Y$27,"")</f>
        <v/>
      </c>
      <c r="AA26" s="63"/>
      <c r="AB26" s="95" t="str">
        <f>IF(AA26,AA26/$AA$27,"")</f>
        <v/>
      </c>
      <c r="AC26" s="64"/>
      <c r="AD26" s="65"/>
      <c r="AE26" s="98" t="str">
        <f>IF(AD26,AD26/$AD$27,"")</f>
        <v/>
      </c>
    </row>
    <row r="27" spans="1:31" ht="33" customHeight="1" thickBot="1" x14ac:dyDescent="0.3">
      <c r="A27" s="77" t="s">
        <v>0</v>
      </c>
      <c r="B27" s="99">
        <f t="shared" ref="B27:AE27" si="12">SUM(B13:B26)</f>
        <v>0</v>
      </c>
      <c r="C27" s="100">
        <f t="shared" si="12"/>
        <v>0</v>
      </c>
      <c r="D27" s="101">
        <f t="shared" si="12"/>
        <v>0</v>
      </c>
      <c r="E27" s="101">
        <f t="shared" si="12"/>
        <v>0</v>
      </c>
      <c r="F27" s="102">
        <f t="shared" si="12"/>
        <v>0</v>
      </c>
      <c r="G27" s="99">
        <f t="shared" si="12"/>
        <v>40</v>
      </c>
      <c r="H27" s="100">
        <f t="shared" si="12"/>
        <v>1</v>
      </c>
      <c r="I27" s="101">
        <f t="shared" si="12"/>
        <v>108075.08</v>
      </c>
      <c r="J27" s="101">
        <f t="shared" si="12"/>
        <v>129482.72</v>
      </c>
      <c r="K27" s="102">
        <f t="shared" si="12"/>
        <v>0.99999999999999989</v>
      </c>
      <c r="L27" s="99">
        <f t="shared" si="12"/>
        <v>7</v>
      </c>
      <c r="M27" s="100">
        <f t="shared" si="12"/>
        <v>1</v>
      </c>
      <c r="N27" s="101">
        <f t="shared" si="12"/>
        <v>3523.56</v>
      </c>
      <c r="O27" s="101">
        <f t="shared" si="12"/>
        <v>4172.99</v>
      </c>
      <c r="P27" s="102">
        <f t="shared" si="12"/>
        <v>1</v>
      </c>
      <c r="Q27" s="99">
        <f t="shared" si="12"/>
        <v>0</v>
      </c>
      <c r="R27" s="100">
        <f t="shared" si="12"/>
        <v>0</v>
      </c>
      <c r="S27" s="101">
        <f t="shared" si="12"/>
        <v>0</v>
      </c>
      <c r="T27" s="101">
        <f t="shared" si="12"/>
        <v>0</v>
      </c>
      <c r="U27" s="102">
        <f t="shared" si="12"/>
        <v>0</v>
      </c>
      <c r="V27" s="99">
        <f t="shared" si="12"/>
        <v>0</v>
      </c>
      <c r="W27" s="100">
        <f t="shared" si="12"/>
        <v>0</v>
      </c>
      <c r="X27" s="101">
        <f t="shared" si="12"/>
        <v>0</v>
      </c>
      <c r="Y27" s="101">
        <f t="shared" si="12"/>
        <v>0</v>
      </c>
      <c r="Z27" s="102">
        <f t="shared" si="12"/>
        <v>0</v>
      </c>
      <c r="AA27" s="99">
        <f t="shared" si="12"/>
        <v>0</v>
      </c>
      <c r="AB27" s="100">
        <f t="shared" si="12"/>
        <v>0</v>
      </c>
      <c r="AC27" s="101">
        <f t="shared" si="12"/>
        <v>0</v>
      </c>
      <c r="AD27" s="101">
        <f t="shared" si="12"/>
        <v>0</v>
      </c>
      <c r="AE27" s="102">
        <f t="shared" si="12"/>
        <v>0</v>
      </c>
    </row>
    <row r="28" spans="1:31" s="23" customFormat="1" ht="18.75" customHeight="1" x14ac:dyDescent="0.25">
      <c r="B28" s="24"/>
      <c r="H28" s="24"/>
      <c r="N28" s="24"/>
    </row>
    <row r="29" spans="1:31" s="46" customFormat="1" ht="34.15" hidden="1" customHeight="1" x14ac:dyDescent="0.25">
      <c r="A29" s="163" t="s">
        <v>60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4"/>
      <c r="S29" s="44"/>
      <c r="T29" s="44"/>
      <c r="U29" s="44"/>
      <c r="V29" s="45"/>
      <c r="W29" s="45"/>
      <c r="X29" s="45"/>
      <c r="AC29" s="45"/>
      <c r="AD29" s="45"/>
      <c r="AE29" s="45"/>
    </row>
    <row r="30" spans="1:31" s="46" customFormat="1" ht="19.149999999999999" hidden="1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4"/>
      <c r="S30" s="44"/>
      <c r="T30" s="44"/>
      <c r="U30" s="44"/>
      <c r="V30" s="45"/>
      <c r="W30" s="45"/>
      <c r="X30" s="45"/>
      <c r="AC30" s="45"/>
      <c r="AD30" s="45"/>
      <c r="AE30" s="45"/>
    </row>
    <row r="31" spans="1:31" s="46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7"/>
      <c r="J31" s="47"/>
      <c r="K31" s="47"/>
      <c r="L31" s="67"/>
      <c r="M31" s="48"/>
      <c r="N31" s="44"/>
      <c r="O31" s="44"/>
      <c r="P31" s="47"/>
      <c r="Q31" s="47"/>
      <c r="R31" s="67"/>
      <c r="S31" s="44"/>
      <c r="T31" s="44"/>
      <c r="U31" s="44"/>
      <c r="V31" s="45"/>
      <c r="W31" s="45"/>
      <c r="X31" s="45"/>
      <c r="AC31" s="45"/>
      <c r="AD31" s="45"/>
      <c r="AE31" s="45"/>
    </row>
    <row r="32" spans="1:31" s="50" customFormat="1" ht="18" customHeight="1" thickBot="1" x14ac:dyDescent="0.3">
      <c r="A32" s="67"/>
      <c r="B32" s="67"/>
      <c r="C32" s="67"/>
      <c r="D32" s="67"/>
      <c r="E32" s="67"/>
      <c r="F32" s="67"/>
      <c r="G32" s="49"/>
      <c r="H32" s="49"/>
      <c r="I32" s="47"/>
      <c r="J32" s="47"/>
      <c r="K32" s="47"/>
      <c r="L32" s="67"/>
      <c r="M32" s="48"/>
      <c r="N32" s="44"/>
      <c r="O32" s="44"/>
      <c r="P32" s="47"/>
      <c r="Q32" s="47"/>
      <c r="R32" s="67"/>
      <c r="S32" s="44"/>
      <c r="T32" s="44"/>
      <c r="U32" s="44"/>
      <c r="V32" s="47"/>
      <c r="W32" s="47"/>
      <c r="X32" s="67"/>
      <c r="Y32" s="46"/>
      <c r="Z32" s="46"/>
      <c r="AA32" s="46"/>
      <c r="AB32" s="46"/>
      <c r="AC32" s="47"/>
      <c r="AD32" s="47"/>
      <c r="AE32" s="67"/>
    </row>
    <row r="33" spans="1:33" s="46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3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7"/>
      <c r="R33" s="67"/>
      <c r="S33" s="44"/>
      <c r="T33" s="44"/>
      <c r="U33" s="44"/>
      <c r="V33" s="47"/>
      <c r="W33" s="47"/>
      <c r="X33" s="67"/>
      <c r="AC33" s="47"/>
      <c r="AD33" s="47"/>
      <c r="AE33" s="67"/>
    </row>
    <row r="34" spans="1:33" s="46" customFormat="1" ht="18" customHeight="1" thickBot="1" x14ac:dyDescent="0.3">
      <c r="A34" s="141"/>
      <c r="B34" s="160"/>
      <c r="C34" s="161"/>
      <c r="D34" s="161"/>
      <c r="E34" s="161"/>
      <c r="F34" s="162"/>
      <c r="G34" s="23"/>
      <c r="J34" s="153"/>
      <c r="K34" s="154"/>
      <c r="L34" s="148"/>
      <c r="M34" s="149"/>
      <c r="N34" s="149"/>
      <c r="O34" s="149"/>
      <c r="P34" s="150"/>
      <c r="Q34" s="47"/>
      <c r="R34" s="67"/>
      <c r="S34" s="44"/>
      <c r="T34" s="44"/>
      <c r="U34" s="44"/>
      <c r="V34" s="47"/>
      <c r="W34" s="47"/>
      <c r="X34" s="67"/>
      <c r="AC34" s="47"/>
      <c r="AD34" s="47"/>
      <c r="AE34" s="67"/>
    </row>
    <row r="35" spans="1:33" s="23" customFormat="1" ht="47.45" customHeight="1" thickBot="1" x14ac:dyDescent="0.3">
      <c r="A35" s="142"/>
      <c r="B35" s="51" t="s">
        <v>14</v>
      </c>
      <c r="C35" s="32" t="s">
        <v>8</v>
      </c>
      <c r="D35" s="33" t="s">
        <v>30</v>
      </c>
      <c r="E35" s="34" t="s">
        <v>31</v>
      </c>
      <c r="F35" s="52" t="s">
        <v>9</v>
      </c>
      <c r="J35" s="155"/>
      <c r="K35" s="156"/>
      <c r="L35" s="51" t="s">
        <v>14</v>
      </c>
      <c r="M35" s="32" t="s">
        <v>8</v>
      </c>
      <c r="N35" s="33" t="s">
        <v>30</v>
      </c>
      <c r="O35" s="34" t="s">
        <v>31</v>
      </c>
      <c r="P35" s="52" t="s">
        <v>9</v>
      </c>
    </row>
    <row r="36" spans="1:33" s="23" customFormat="1" ht="30" customHeight="1" x14ac:dyDescent="0.25">
      <c r="A36" s="38" t="s">
        <v>25</v>
      </c>
      <c r="B36" s="9">
        <f t="shared" ref="B36:B48" si="13">B13+G13+L13+Q13+AA13+V13</f>
        <v>0</v>
      </c>
      <c r="C36" s="8" t="str">
        <f t="shared" ref="C36:C45" si="14">IF(B36,B36/$B$50,"")</f>
        <v/>
      </c>
      <c r="D36" s="10">
        <f t="shared" ref="D36:D48" si="15">D13+I13+N13+S13+AC13+X13</f>
        <v>0</v>
      </c>
      <c r="E36" s="11">
        <f t="shared" ref="E36:E48" si="16">E13+J13+O13+T13+AD13+Y13</f>
        <v>0</v>
      </c>
      <c r="F36" s="21" t="str">
        <f t="shared" ref="F36:F46" si="17">IF(E36,E36/$E$50,"")</f>
        <v/>
      </c>
      <c r="J36" s="120" t="s">
        <v>3</v>
      </c>
      <c r="K36" s="121"/>
      <c r="L36" s="53">
        <f>B27</f>
        <v>0</v>
      </c>
      <c r="M36" s="8" t="str">
        <f t="shared" ref="M36:M41" si="18">IF(L36,L36/$L$42,"")</f>
        <v/>
      </c>
      <c r="N36" s="54">
        <f>D27</f>
        <v>0</v>
      </c>
      <c r="O36" s="54">
        <f>E27</f>
        <v>0</v>
      </c>
      <c r="P36" s="55" t="str">
        <f t="shared" ref="P36:P41" si="19">IF(O36,O36/$O$42,"")</f>
        <v/>
      </c>
    </row>
    <row r="37" spans="1:33" s="23" customFormat="1" ht="30" customHeight="1" x14ac:dyDescent="0.25">
      <c r="A37" s="40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6" t="s">
        <v>1</v>
      </c>
      <c r="K37" s="117"/>
      <c r="L37" s="56">
        <f>G27</f>
        <v>40</v>
      </c>
      <c r="M37" s="8">
        <f t="shared" si="18"/>
        <v>0.85106382978723405</v>
      </c>
      <c r="N37" s="57">
        <f>I27</f>
        <v>108075.08</v>
      </c>
      <c r="O37" s="57">
        <f>J27</f>
        <v>129482.72</v>
      </c>
      <c r="P37" s="55">
        <f t="shared" si="19"/>
        <v>0.96877806417698131</v>
      </c>
    </row>
    <row r="38" spans="1:33" ht="30" customHeight="1" x14ac:dyDescent="0.25">
      <c r="A38" s="40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3"/>
      <c r="J38" s="116" t="s">
        <v>2</v>
      </c>
      <c r="K38" s="117"/>
      <c r="L38" s="56">
        <f>L27</f>
        <v>7</v>
      </c>
      <c r="M38" s="8">
        <f t="shared" si="18"/>
        <v>0.14893617021276595</v>
      </c>
      <c r="N38" s="57">
        <f>N27</f>
        <v>3523.56</v>
      </c>
      <c r="O38" s="57">
        <f>O27</f>
        <v>4172.99</v>
      </c>
      <c r="P38" s="55">
        <f t="shared" si="19"/>
        <v>3.1221935823018711E-2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30" customHeight="1" x14ac:dyDescent="0.25">
      <c r="A39" s="40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3"/>
      <c r="J39" s="116" t="s">
        <v>34</v>
      </c>
      <c r="K39" s="117"/>
      <c r="L39" s="56">
        <f>Q27</f>
        <v>0</v>
      </c>
      <c r="M39" s="8" t="str">
        <f t="shared" si="18"/>
        <v/>
      </c>
      <c r="N39" s="57">
        <f>S27</f>
        <v>0</v>
      </c>
      <c r="O39" s="57">
        <f>T27</f>
        <v>0</v>
      </c>
      <c r="P39" s="55" t="str">
        <f t="shared" si="19"/>
        <v/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30" customHeight="1" x14ac:dyDescent="0.25">
      <c r="A40" s="40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3"/>
      <c r="J40" s="116" t="s">
        <v>5</v>
      </c>
      <c r="K40" s="117"/>
      <c r="L40" s="56">
        <f>V27</f>
        <v>0</v>
      </c>
      <c r="M40" s="8" t="str">
        <f t="shared" si="18"/>
        <v/>
      </c>
      <c r="N40" s="57">
        <f>X27</f>
        <v>0</v>
      </c>
      <c r="O40" s="57">
        <f>Y27</f>
        <v>0</v>
      </c>
      <c r="P40" s="55" t="str">
        <f t="shared" si="19"/>
        <v/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30" customHeight="1" x14ac:dyDescent="0.25">
      <c r="A41" s="41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3"/>
      <c r="J41" s="116" t="s">
        <v>4</v>
      </c>
      <c r="K41" s="117"/>
      <c r="L41" s="56">
        <f>AA27</f>
        <v>0</v>
      </c>
      <c r="M41" s="8" t="str">
        <f t="shared" si="18"/>
        <v/>
      </c>
      <c r="N41" s="57">
        <f>AC27</f>
        <v>0</v>
      </c>
      <c r="O41" s="57">
        <f>AD27</f>
        <v>0</v>
      </c>
      <c r="P41" s="55" t="str">
        <f t="shared" si="19"/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30" customHeight="1" thickBot="1" x14ac:dyDescent="0.3">
      <c r="A42" s="41" t="s">
        <v>28</v>
      </c>
      <c r="B42" s="12">
        <f t="shared" si="13"/>
        <v>1</v>
      </c>
      <c r="C42" s="8">
        <f t="shared" si="14"/>
        <v>2.1276595744680851E-2</v>
      </c>
      <c r="D42" s="13">
        <f t="shared" si="15"/>
        <v>5910</v>
      </c>
      <c r="E42" s="14">
        <f t="shared" si="16"/>
        <v>7151.1</v>
      </c>
      <c r="F42" s="21">
        <f t="shared" si="17"/>
        <v>5.3503886964500064E-2</v>
      </c>
      <c r="G42" s="23"/>
      <c r="J42" s="118" t="s">
        <v>0</v>
      </c>
      <c r="K42" s="119"/>
      <c r="L42" s="78">
        <f>SUM(L36:L41)</f>
        <v>47</v>
      </c>
      <c r="M42" s="17">
        <f>SUM(M36:M41)</f>
        <v>1</v>
      </c>
      <c r="N42" s="79">
        <f>SUM(N36:N41)</f>
        <v>111598.64</v>
      </c>
      <c r="O42" s="80">
        <f>SUM(O36:O41)</f>
        <v>133655.71</v>
      </c>
      <c r="P42" s="81">
        <f>SUM(P36:P41)</f>
        <v>1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50.25" customHeight="1" x14ac:dyDescent="0.25">
      <c r="A43" s="104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3"/>
      <c r="J43" s="105"/>
      <c r="K43" s="105"/>
      <c r="L43" s="106"/>
      <c r="M43" s="107"/>
      <c r="N43" s="108"/>
      <c r="O43" s="109"/>
      <c r="P43" s="10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30" customHeight="1" x14ac:dyDescent="0.25">
      <c r="A44" s="42" t="s">
        <v>29</v>
      </c>
      <c r="B44" s="12">
        <f t="shared" si="13"/>
        <v>46</v>
      </c>
      <c r="C44" s="8">
        <f t="shared" si="14"/>
        <v>0.97872340425531912</v>
      </c>
      <c r="D44" s="13">
        <f t="shared" si="15"/>
        <v>105688.64</v>
      </c>
      <c r="E44" s="14">
        <f t="shared" si="16"/>
        <v>126504.61</v>
      </c>
      <c r="F44" s="21">
        <f t="shared" si="17"/>
        <v>0.94649611303549996</v>
      </c>
      <c r="G44" s="23"/>
      <c r="H44" s="24"/>
      <c r="I44" s="59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50" customFormat="1" ht="30" hidden="1" customHeight="1" x14ac:dyDescent="0.25">
      <c r="A45" s="43" t="s">
        <v>32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si="17"/>
        <v/>
      </c>
      <c r="G45" s="49"/>
      <c r="H45" s="49"/>
      <c r="I45" s="47"/>
      <c r="J45" s="47"/>
      <c r="K45" s="47"/>
      <c r="L45" s="67"/>
      <c r="M45" s="48"/>
      <c r="N45" s="44"/>
      <c r="O45" s="44"/>
      <c r="P45" s="47"/>
      <c r="Q45" s="47"/>
      <c r="R45" s="67"/>
      <c r="S45" s="44"/>
      <c r="T45" s="44"/>
      <c r="U45" s="44"/>
      <c r="V45" s="47"/>
      <c r="W45" s="47"/>
      <c r="X45" s="67"/>
      <c r="Y45" s="46"/>
      <c r="Z45" s="46"/>
      <c r="AA45" s="46"/>
      <c r="AB45" s="46"/>
      <c r="AC45" s="47"/>
      <c r="AD45" s="47"/>
      <c r="AE45" s="67"/>
    </row>
    <row r="46" spans="1:33" s="50" customFormat="1" ht="30" customHeight="1" x14ac:dyDescent="0.25">
      <c r="A46" s="75" t="s">
        <v>45</v>
      </c>
      <c r="B46" s="12">
        <f t="shared" si="13"/>
        <v>0</v>
      </c>
      <c r="C46" s="8" t="str">
        <f>IF(B46,B46/$B$50,"")</f>
        <v/>
      </c>
      <c r="D46" s="13">
        <f t="shared" si="15"/>
        <v>0</v>
      </c>
      <c r="E46" s="14">
        <f t="shared" si="16"/>
        <v>0</v>
      </c>
      <c r="F46" s="21" t="str">
        <f t="shared" si="17"/>
        <v/>
      </c>
      <c r="G46" s="49"/>
      <c r="H46" s="49"/>
      <c r="I46" s="47"/>
      <c r="J46" s="47"/>
      <c r="K46" s="47"/>
      <c r="L46" s="67"/>
      <c r="M46" s="48"/>
      <c r="N46" s="44"/>
      <c r="O46" s="44"/>
      <c r="P46" s="47"/>
      <c r="Q46" s="47"/>
      <c r="R46" s="67"/>
      <c r="S46" s="44"/>
      <c r="T46" s="44"/>
      <c r="U46" s="44"/>
      <c r="V46" s="47"/>
      <c r="W46" s="47"/>
      <c r="X46" s="67"/>
      <c r="Y46" s="46"/>
      <c r="Z46" s="46"/>
      <c r="AA46" s="46"/>
      <c r="AB46" s="46"/>
      <c r="AC46" s="47"/>
      <c r="AD46" s="47"/>
      <c r="AE46" s="67"/>
    </row>
    <row r="47" spans="1:33" s="50" customFormat="1" ht="30" customHeight="1" x14ac:dyDescent="0.25">
      <c r="A47" s="87" t="s">
        <v>47</v>
      </c>
      <c r="B47" s="12">
        <f t="shared" si="13"/>
        <v>0</v>
      </c>
      <c r="C47" s="8" t="str">
        <f>IF(B47,B47/$B$50,"")</f>
        <v/>
      </c>
      <c r="D47" s="13">
        <f t="shared" si="15"/>
        <v>0</v>
      </c>
      <c r="E47" s="14">
        <f t="shared" si="16"/>
        <v>0</v>
      </c>
      <c r="F47" s="21" t="str">
        <f>IF(E47,E47/$E$50,"")</f>
        <v/>
      </c>
      <c r="G47" s="49"/>
      <c r="H47" s="49"/>
      <c r="I47" s="47"/>
      <c r="J47" s="47"/>
      <c r="K47" s="47"/>
      <c r="L47" s="67"/>
      <c r="M47" s="48"/>
      <c r="N47" s="44"/>
      <c r="O47" s="44"/>
      <c r="P47" s="47"/>
      <c r="Q47" s="47"/>
      <c r="R47" s="67"/>
      <c r="S47" s="44"/>
      <c r="T47" s="44"/>
      <c r="U47" s="44"/>
      <c r="V47" s="47"/>
      <c r="W47" s="47"/>
      <c r="X47" s="67"/>
      <c r="Y47" s="46"/>
      <c r="Z47" s="46"/>
      <c r="AA47" s="46"/>
      <c r="AB47" s="46"/>
      <c r="AC47" s="47"/>
      <c r="AD47" s="47"/>
      <c r="AE47" s="67"/>
    </row>
    <row r="48" spans="1:33" s="50" customFormat="1" ht="40.9" customHeight="1" x14ac:dyDescent="0.25">
      <c r="A48" s="87" t="s">
        <v>53</v>
      </c>
      <c r="B48" s="12">
        <f t="shared" si="13"/>
        <v>0</v>
      </c>
      <c r="C48" s="8" t="str">
        <f>IF(B48,B48/$B$50,"")</f>
        <v/>
      </c>
      <c r="D48" s="13">
        <f t="shared" si="15"/>
        <v>0</v>
      </c>
      <c r="E48" s="14">
        <f t="shared" si="16"/>
        <v>0</v>
      </c>
      <c r="F48" s="21" t="str">
        <f>IF(E48,E48/$E$50,"")</f>
        <v/>
      </c>
      <c r="G48" s="49"/>
      <c r="H48" s="49"/>
      <c r="I48" s="47"/>
      <c r="J48" s="47"/>
      <c r="K48" s="47"/>
      <c r="L48" s="67"/>
      <c r="M48" s="48"/>
      <c r="N48" s="44"/>
      <c r="O48" s="44"/>
      <c r="P48" s="47"/>
      <c r="Q48" s="47"/>
      <c r="R48" s="67"/>
      <c r="S48" s="44"/>
      <c r="T48" s="44"/>
      <c r="U48" s="44"/>
      <c r="V48" s="47"/>
      <c r="W48" s="47"/>
      <c r="X48" s="67"/>
      <c r="Y48" s="46"/>
      <c r="Z48" s="46"/>
      <c r="AA48" s="46"/>
      <c r="AB48" s="46"/>
      <c r="AC48" s="47"/>
      <c r="AD48" s="47"/>
      <c r="AE48" s="67"/>
    </row>
    <row r="49" spans="1:33" s="50" customFormat="1" ht="30" customHeight="1" x14ac:dyDescent="0.25">
      <c r="A49" s="89" t="s">
        <v>52</v>
      </c>
      <c r="B49" s="12">
        <f>B26+G26+L26+Q26+AA26+V26</f>
        <v>0</v>
      </c>
      <c r="C49" s="8" t="str">
        <f>IF(B49,B49/$B$50,"")</f>
        <v/>
      </c>
      <c r="D49" s="13">
        <f>D26+I26+N26+S26+AC26+X26</f>
        <v>0</v>
      </c>
      <c r="E49" s="14">
        <f>E26+J26+O26+T26+AD26+Y26</f>
        <v>0</v>
      </c>
      <c r="F49" s="21" t="str">
        <f>IF(E49,E49/$E$50,"")</f>
        <v/>
      </c>
      <c r="G49" s="49"/>
      <c r="H49" s="49"/>
      <c r="I49" s="47"/>
      <c r="J49" s="47"/>
      <c r="K49" s="47"/>
      <c r="L49" s="67"/>
      <c r="M49" s="48"/>
      <c r="N49" s="44"/>
      <c r="O49" s="44"/>
      <c r="P49" s="47"/>
      <c r="Q49" s="47"/>
      <c r="R49" s="67"/>
      <c r="S49" s="44"/>
      <c r="T49" s="44"/>
      <c r="U49" s="44"/>
      <c r="V49" s="47"/>
      <c r="W49" s="47"/>
      <c r="X49" s="67"/>
      <c r="Y49" s="46"/>
      <c r="Z49" s="46"/>
      <c r="AA49" s="46"/>
      <c r="AB49" s="46"/>
      <c r="AC49" s="47"/>
      <c r="AD49" s="47"/>
      <c r="AE49" s="67"/>
    </row>
    <row r="50" spans="1:33" s="50" customFormat="1" ht="30" customHeight="1" thickBot="1" x14ac:dyDescent="0.3">
      <c r="A50" s="60" t="s">
        <v>0</v>
      </c>
      <c r="B50" s="16">
        <f>SUM(B36:B49)</f>
        <v>47</v>
      </c>
      <c r="C50" s="17">
        <f>SUM(C36:C49)</f>
        <v>1</v>
      </c>
      <c r="D50" s="18">
        <f>SUM(D36:D49)</f>
        <v>111598.64</v>
      </c>
      <c r="E50" s="18">
        <f>SUM(E36:E49)</f>
        <v>133655.71</v>
      </c>
      <c r="F50" s="19">
        <f>SUM(F36:F49)</f>
        <v>1</v>
      </c>
      <c r="G50" s="23"/>
      <c r="H50" s="24"/>
      <c r="I50" s="23"/>
      <c r="J50" s="23"/>
      <c r="K50" s="23"/>
      <c r="L50" s="23"/>
      <c r="M50" s="23"/>
      <c r="N50" s="24"/>
      <c r="O50" s="23"/>
      <c r="P50" s="23"/>
      <c r="Q50" s="23"/>
      <c r="R50" s="23"/>
      <c r="S50" s="23"/>
      <c r="T50" s="23"/>
      <c r="U50" s="23"/>
      <c r="V50" s="47"/>
      <c r="W50" s="47"/>
      <c r="X50" s="67"/>
      <c r="Y50" s="46"/>
      <c r="Z50" s="46"/>
      <c r="AA50" s="46"/>
      <c r="AB50" s="46"/>
      <c r="AC50" s="47"/>
      <c r="AD50" s="47"/>
      <c r="AE50" s="67"/>
    </row>
    <row r="51" spans="1:33" ht="36" customHeight="1" x14ac:dyDescent="0.25">
      <c r="A51" s="67"/>
      <c r="B51" s="67"/>
      <c r="C51" s="67"/>
      <c r="D51" s="67"/>
      <c r="E51" s="67"/>
      <c r="F51" s="67"/>
      <c r="G51" s="23"/>
      <c r="H51" s="24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23" customFormat="1" ht="23.1" customHeight="1" x14ac:dyDescent="0.25">
      <c r="B52" s="24"/>
      <c r="H52" s="24"/>
      <c r="N52" s="24"/>
    </row>
    <row r="53" spans="1:33" s="23" customFormat="1" x14ac:dyDescent="0.25">
      <c r="B53" s="24"/>
      <c r="H53" s="24"/>
      <c r="N53" s="24"/>
    </row>
    <row r="54" spans="1:33" s="23" customFormat="1" x14ac:dyDescent="0.25">
      <c r="B54" s="24"/>
      <c r="H54" s="24"/>
      <c r="N54" s="24"/>
    </row>
    <row r="55" spans="1:33" s="23" customFormat="1" x14ac:dyDescent="0.25">
      <c r="B55" s="24"/>
      <c r="H55" s="24"/>
      <c r="N55" s="24"/>
    </row>
    <row r="56" spans="1:33" s="23" customFormat="1" x14ac:dyDescent="0.25">
      <c r="B56" s="24"/>
      <c r="H56" s="24"/>
      <c r="N56" s="24"/>
    </row>
    <row r="57" spans="1:33" s="23" customFormat="1" x14ac:dyDescent="0.25">
      <c r="B57" s="24"/>
      <c r="H57" s="24"/>
      <c r="N57" s="24"/>
    </row>
    <row r="58" spans="1:33" s="23" customFormat="1" x14ac:dyDescent="0.25">
      <c r="B58" s="24"/>
      <c r="H58" s="24"/>
      <c r="N58" s="24"/>
    </row>
    <row r="59" spans="1:33" s="23" customFormat="1" x14ac:dyDescent="0.25">
      <c r="B59" s="24"/>
      <c r="H59" s="24"/>
      <c r="N59" s="24"/>
    </row>
    <row r="60" spans="1:33" s="23" customFormat="1" x14ac:dyDescent="0.25">
      <c r="B60" s="24"/>
      <c r="H60" s="24"/>
      <c r="N60" s="24"/>
    </row>
    <row r="61" spans="1:33" s="23" customFormat="1" x14ac:dyDescent="0.25">
      <c r="B61" s="24"/>
      <c r="H61" s="24"/>
      <c r="N61" s="24"/>
    </row>
    <row r="62" spans="1:33" s="23" customFormat="1" x14ac:dyDescent="0.25">
      <c r="B62" s="24"/>
      <c r="H62" s="24"/>
      <c r="N62" s="24"/>
    </row>
    <row r="63" spans="1:33" s="23" customFormat="1" x14ac:dyDescent="0.25">
      <c r="B63" s="24"/>
      <c r="H63" s="24"/>
      <c r="N63" s="24"/>
    </row>
    <row r="64" spans="1:33" s="23" customFormat="1" x14ac:dyDescent="0.25">
      <c r="B64" s="24"/>
      <c r="H64" s="24"/>
      <c r="N64" s="24"/>
    </row>
    <row r="65" spans="2:14" s="23" customFormat="1" x14ac:dyDescent="0.25">
      <c r="B65" s="24"/>
      <c r="H65" s="24"/>
      <c r="N65" s="24"/>
    </row>
    <row r="66" spans="2:14" s="23" customFormat="1" x14ac:dyDescent="0.25">
      <c r="B66" s="24"/>
      <c r="H66" s="24"/>
      <c r="N66" s="24"/>
    </row>
    <row r="67" spans="2:14" s="23" customFormat="1" x14ac:dyDescent="0.25">
      <c r="B67" s="24"/>
      <c r="H67" s="24"/>
      <c r="N67" s="24"/>
    </row>
    <row r="68" spans="2:14" s="23" customFormat="1" x14ac:dyDescent="0.25">
      <c r="B68" s="24"/>
      <c r="H68" s="24"/>
      <c r="N68" s="24"/>
    </row>
    <row r="69" spans="2:14" s="23" customFormat="1" x14ac:dyDescent="0.25">
      <c r="B69" s="24"/>
      <c r="H69" s="24"/>
      <c r="N69" s="24"/>
    </row>
    <row r="70" spans="2:14" s="23" customFormat="1" x14ac:dyDescent="0.25">
      <c r="B70" s="24"/>
      <c r="H70" s="24"/>
      <c r="N70" s="24"/>
    </row>
    <row r="71" spans="2:14" s="23" customFormat="1" x14ac:dyDescent="0.25">
      <c r="B71" s="24"/>
      <c r="H71" s="24"/>
      <c r="N71" s="24"/>
    </row>
    <row r="72" spans="2:14" s="23" customFormat="1" x14ac:dyDescent="0.25">
      <c r="B72" s="24"/>
      <c r="H72" s="24"/>
      <c r="N72" s="24"/>
    </row>
    <row r="73" spans="2:14" s="23" customFormat="1" x14ac:dyDescent="0.25">
      <c r="B73" s="24"/>
      <c r="H73" s="24"/>
      <c r="N73" s="24"/>
    </row>
    <row r="74" spans="2:14" s="23" customFormat="1" x14ac:dyDescent="0.25">
      <c r="B74" s="24"/>
      <c r="H74" s="24"/>
      <c r="N74" s="24"/>
    </row>
    <row r="75" spans="2:14" s="23" customFormat="1" x14ac:dyDescent="0.25">
      <c r="B75" s="24"/>
      <c r="H75" s="24"/>
      <c r="N75" s="24"/>
    </row>
    <row r="76" spans="2:14" s="23" customFormat="1" x14ac:dyDescent="0.25">
      <c r="B76" s="24"/>
      <c r="H76" s="24"/>
      <c r="N76" s="24"/>
    </row>
    <row r="77" spans="2:14" s="23" customFormat="1" x14ac:dyDescent="0.25">
      <c r="B77" s="24"/>
      <c r="H77" s="24"/>
      <c r="N77" s="24"/>
    </row>
    <row r="78" spans="2:14" s="23" customFormat="1" x14ac:dyDescent="0.25">
      <c r="B78" s="24"/>
      <c r="H78" s="24"/>
      <c r="N78" s="24"/>
    </row>
    <row r="79" spans="2:14" s="23" customFormat="1" x14ac:dyDescent="0.25">
      <c r="B79" s="24"/>
      <c r="H79" s="24"/>
      <c r="N79" s="24"/>
    </row>
    <row r="80" spans="2:14" s="23" customFormat="1" x14ac:dyDescent="0.25">
      <c r="B80" s="24"/>
      <c r="H80" s="24"/>
      <c r="N80" s="24"/>
    </row>
    <row r="81" spans="2:14" s="23" customFormat="1" x14ac:dyDescent="0.25">
      <c r="B81" s="24"/>
      <c r="H81" s="24"/>
      <c r="N81" s="24"/>
    </row>
    <row r="82" spans="2:14" s="23" customFormat="1" x14ac:dyDescent="0.25">
      <c r="B82" s="24"/>
      <c r="H82" s="24"/>
      <c r="N82" s="24"/>
    </row>
    <row r="83" spans="2:14" s="23" customFormat="1" x14ac:dyDescent="0.25">
      <c r="B83" s="24"/>
      <c r="H83" s="24"/>
      <c r="N83" s="24"/>
    </row>
    <row r="84" spans="2:14" s="23" customFormat="1" x14ac:dyDescent="0.25">
      <c r="B84" s="24"/>
      <c r="H84" s="24"/>
      <c r="N84" s="24"/>
    </row>
    <row r="85" spans="2:14" s="23" customFormat="1" x14ac:dyDescent="0.25">
      <c r="B85" s="24"/>
      <c r="H85" s="24"/>
      <c r="N85" s="24"/>
    </row>
    <row r="86" spans="2:14" s="23" customFormat="1" x14ac:dyDescent="0.25">
      <c r="B86" s="24"/>
      <c r="H86" s="24"/>
      <c r="N86" s="24"/>
    </row>
    <row r="87" spans="2:14" s="23" customFormat="1" x14ac:dyDescent="0.25">
      <c r="B87" s="24"/>
      <c r="H87" s="24"/>
      <c r="N87" s="24"/>
    </row>
    <row r="88" spans="2:14" s="23" customFormat="1" x14ac:dyDescent="0.25">
      <c r="B88" s="24"/>
      <c r="H88" s="24"/>
      <c r="N88" s="24"/>
    </row>
    <row r="89" spans="2:14" s="23" customFormat="1" x14ac:dyDescent="0.25">
      <c r="B89" s="24"/>
      <c r="H89" s="24"/>
      <c r="N89" s="24"/>
    </row>
    <row r="90" spans="2:14" s="23" customFormat="1" x14ac:dyDescent="0.25">
      <c r="B90" s="24"/>
      <c r="H90" s="24"/>
      <c r="N90" s="24"/>
    </row>
    <row r="91" spans="2:14" s="23" customFormat="1" x14ac:dyDescent="0.25">
      <c r="B91" s="24"/>
      <c r="H91" s="24"/>
      <c r="N91" s="24"/>
    </row>
    <row r="92" spans="2:14" s="23" customFormat="1" x14ac:dyDescent="0.25">
      <c r="B92" s="24"/>
      <c r="H92" s="24"/>
      <c r="N92" s="24"/>
    </row>
    <row r="93" spans="2:14" s="23" customFormat="1" x14ac:dyDescent="0.25">
      <c r="B93" s="24"/>
      <c r="H93" s="24"/>
      <c r="N93" s="24"/>
    </row>
    <row r="94" spans="2:14" s="23" customFormat="1" x14ac:dyDescent="0.25">
      <c r="B94" s="24"/>
      <c r="H94" s="24"/>
      <c r="N94" s="24"/>
    </row>
    <row r="95" spans="2:14" s="23" customFormat="1" x14ac:dyDescent="0.25">
      <c r="B95" s="24"/>
      <c r="H95" s="24"/>
      <c r="N95" s="24"/>
    </row>
    <row r="96" spans="2:14" s="23" customFormat="1" x14ac:dyDescent="0.25">
      <c r="B96" s="24"/>
      <c r="H96" s="24"/>
      <c r="N96" s="24"/>
    </row>
    <row r="97" spans="2:21" s="23" customFormat="1" x14ac:dyDescent="0.25">
      <c r="B97" s="24"/>
      <c r="H97" s="24"/>
      <c r="N97" s="24"/>
    </row>
    <row r="98" spans="2:21" s="23" customFormat="1" x14ac:dyDescent="0.25">
      <c r="B98" s="24"/>
      <c r="H98" s="24"/>
      <c r="N98" s="24"/>
    </row>
    <row r="99" spans="2:21" s="23" customFormat="1" x14ac:dyDescent="0.25">
      <c r="B99" s="24"/>
      <c r="H99" s="24"/>
      <c r="N99" s="24"/>
    </row>
    <row r="100" spans="2:21" s="23" customFormat="1" x14ac:dyDescent="0.25">
      <c r="B100" s="24"/>
      <c r="H100" s="24"/>
      <c r="N100" s="24"/>
    </row>
    <row r="101" spans="2:21" s="23" customFormat="1" x14ac:dyDescent="0.25">
      <c r="B101" s="24"/>
      <c r="H101" s="24"/>
      <c r="N101" s="24"/>
    </row>
    <row r="102" spans="2:21" s="23" customFormat="1" x14ac:dyDescent="0.25">
      <c r="B102" s="24"/>
      <c r="H102" s="24"/>
      <c r="N102" s="24"/>
    </row>
    <row r="103" spans="2:21" s="23" customFormat="1" x14ac:dyDescent="0.25">
      <c r="B103" s="24"/>
      <c r="H103" s="24"/>
      <c r="N103" s="24"/>
    </row>
    <row r="104" spans="2:21" s="23" customFormat="1" x14ac:dyDescent="0.25">
      <c r="B104" s="24"/>
      <c r="H104" s="24"/>
      <c r="N104" s="24"/>
    </row>
    <row r="105" spans="2:21" s="23" customFormat="1" x14ac:dyDescent="0.25">
      <c r="B105" s="24"/>
      <c r="H105" s="24"/>
      <c r="N105" s="24"/>
    </row>
    <row r="106" spans="2:21" s="23" customFormat="1" x14ac:dyDescent="0.25">
      <c r="B106" s="24"/>
      <c r="H106" s="24"/>
      <c r="N106" s="24"/>
    </row>
    <row r="107" spans="2:21" s="23" customFormat="1" x14ac:dyDescent="0.25">
      <c r="B107" s="24"/>
      <c r="H107" s="24"/>
      <c r="N107" s="24"/>
    </row>
    <row r="108" spans="2:21" s="23" customFormat="1" x14ac:dyDescent="0.25">
      <c r="B108" s="24"/>
      <c r="H108" s="24"/>
      <c r="N108" s="24"/>
    </row>
    <row r="109" spans="2:21" s="23" customFormat="1" x14ac:dyDescent="0.25">
      <c r="B109" s="24"/>
      <c r="H109" s="24"/>
      <c r="N109" s="24"/>
    </row>
    <row r="110" spans="2:21" s="23" customFormat="1" x14ac:dyDescent="0.25">
      <c r="B110" s="24"/>
      <c r="G110" s="25"/>
      <c r="H110" s="58"/>
      <c r="I110" s="25"/>
      <c r="J110" s="25"/>
      <c r="K110" s="25"/>
      <c r="L110" s="25"/>
      <c r="M110" s="25"/>
      <c r="N110" s="58"/>
      <c r="O110" s="25"/>
      <c r="P110" s="25"/>
      <c r="Q110" s="25"/>
      <c r="R110" s="25"/>
      <c r="S110" s="25"/>
      <c r="T110" s="25"/>
      <c r="U110" s="25"/>
    </row>
    <row r="111" spans="2:21" s="23" customFormat="1" x14ac:dyDescent="0.25">
      <c r="B111" s="24"/>
      <c r="G111" s="25"/>
      <c r="H111" s="58"/>
      <c r="I111" s="25"/>
      <c r="J111" s="25"/>
      <c r="K111" s="25"/>
      <c r="L111" s="25"/>
      <c r="M111" s="25"/>
      <c r="N111" s="58"/>
      <c r="O111" s="25"/>
      <c r="P111" s="25"/>
      <c r="Q111" s="25"/>
      <c r="R111" s="25"/>
      <c r="S111" s="25"/>
      <c r="T111" s="25"/>
      <c r="U111" s="25"/>
    </row>
    <row r="112" spans="2:21" s="23" customFormat="1" x14ac:dyDescent="0.25">
      <c r="B112" s="24"/>
      <c r="F112" s="25"/>
      <c r="G112" s="25"/>
      <c r="H112" s="58"/>
      <c r="I112" s="25"/>
      <c r="J112" s="25"/>
      <c r="K112" s="25"/>
      <c r="L112" s="25"/>
      <c r="M112" s="25"/>
      <c r="N112" s="58"/>
      <c r="O112" s="25"/>
      <c r="P112" s="25"/>
      <c r="Q112" s="25"/>
      <c r="R112" s="25"/>
      <c r="S112" s="25"/>
      <c r="T112" s="25"/>
      <c r="U112" s="25"/>
    </row>
  </sheetData>
  <sheetProtection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9E28F995-A415-42B6-9CF6-0A1774AB14D3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7A0C-93AA-4B02-9E30-8516699EB8AC}">
  <sheetPr>
    <tabColor theme="8" tint="0.59999389629810485"/>
  </sheetPr>
  <dimension ref="A1:AG112"/>
  <sheetViews>
    <sheetView showGridLines="0" showZeros="0" topLeftCell="A38" zoomScale="70" zoomScaleNormal="70" workbookViewId="0">
      <selection activeCell="L36" sqref="L36"/>
    </sheetView>
  </sheetViews>
  <sheetFormatPr defaultRowHeight="15" x14ac:dyDescent="0.25"/>
  <cols>
    <col min="1" max="1" width="27.28515625" style="25" customWidth="1"/>
    <col min="2" max="2" width="11.5703125" style="58" customWidth="1"/>
    <col min="3" max="3" width="10.7109375" style="25" customWidth="1"/>
    <col min="4" max="4" width="19.140625" style="25" customWidth="1"/>
    <col min="5" max="5" width="18.140625" style="25" customWidth="1"/>
    <col min="6" max="6" width="11.42578125" style="25" customWidth="1"/>
    <col min="7" max="7" width="9.28515625" style="25" customWidth="1"/>
    <col min="8" max="8" width="10.85546875" style="58" customWidth="1"/>
    <col min="9" max="9" width="17.28515625" style="25" customWidth="1"/>
    <col min="10" max="10" width="20" style="25" customWidth="1"/>
    <col min="11" max="12" width="11.42578125" style="25" customWidth="1"/>
    <col min="13" max="13" width="10.7109375" style="25" customWidth="1"/>
    <col min="14" max="14" width="18.85546875" style="58" customWidth="1"/>
    <col min="15" max="15" width="19.7109375" style="25" customWidth="1"/>
    <col min="16" max="16" width="11.42578125" style="25" customWidth="1"/>
    <col min="17" max="17" width="9.140625" style="25" customWidth="1"/>
    <col min="18" max="18" width="11" style="25" customWidth="1"/>
    <col min="19" max="19" width="18.85546875" style="25" customWidth="1"/>
    <col min="20" max="20" width="19.5703125" style="25" customWidth="1"/>
    <col min="21" max="21" width="11.140625" style="25" customWidth="1"/>
    <col min="22" max="22" width="9" style="25" customWidth="1"/>
    <col min="23" max="23" width="10" style="25" customWidth="1"/>
    <col min="24" max="24" width="19" style="25" customWidth="1"/>
    <col min="25" max="25" width="17.28515625" style="25" customWidth="1"/>
    <col min="26" max="26" width="9.7109375" style="25" customWidth="1"/>
    <col min="27" max="27" width="9.140625" style="25" customWidth="1"/>
    <col min="28" max="28" width="10.85546875" style="25" customWidth="1"/>
    <col min="29" max="29" width="18.140625" style="25" customWidth="1"/>
    <col min="30" max="30" width="18.85546875" style="25" customWidth="1"/>
    <col min="31" max="31" width="10.85546875" style="25" customWidth="1"/>
    <col min="32" max="256" width="11.42578125" style="25" customWidth="1"/>
    <col min="257" max="16384" width="9.140625" style="25"/>
  </cols>
  <sheetData>
    <row r="1" spans="1:31" x14ac:dyDescent="0.25">
      <c r="A1" s="23"/>
      <c r="B1" s="24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23"/>
      <c r="B2" s="24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23"/>
      <c r="B3" s="24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s="23" customFormat="1" ht="14.65" customHeight="1" x14ac:dyDescent="0.25">
      <c r="B4" s="24"/>
      <c r="H4" s="24"/>
      <c r="N4" s="24"/>
    </row>
    <row r="5" spans="1:31" s="23" customFormat="1" ht="30.75" customHeight="1" x14ac:dyDescent="0.25">
      <c r="A5" s="26" t="s">
        <v>12</v>
      </c>
      <c r="B5" s="24"/>
      <c r="C5" s="103" t="str">
        <f>'CONTRACTACIO 1r TR 2025'!C5</f>
        <v>ANY 2025</v>
      </c>
      <c r="H5" s="24"/>
      <c r="N5" s="24"/>
    </row>
    <row r="6" spans="1:31" s="23" customFormat="1" ht="6.75" customHeight="1" x14ac:dyDescent="0.25">
      <c r="A6" s="27"/>
      <c r="B6" s="24"/>
      <c r="H6" s="24"/>
      <c r="N6" s="24"/>
    </row>
    <row r="7" spans="1:31" s="23" customFormat="1" ht="24.75" customHeight="1" x14ac:dyDescent="0.25">
      <c r="A7" s="28" t="s">
        <v>40</v>
      </c>
      <c r="B7" s="29" t="s">
        <v>57</v>
      </c>
      <c r="C7" s="30"/>
      <c r="D7" s="30"/>
      <c r="E7" s="30"/>
      <c r="F7" s="30"/>
      <c r="H7" s="68"/>
      <c r="I7" s="83" t="s">
        <v>46</v>
      </c>
      <c r="J7" s="84"/>
      <c r="K7" s="30"/>
      <c r="L7" s="30"/>
      <c r="N7" s="24"/>
      <c r="P7" s="30"/>
      <c r="Q7" s="30"/>
      <c r="R7" s="30"/>
      <c r="V7" s="30"/>
      <c r="W7" s="30"/>
      <c r="X7" s="30"/>
      <c r="AC7" s="30"/>
      <c r="AD7" s="30"/>
      <c r="AE7" s="30"/>
    </row>
    <row r="8" spans="1:31" s="23" customFormat="1" ht="34.5" customHeight="1" x14ac:dyDescent="0.25">
      <c r="A8" s="28" t="s">
        <v>11</v>
      </c>
      <c r="B8" s="86" t="str">
        <f>'CONTRACTACIO 1r TR 2025'!B8</f>
        <v>FUNDACIÓ BARCELONA CAPITAL NÀUTICA, AC 24 (FBCN AC 24)</v>
      </c>
      <c r="C8" s="69"/>
      <c r="D8" s="69"/>
      <c r="E8" s="69"/>
      <c r="F8" s="69"/>
      <c r="G8" s="70"/>
      <c r="H8" s="70"/>
      <c r="I8" s="70"/>
      <c r="J8" s="70"/>
      <c r="K8" s="70"/>
      <c r="L8" s="28"/>
      <c r="N8" s="24"/>
      <c r="R8" s="28"/>
      <c r="X8" s="28"/>
      <c r="AE8" s="28"/>
    </row>
    <row r="9" spans="1:31" ht="26.25" customHeight="1" thickBot="1" x14ac:dyDescent="0.3">
      <c r="A9" s="23"/>
      <c r="B9" s="24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39" customHeight="1" thickBot="1" x14ac:dyDescent="0.3">
      <c r="A10" s="23"/>
      <c r="B10" s="122" t="s">
        <v>6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</row>
    <row r="11" spans="1:31" ht="30" customHeight="1" thickBot="1" x14ac:dyDescent="0.3">
      <c r="A11" s="157" t="s">
        <v>10</v>
      </c>
      <c r="B11" s="125" t="s">
        <v>3</v>
      </c>
      <c r="C11" s="126"/>
      <c r="D11" s="126"/>
      <c r="E11" s="126"/>
      <c r="F11" s="127"/>
      <c r="G11" s="128" t="s">
        <v>1</v>
      </c>
      <c r="H11" s="129"/>
      <c r="I11" s="129"/>
      <c r="J11" s="129"/>
      <c r="K11" s="130"/>
      <c r="L11" s="143" t="s">
        <v>2</v>
      </c>
      <c r="M11" s="144"/>
      <c r="N11" s="144"/>
      <c r="O11" s="144"/>
      <c r="P11" s="144"/>
      <c r="Q11" s="131" t="s">
        <v>34</v>
      </c>
      <c r="R11" s="132"/>
      <c r="S11" s="132"/>
      <c r="T11" s="132"/>
      <c r="U11" s="133"/>
      <c r="V11" s="137" t="s">
        <v>5</v>
      </c>
      <c r="W11" s="138"/>
      <c r="X11" s="138"/>
      <c r="Y11" s="138"/>
      <c r="Z11" s="139"/>
      <c r="AA11" s="134" t="s">
        <v>4</v>
      </c>
      <c r="AB11" s="135"/>
      <c r="AC11" s="135"/>
      <c r="AD11" s="135"/>
      <c r="AE11" s="136"/>
    </row>
    <row r="12" spans="1:31" ht="39" customHeight="1" thickBot="1" x14ac:dyDescent="0.3">
      <c r="A12" s="158"/>
      <c r="B12" s="31" t="s">
        <v>7</v>
      </c>
      <c r="C12" s="32" t="s">
        <v>8</v>
      </c>
      <c r="D12" s="33" t="s">
        <v>44</v>
      </c>
      <c r="E12" s="34" t="s">
        <v>24</v>
      </c>
      <c r="F12" s="35" t="s">
        <v>13</v>
      </c>
      <c r="G12" s="36" t="s">
        <v>7</v>
      </c>
      <c r="H12" s="32" t="s">
        <v>8</v>
      </c>
      <c r="I12" s="33" t="s">
        <v>23</v>
      </c>
      <c r="J12" s="34" t="s">
        <v>22</v>
      </c>
      <c r="K12" s="35" t="s">
        <v>13</v>
      </c>
      <c r="L12" s="36" t="s">
        <v>7</v>
      </c>
      <c r="M12" s="32" t="s">
        <v>8</v>
      </c>
      <c r="N12" s="33" t="s">
        <v>23</v>
      </c>
      <c r="O12" s="34" t="s">
        <v>20</v>
      </c>
      <c r="P12" s="35" t="s">
        <v>13</v>
      </c>
      <c r="Q12" s="36" t="s">
        <v>7</v>
      </c>
      <c r="R12" s="32" t="s">
        <v>8</v>
      </c>
      <c r="S12" s="33" t="s">
        <v>21</v>
      </c>
      <c r="T12" s="34" t="s">
        <v>22</v>
      </c>
      <c r="U12" s="37" t="s">
        <v>13</v>
      </c>
      <c r="V12" s="31" t="s">
        <v>7</v>
      </c>
      <c r="W12" s="32" t="s">
        <v>8</v>
      </c>
      <c r="X12" s="33" t="s">
        <v>21</v>
      </c>
      <c r="Y12" s="34" t="s">
        <v>22</v>
      </c>
      <c r="Z12" s="35" t="s">
        <v>13</v>
      </c>
      <c r="AA12" s="31" t="s">
        <v>7</v>
      </c>
      <c r="AB12" s="32" t="s">
        <v>8</v>
      </c>
      <c r="AC12" s="33" t="s">
        <v>21</v>
      </c>
      <c r="AD12" s="34" t="s">
        <v>22</v>
      </c>
      <c r="AE12" s="35" t="s">
        <v>13</v>
      </c>
    </row>
    <row r="13" spans="1:31" s="39" customFormat="1" ht="36" customHeight="1" x14ac:dyDescent="0.25">
      <c r="A13" s="38" t="s">
        <v>25</v>
      </c>
      <c r="B13" s="1"/>
      <c r="C13" s="95" t="str">
        <f t="shared" ref="C13:C25" si="0">IF(B13,B13/$B$27,"")</f>
        <v/>
      </c>
      <c r="D13" s="4"/>
      <c r="E13" s="5"/>
      <c r="F13" s="96" t="str">
        <f t="shared" ref="F13:F26" si="1">IF(E13,E13/$E$27,"")</f>
        <v/>
      </c>
      <c r="G13" s="1"/>
      <c r="H13" s="95" t="str">
        <f t="shared" ref="H13:H25" si="2">IF(G13,G13/$G$27,"")</f>
        <v/>
      </c>
      <c r="I13" s="4"/>
      <c r="J13" s="5"/>
      <c r="K13" s="96" t="str">
        <f t="shared" ref="K13:K25" si="3">IF(J13,J13/$J$27,"")</f>
        <v/>
      </c>
      <c r="L13" s="1"/>
      <c r="M13" s="95" t="str">
        <f>IF(L13,L13/$L$27,"")</f>
        <v/>
      </c>
      <c r="N13" s="4"/>
      <c r="O13" s="5"/>
      <c r="P13" s="96" t="str">
        <f>IF(O13,O13/$O$27,"")</f>
        <v/>
      </c>
      <c r="Q13" s="1"/>
      <c r="R13" s="95" t="str">
        <f t="shared" ref="R13:R25" si="4">IF(Q13,Q13/$Q$27,"")</f>
        <v/>
      </c>
      <c r="S13" s="4"/>
      <c r="T13" s="5"/>
      <c r="U13" s="96" t="str">
        <f t="shared" ref="U13:U26" si="5">IF(T13,T13/$T$27,"")</f>
        <v/>
      </c>
      <c r="V13" s="1"/>
      <c r="W13" s="95" t="str">
        <f t="shared" ref="W13:W25" si="6">IF(V13,V13/$V$27,"")</f>
        <v/>
      </c>
      <c r="X13" s="4"/>
      <c r="Y13" s="5"/>
      <c r="Z13" s="96" t="str">
        <f t="shared" ref="Z13:Z25" si="7">IF(Y13,Y13/$Y$27,"")</f>
        <v/>
      </c>
      <c r="AA13" s="1"/>
      <c r="AB13" s="95" t="str">
        <f t="shared" ref="AB13:AB25" si="8">IF(AA13,AA13/$AA$27,"")</f>
        <v/>
      </c>
      <c r="AC13" s="4"/>
      <c r="AD13" s="5"/>
      <c r="AE13" s="96" t="str">
        <f t="shared" ref="AE13:AE25" si="9">IF(AD13,AD13/$AD$27,"")</f>
        <v/>
      </c>
    </row>
    <row r="14" spans="1:31" s="39" customFormat="1" ht="36" customHeight="1" x14ac:dyDescent="0.25">
      <c r="A14" s="40" t="s">
        <v>18</v>
      </c>
      <c r="B14" s="2"/>
      <c r="C14" s="95" t="str">
        <f t="shared" si="0"/>
        <v/>
      </c>
      <c r="D14" s="6"/>
      <c r="E14" s="7"/>
      <c r="F14" s="96" t="str">
        <f t="shared" si="1"/>
        <v/>
      </c>
      <c r="G14" s="2"/>
      <c r="H14" s="95" t="str">
        <f t="shared" si="2"/>
        <v/>
      </c>
      <c r="I14" s="6"/>
      <c r="J14" s="7"/>
      <c r="K14" s="96" t="str">
        <f t="shared" si="3"/>
        <v/>
      </c>
      <c r="L14" s="2"/>
      <c r="M14" s="95" t="str">
        <f>IF(L14,L14/$L$27,"")</f>
        <v/>
      </c>
      <c r="N14" s="6"/>
      <c r="O14" s="7"/>
      <c r="P14" s="96" t="str">
        <f>IF(O14,O14/$O$27,"")</f>
        <v/>
      </c>
      <c r="Q14" s="2"/>
      <c r="R14" s="95" t="str">
        <f t="shared" si="4"/>
        <v/>
      </c>
      <c r="S14" s="6"/>
      <c r="T14" s="7"/>
      <c r="U14" s="96" t="str">
        <f t="shared" si="5"/>
        <v/>
      </c>
      <c r="V14" s="2"/>
      <c r="W14" s="95" t="str">
        <f t="shared" si="6"/>
        <v/>
      </c>
      <c r="X14" s="6"/>
      <c r="Y14" s="7"/>
      <c r="Z14" s="96" t="str">
        <f t="shared" si="7"/>
        <v/>
      </c>
      <c r="AA14" s="2"/>
      <c r="AB14" s="95" t="str">
        <f t="shared" si="8"/>
        <v/>
      </c>
      <c r="AC14" s="6"/>
      <c r="AD14" s="7"/>
      <c r="AE14" s="96" t="str">
        <f t="shared" si="9"/>
        <v/>
      </c>
    </row>
    <row r="15" spans="1:31" s="39" customFormat="1" ht="36" customHeight="1" x14ac:dyDescent="0.25">
      <c r="A15" s="40" t="s">
        <v>19</v>
      </c>
      <c r="B15" s="2"/>
      <c r="C15" s="95" t="str">
        <f t="shared" si="0"/>
        <v/>
      </c>
      <c r="D15" s="6"/>
      <c r="E15" s="7"/>
      <c r="F15" s="96" t="str">
        <f t="shared" si="1"/>
        <v/>
      </c>
      <c r="G15" s="2"/>
      <c r="H15" s="95" t="str">
        <f t="shared" si="2"/>
        <v/>
      </c>
      <c r="I15" s="6"/>
      <c r="J15" s="7"/>
      <c r="K15" s="96" t="str">
        <f t="shared" si="3"/>
        <v/>
      </c>
      <c r="L15" s="2"/>
      <c r="M15" s="95" t="str">
        <f>IF(L15,L15/$L$27,"")</f>
        <v/>
      </c>
      <c r="N15" s="6"/>
      <c r="O15" s="7"/>
      <c r="P15" s="96" t="str">
        <f>IF(O15,O15/$O$27,"")</f>
        <v/>
      </c>
      <c r="Q15" s="2"/>
      <c r="R15" s="95" t="str">
        <f t="shared" si="4"/>
        <v/>
      </c>
      <c r="S15" s="6"/>
      <c r="T15" s="7"/>
      <c r="U15" s="96" t="str">
        <f t="shared" si="5"/>
        <v/>
      </c>
      <c r="V15" s="2"/>
      <c r="W15" s="95" t="str">
        <f t="shared" si="6"/>
        <v/>
      </c>
      <c r="X15" s="6"/>
      <c r="Y15" s="7"/>
      <c r="Z15" s="96" t="str">
        <f t="shared" si="7"/>
        <v/>
      </c>
      <c r="AA15" s="2"/>
      <c r="AB15" s="95" t="str">
        <f t="shared" si="8"/>
        <v/>
      </c>
      <c r="AC15" s="6"/>
      <c r="AD15" s="7"/>
      <c r="AE15" s="96" t="str">
        <f t="shared" si="9"/>
        <v/>
      </c>
    </row>
    <row r="16" spans="1:31" s="39" customFormat="1" ht="36" customHeight="1" x14ac:dyDescent="0.25">
      <c r="A16" s="40" t="s">
        <v>26</v>
      </c>
      <c r="B16" s="2"/>
      <c r="C16" s="95" t="str">
        <f t="shared" si="0"/>
        <v/>
      </c>
      <c r="D16" s="6"/>
      <c r="E16" s="7"/>
      <c r="F16" s="96" t="str">
        <f t="shared" si="1"/>
        <v/>
      </c>
      <c r="G16" s="2"/>
      <c r="H16" s="95" t="str">
        <f t="shared" si="2"/>
        <v/>
      </c>
      <c r="I16" s="6"/>
      <c r="J16" s="7"/>
      <c r="K16" s="96" t="str">
        <f t="shared" si="3"/>
        <v/>
      </c>
      <c r="L16" s="2"/>
      <c r="M16" s="95" t="str">
        <f>IF(L16,L16/$L$27,"")</f>
        <v/>
      </c>
      <c r="N16" s="6"/>
      <c r="O16" s="7"/>
      <c r="P16" s="96" t="str">
        <f>IF(O16,O16/$O$27,"")</f>
        <v/>
      </c>
      <c r="Q16" s="2"/>
      <c r="R16" s="95" t="str">
        <f t="shared" si="4"/>
        <v/>
      </c>
      <c r="S16" s="6"/>
      <c r="T16" s="7"/>
      <c r="U16" s="96" t="str">
        <f t="shared" si="5"/>
        <v/>
      </c>
      <c r="V16" s="2"/>
      <c r="W16" s="95" t="str">
        <f t="shared" si="6"/>
        <v/>
      </c>
      <c r="X16" s="6"/>
      <c r="Y16" s="7"/>
      <c r="Z16" s="96" t="str">
        <f t="shared" si="7"/>
        <v/>
      </c>
      <c r="AA16" s="2"/>
      <c r="AB16" s="95" t="str">
        <f t="shared" si="8"/>
        <v/>
      </c>
      <c r="AC16" s="6"/>
      <c r="AD16" s="7"/>
      <c r="AE16" s="96" t="str">
        <f t="shared" si="9"/>
        <v/>
      </c>
    </row>
    <row r="17" spans="1:31" s="39" customFormat="1" ht="36" customHeight="1" x14ac:dyDescent="0.25">
      <c r="A17" s="40" t="s">
        <v>27</v>
      </c>
      <c r="B17" s="3"/>
      <c r="C17" s="95" t="str">
        <f t="shared" si="0"/>
        <v/>
      </c>
      <c r="D17" s="6"/>
      <c r="E17" s="7"/>
      <c r="F17" s="96" t="str">
        <f t="shared" si="1"/>
        <v/>
      </c>
      <c r="G17" s="3"/>
      <c r="H17" s="95" t="str">
        <f t="shared" si="2"/>
        <v/>
      </c>
      <c r="I17" s="6"/>
      <c r="J17" s="7"/>
      <c r="K17" s="96" t="str">
        <f t="shared" si="3"/>
        <v/>
      </c>
      <c r="L17" s="3"/>
      <c r="M17" s="95" t="str">
        <f>IF(L17,L17/$L$27,"")</f>
        <v/>
      </c>
      <c r="N17" s="6"/>
      <c r="O17" s="7"/>
      <c r="P17" s="96" t="str">
        <f>IF(O17,O17/$O$27,"")</f>
        <v/>
      </c>
      <c r="Q17" s="3"/>
      <c r="R17" s="95" t="str">
        <f t="shared" si="4"/>
        <v/>
      </c>
      <c r="S17" s="6"/>
      <c r="T17" s="7"/>
      <c r="U17" s="96" t="str">
        <f t="shared" si="5"/>
        <v/>
      </c>
      <c r="V17" s="3"/>
      <c r="W17" s="95" t="str">
        <f t="shared" si="6"/>
        <v/>
      </c>
      <c r="X17" s="6"/>
      <c r="Y17" s="7"/>
      <c r="Z17" s="96" t="str">
        <f t="shared" si="7"/>
        <v/>
      </c>
      <c r="AA17" s="3"/>
      <c r="AB17" s="95" t="str">
        <f t="shared" si="8"/>
        <v/>
      </c>
      <c r="AC17" s="6"/>
      <c r="AD17" s="7"/>
      <c r="AE17" s="96" t="str">
        <f t="shared" si="9"/>
        <v/>
      </c>
    </row>
    <row r="18" spans="1:31" s="74" customFormat="1" ht="36" customHeight="1" x14ac:dyDescent="0.25">
      <c r="A18" s="71" t="s">
        <v>33</v>
      </c>
      <c r="B18" s="66"/>
      <c r="C18" s="97" t="str">
        <f t="shared" si="0"/>
        <v/>
      </c>
      <c r="D18" s="64"/>
      <c r="E18" s="65"/>
      <c r="F18" s="98" t="str">
        <f t="shared" si="1"/>
        <v/>
      </c>
      <c r="G18" s="66"/>
      <c r="H18" s="97" t="str">
        <f t="shared" si="2"/>
        <v/>
      </c>
      <c r="I18" s="64"/>
      <c r="J18" s="65"/>
      <c r="K18" s="98" t="str">
        <f t="shared" si="3"/>
        <v/>
      </c>
      <c r="L18" s="66"/>
      <c r="M18" s="97" t="str">
        <f t="shared" ref="M18:M25" si="10">IF(L18,L18/$L$27,"")</f>
        <v/>
      </c>
      <c r="N18" s="64"/>
      <c r="O18" s="65"/>
      <c r="P18" s="98" t="str">
        <f t="shared" ref="P18:P25" si="11">IF(O18,O18/$O$27,"")</f>
        <v/>
      </c>
      <c r="Q18" s="66"/>
      <c r="R18" s="97" t="str">
        <f t="shared" si="4"/>
        <v/>
      </c>
      <c r="S18" s="64"/>
      <c r="T18" s="65"/>
      <c r="U18" s="98" t="str">
        <f t="shared" si="5"/>
        <v/>
      </c>
      <c r="V18" s="66"/>
      <c r="W18" s="97" t="str">
        <f t="shared" si="6"/>
        <v/>
      </c>
      <c r="X18" s="64"/>
      <c r="Y18" s="65"/>
      <c r="Z18" s="98" t="str">
        <f t="shared" si="7"/>
        <v/>
      </c>
      <c r="AA18" s="66"/>
      <c r="AB18" s="95" t="str">
        <f t="shared" si="8"/>
        <v/>
      </c>
      <c r="AC18" s="64"/>
      <c r="AD18" s="65"/>
      <c r="AE18" s="98" t="str">
        <f t="shared" si="9"/>
        <v/>
      </c>
    </row>
    <row r="19" spans="1:31" s="39" customFormat="1" ht="36" customHeight="1" x14ac:dyDescent="0.25">
      <c r="A19" s="41" t="s">
        <v>28</v>
      </c>
      <c r="B19" s="2"/>
      <c r="C19" s="95" t="str">
        <f t="shared" si="0"/>
        <v/>
      </c>
      <c r="D19" s="6"/>
      <c r="E19" s="7"/>
      <c r="F19" s="96" t="str">
        <f t="shared" si="1"/>
        <v/>
      </c>
      <c r="G19" s="2"/>
      <c r="H19" s="95" t="str">
        <f t="shared" si="2"/>
        <v/>
      </c>
      <c r="I19" s="6"/>
      <c r="J19" s="7"/>
      <c r="K19" s="96" t="str">
        <f t="shared" si="3"/>
        <v/>
      </c>
      <c r="L19" s="2"/>
      <c r="M19" s="95" t="str">
        <f t="shared" si="10"/>
        <v/>
      </c>
      <c r="N19" s="6"/>
      <c r="O19" s="7"/>
      <c r="P19" s="96" t="str">
        <f t="shared" si="11"/>
        <v/>
      </c>
      <c r="Q19" s="2"/>
      <c r="R19" s="95" t="str">
        <f t="shared" si="4"/>
        <v/>
      </c>
      <c r="S19" s="6"/>
      <c r="T19" s="7"/>
      <c r="U19" s="96" t="str">
        <f t="shared" si="5"/>
        <v/>
      </c>
      <c r="V19" s="2"/>
      <c r="W19" s="95" t="str">
        <f t="shared" si="6"/>
        <v/>
      </c>
      <c r="X19" s="6"/>
      <c r="Y19" s="7"/>
      <c r="Z19" s="96" t="str">
        <f t="shared" si="7"/>
        <v/>
      </c>
      <c r="AA19" s="2"/>
      <c r="AB19" s="95" t="str">
        <f t="shared" si="8"/>
        <v/>
      </c>
      <c r="AC19" s="6"/>
      <c r="AD19" s="7"/>
      <c r="AE19" s="96" t="str">
        <f t="shared" si="9"/>
        <v/>
      </c>
    </row>
    <row r="20" spans="1:31" s="39" customFormat="1" ht="50.25" customHeight="1" x14ac:dyDescent="0.25">
      <c r="A20" s="104" t="s">
        <v>62</v>
      </c>
      <c r="B20" s="2"/>
      <c r="C20" s="95" t="str">
        <f t="shared" si="0"/>
        <v/>
      </c>
      <c r="D20" s="6"/>
      <c r="E20" s="7"/>
      <c r="F20" s="96" t="str">
        <f t="shared" si="1"/>
        <v/>
      </c>
      <c r="G20" s="2"/>
      <c r="H20" s="95" t="str">
        <f t="shared" si="2"/>
        <v/>
      </c>
      <c r="I20" s="6"/>
      <c r="J20" s="7"/>
      <c r="K20" s="96" t="str">
        <f t="shared" si="3"/>
        <v/>
      </c>
      <c r="L20" s="2"/>
      <c r="M20" s="95" t="str">
        <f t="shared" si="10"/>
        <v/>
      </c>
      <c r="N20" s="6"/>
      <c r="O20" s="7"/>
      <c r="P20" s="96" t="str">
        <f t="shared" si="11"/>
        <v/>
      </c>
      <c r="Q20" s="2"/>
      <c r="R20" s="95" t="str">
        <f t="shared" si="4"/>
        <v/>
      </c>
      <c r="S20" s="6"/>
      <c r="T20" s="7"/>
      <c r="U20" s="96" t="str">
        <f t="shared" si="5"/>
        <v/>
      </c>
      <c r="V20" s="2"/>
      <c r="W20" s="95" t="str">
        <f t="shared" si="6"/>
        <v/>
      </c>
      <c r="X20" s="6"/>
      <c r="Y20" s="7"/>
      <c r="Z20" s="96" t="str">
        <f t="shared" si="7"/>
        <v/>
      </c>
      <c r="AA20" s="2"/>
      <c r="AB20" s="95" t="str">
        <f t="shared" si="8"/>
        <v/>
      </c>
      <c r="AC20" s="6"/>
      <c r="AD20" s="7"/>
      <c r="AE20" s="96" t="str">
        <f t="shared" si="9"/>
        <v/>
      </c>
    </row>
    <row r="21" spans="1:31" s="74" customFormat="1" ht="36" customHeight="1" x14ac:dyDescent="0.25">
      <c r="A21" s="75" t="s">
        <v>29</v>
      </c>
      <c r="B21" s="63"/>
      <c r="C21" s="97" t="str">
        <f t="shared" si="0"/>
        <v/>
      </c>
      <c r="D21" s="64"/>
      <c r="E21" s="65"/>
      <c r="F21" s="96" t="str">
        <f t="shared" si="1"/>
        <v/>
      </c>
      <c r="G21" s="63"/>
      <c r="H21" s="97" t="str">
        <f t="shared" si="2"/>
        <v/>
      </c>
      <c r="I21" s="64"/>
      <c r="J21" s="65"/>
      <c r="K21" s="98" t="str">
        <f t="shared" si="3"/>
        <v/>
      </c>
      <c r="L21" s="63"/>
      <c r="M21" s="97" t="str">
        <f t="shared" si="10"/>
        <v/>
      </c>
      <c r="N21" s="64"/>
      <c r="O21" s="65"/>
      <c r="P21" s="98" t="str">
        <f t="shared" si="11"/>
        <v/>
      </c>
      <c r="Q21" s="63"/>
      <c r="R21" s="97" t="str">
        <f t="shared" si="4"/>
        <v/>
      </c>
      <c r="S21" s="64"/>
      <c r="T21" s="65"/>
      <c r="U21" s="98" t="str">
        <f t="shared" si="5"/>
        <v/>
      </c>
      <c r="V21" s="63"/>
      <c r="W21" s="97" t="str">
        <f t="shared" si="6"/>
        <v/>
      </c>
      <c r="X21" s="64"/>
      <c r="Y21" s="65"/>
      <c r="Z21" s="98" t="str">
        <f t="shared" si="7"/>
        <v/>
      </c>
      <c r="AA21" s="63"/>
      <c r="AB21" s="95" t="str">
        <f t="shared" si="8"/>
        <v/>
      </c>
      <c r="AC21" s="64"/>
      <c r="AD21" s="65"/>
      <c r="AE21" s="98" t="str">
        <f t="shared" si="9"/>
        <v/>
      </c>
    </row>
    <row r="22" spans="1:31" s="39" customFormat="1" ht="39.950000000000003" hidden="1" customHeight="1" x14ac:dyDescent="0.25">
      <c r="A22" s="43" t="s">
        <v>35</v>
      </c>
      <c r="B22" s="2"/>
      <c r="C22" s="95" t="str">
        <f t="shared" si="0"/>
        <v/>
      </c>
      <c r="D22" s="6"/>
      <c r="E22" s="7"/>
      <c r="F22" s="96" t="str">
        <f t="shared" si="1"/>
        <v/>
      </c>
      <c r="G22" s="2"/>
      <c r="H22" s="95" t="str">
        <f t="shared" si="2"/>
        <v/>
      </c>
      <c r="I22" s="6"/>
      <c r="J22" s="7"/>
      <c r="K22" s="96" t="str">
        <f t="shared" si="3"/>
        <v/>
      </c>
      <c r="L22" s="2"/>
      <c r="M22" s="95" t="str">
        <f t="shared" si="10"/>
        <v/>
      </c>
      <c r="N22" s="6"/>
      <c r="O22" s="7"/>
      <c r="P22" s="96" t="str">
        <f t="shared" si="11"/>
        <v/>
      </c>
      <c r="Q22" s="2"/>
      <c r="R22" s="95" t="str">
        <f t="shared" si="4"/>
        <v/>
      </c>
      <c r="S22" s="6"/>
      <c r="T22" s="7"/>
      <c r="U22" s="96" t="str">
        <f t="shared" si="5"/>
        <v/>
      </c>
      <c r="V22" s="2"/>
      <c r="W22" s="95" t="str">
        <f t="shared" si="6"/>
        <v/>
      </c>
      <c r="X22" s="6"/>
      <c r="Y22" s="7"/>
      <c r="Z22" s="96" t="str">
        <f t="shared" si="7"/>
        <v/>
      </c>
      <c r="AA22" s="2"/>
      <c r="AB22" s="95" t="str">
        <f t="shared" si="8"/>
        <v/>
      </c>
      <c r="AC22" s="6"/>
      <c r="AD22" s="7"/>
      <c r="AE22" s="96" t="str">
        <f t="shared" si="9"/>
        <v/>
      </c>
    </row>
    <row r="23" spans="1:31" s="39" customFormat="1" ht="39.950000000000003" customHeight="1" x14ac:dyDescent="0.25">
      <c r="A23" s="75" t="s">
        <v>45</v>
      </c>
      <c r="B23" s="2"/>
      <c r="C23" s="95" t="str">
        <f t="shared" si="0"/>
        <v/>
      </c>
      <c r="D23" s="6"/>
      <c r="E23" s="7"/>
      <c r="F23" s="96" t="str">
        <f t="shared" si="1"/>
        <v/>
      </c>
      <c r="G23" s="2"/>
      <c r="H23" s="95" t="str">
        <f t="shared" si="2"/>
        <v/>
      </c>
      <c r="I23" s="6"/>
      <c r="J23" s="7"/>
      <c r="K23" s="96" t="str">
        <f t="shared" si="3"/>
        <v/>
      </c>
      <c r="L23" s="2"/>
      <c r="M23" s="95" t="str">
        <f t="shared" si="10"/>
        <v/>
      </c>
      <c r="N23" s="6"/>
      <c r="O23" s="7"/>
      <c r="P23" s="96" t="str">
        <f t="shared" si="11"/>
        <v/>
      </c>
      <c r="Q23" s="2"/>
      <c r="R23" s="95" t="str">
        <f t="shared" si="4"/>
        <v/>
      </c>
      <c r="S23" s="6"/>
      <c r="T23" s="7"/>
      <c r="U23" s="96" t="str">
        <f t="shared" si="5"/>
        <v/>
      </c>
      <c r="V23" s="2"/>
      <c r="W23" s="95" t="str">
        <f t="shared" si="6"/>
        <v/>
      </c>
      <c r="X23" s="6"/>
      <c r="Y23" s="7"/>
      <c r="Z23" s="96" t="str">
        <f t="shared" si="7"/>
        <v/>
      </c>
      <c r="AA23" s="2"/>
      <c r="AB23" s="95" t="str">
        <f t="shared" si="8"/>
        <v/>
      </c>
      <c r="AC23" s="6"/>
      <c r="AD23" s="7"/>
      <c r="AE23" s="96" t="str">
        <f t="shared" si="9"/>
        <v/>
      </c>
    </row>
    <row r="24" spans="1:31" s="39" customFormat="1" ht="39.950000000000003" customHeight="1" x14ac:dyDescent="0.25">
      <c r="A24" s="87" t="s">
        <v>47</v>
      </c>
      <c r="B24" s="2"/>
      <c r="C24" s="95" t="str">
        <f t="shared" si="0"/>
        <v/>
      </c>
      <c r="D24" s="6"/>
      <c r="E24" s="7"/>
      <c r="F24" s="96" t="str">
        <f t="shared" si="1"/>
        <v/>
      </c>
      <c r="G24" s="2"/>
      <c r="H24" s="95" t="str">
        <f t="shared" si="2"/>
        <v/>
      </c>
      <c r="I24" s="6"/>
      <c r="J24" s="7"/>
      <c r="K24" s="96" t="str">
        <f t="shared" si="3"/>
        <v/>
      </c>
      <c r="L24" s="2"/>
      <c r="M24" s="95" t="str">
        <f t="shared" si="10"/>
        <v/>
      </c>
      <c r="N24" s="6"/>
      <c r="O24" s="7"/>
      <c r="P24" s="96" t="str">
        <f t="shared" si="11"/>
        <v/>
      </c>
      <c r="Q24" s="2"/>
      <c r="R24" s="95" t="str">
        <f t="shared" si="4"/>
        <v/>
      </c>
      <c r="S24" s="6"/>
      <c r="T24" s="7"/>
      <c r="U24" s="96" t="str">
        <f t="shared" si="5"/>
        <v/>
      </c>
      <c r="V24" s="2"/>
      <c r="W24" s="95" t="str">
        <f t="shared" si="6"/>
        <v/>
      </c>
      <c r="X24" s="6"/>
      <c r="Y24" s="7"/>
      <c r="Z24" s="96" t="str">
        <f t="shared" si="7"/>
        <v/>
      </c>
      <c r="AA24" s="2"/>
      <c r="AB24" s="95" t="str">
        <f t="shared" si="8"/>
        <v/>
      </c>
      <c r="AC24" s="6"/>
      <c r="AD24" s="7"/>
      <c r="AE24" s="96" t="str">
        <f t="shared" si="9"/>
        <v/>
      </c>
    </row>
    <row r="25" spans="1:31" s="39" customFormat="1" ht="39.950000000000003" customHeight="1" x14ac:dyDescent="0.25">
      <c r="A25" s="87" t="s">
        <v>53</v>
      </c>
      <c r="B25" s="2"/>
      <c r="C25" s="95" t="str">
        <f t="shared" si="0"/>
        <v/>
      </c>
      <c r="D25" s="6"/>
      <c r="E25" s="7"/>
      <c r="F25" s="96" t="str">
        <f t="shared" si="1"/>
        <v/>
      </c>
      <c r="G25" s="2"/>
      <c r="H25" s="95" t="str">
        <f t="shared" si="2"/>
        <v/>
      </c>
      <c r="I25" s="90"/>
      <c r="J25" s="94"/>
      <c r="K25" s="96" t="str">
        <f t="shared" si="3"/>
        <v/>
      </c>
      <c r="L25" s="2"/>
      <c r="M25" s="95" t="str">
        <f t="shared" si="10"/>
        <v/>
      </c>
      <c r="N25" s="6"/>
      <c r="O25" s="7"/>
      <c r="P25" s="96" t="str">
        <f t="shared" si="11"/>
        <v/>
      </c>
      <c r="Q25" s="2"/>
      <c r="R25" s="95" t="str">
        <f t="shared" si="4"/>
        <v/>
      </c>
      <c r="S25" s="6"/>
      <c r="T25" s="7"/>
      <c r="U25" s="96" t="str">
        <f t="shared" si="5"/>
        <v/>
      </c>
      <c r="V25" s="2"/>
      <c r="W25" s="95" t="str">
        <f t="shared" si="6"/>
        <v/>
      </c>
      <c r="X25" s="92"/>
      <c r="Y25" s="93"/>
      <c r="Z25" s="96" t="str">
        <f t="shared" si="7"/>
        <v/>
      </c>
      <c r="AA25" s="2"/>
      <c r="AB25" s="95" t="str">
        <f t="shared" si="8"/>
        <v/>
      </c>
      <c r="AC25" s="6"/>
      <c r="AD25" s="7"/>
      <c r="AE25" s="96" t="str">
        <f t="shared" si="9"/>
        <v/>
      </c>
    </row>
    <row r="26" spans="1:31" s="39" customFormat="1" ht="36" customHeight="1" x14ac:dyDescent="0.25">
      <c r="A26" s="89" t="s">
        <v>52</v>
      </c>
      <c r="B26" s="63"/>
      <c r="C26" s="97" t="str">
        <f>IF(B26,B26/$B$27,"")</f>
        <v/>
      </c>
      <c r="D26" s="64"/>
      <c r="E26" s="65"/>
      <c r="F26" s="98" t="str">
        <f t="shared" si="1"/>
        <v/>
      </c>
      <c r="G26" s="63"/>
      <c r="H26" s="97" t="str">
        <f>IF(G26,G26/$G$27,"")</f>
        <v/>
      </c>
      <c r="I26" s="64"/>
      <c r="J26" s="65"/>
      <c r="K26" s="98" t="str">
        <f>IF(J26,J26/$J$27,"")</f>
        <v/>
      </c>
      <c r="L26" s="63"/>
      <c r="M26" s="97" t="str">
        <f>IF(L26,L26/$L$27,"")</f>
        <v/>
      </c>
      <c r="N26" s="64"/>
      <c r="O26" s="65"/>
      <c r="P26" s="98" t="str">
        <f>IF(O26,O26/$O$27,"")</f>
        <v/>
      </c>
      <c r="Q26" s="63"/>
      <c r="R26" s="97" t="str">
        <f>IF(Q26,Q26/$Q$27,"")</f>
        <v/>
      </c>
      <c r="S26" s="64"/>
      <c r="T26" s="65"/>
      <c r="U26" s="98" t="str">
        <f t="shared" si="5"/>
        <v/>
      </c>
      <c r="V26" s="63"/>
      <c r="W26" s="97" t="str">
        <f>IF(V26,V26/$V$27,"")</f>
        <v/>
      </c>
      <c r="X26" s="64"/>
      <c r="Y26" s="65"/>
      <c r="Z26" s="98" t="str">
        <f>IF(Y26,Y26/$Y$27,"")</f>
        <v/>
      </c>
      <c r="AA26" s="63"/>
      <c r="AB26" s="95" t="str">
        <f>IF(AA26,AA26/$AA$27,"")</f>
        <v/>
      </c>
      <c r="AC26" s="64"/>
      <c r="AD26" s="65"/>
      <c r="AE26" s="98" t="str">
        <f>IF(AD26,AD26/$AD$27,"")</f>
        <v/>
      </c>
    </row>
    <row r="27" spans="1:31" ht="33" customHeight="1" thickBot="1" x14ac:dyDescent="0.3">
      <c r="A27" s="77" t="s">
        <v>0</v>
      </c>
      <c r="B27" s="99">
        <f t="shared" ref="B27:AE27" si="12">SUM(B13:B26)</f>
        <v>0</v>
      </c>
      <c r="C27" s="100">
        <f t="shared" si="12"/>
        <v>0</v>
      </c>
      <c r="D27" s="101">
        <f t="shared" si="12"/>
        <v>0</v>
      </c>
      <c r="E27" s="101">
        <f t="shared" si="12"/>
        <v>0</v>
      </c>
      <c r="F27" s="102">
        <f t="shared" si="12"/>
        <v>0</v>
      </c>
      <c r="G27" s="99">
        <f t="shared" si="12"/>
        <v>0</v>
      </c>
      <c r="H27" s="100">
        <f t="shared" si="12"/>
        <v>0</v>
      </c>
      <c r="I27" s="101">
        <f t="shared" si="12"/>
        <v>0</v>
      </c>
      <c r="J27" s="101">
        <f t="shared" si="12"/>
        <v>0</v>
      </c>
      <c r="K27" s="102">
        <f t="shared" si="12"/>
        <v>0</v>
      </c>
      <c r="L27" s="99">
        <f t="shared" si="12"/>
        <v>0</v>
      </c>
      <c r="M27" s="100">
        <f t="shared" si="12"/>
        <v>0</v>
      </c>
      <c r="N27" s="101">
        <f t="shared" si="12"/>
        <v>0</v>
      </c>
      <c r="O27" s="101">
        <f t="shared" si="12"/>
        <v>0</v>
      </c>
      <c r="P27" s="102">
        <f t="shared" si="12"/>
        <v>0</v>
      </c>
      <c r="Q27" s="99">
        <f t="shared" si="12"/>
        <v>0</v>
      </c>
      <c r="R27" s="100">
        <f t="shared" si="12"/>
        <v>0</v>
      </c>
      <c r="S27" s="101">
        <f t="shared" si="12"/>
        <v>0</v>
      </c>
      <c r="T27" s="101">
        <f t="shared" si="12"/>
        <v>0</v>
      </c>
      <c r="U27" s="102">
        <f t="shared" si="12"/>
        <v>0</v>
      </c>
      <c r="V27" s="99">
        <f t="shared" si="12"/>
        <v>0</v>
      </c>
      <c r="W27" s="100">
        <f t="shared" si="12"/>
        <v>0</v>
      </c>
      <c r="X27" s="101">
        <f t="shared" si="12"/>
        <v>0</v>
      </c>
      <c r="Y27" s="101">
        <f t="shared" si="12"/>
        <v>0</v>
      </c>
      <c r="Z27" s="102">
        <f t="shared" si="12"/>
        <v>0</v>
      </c>
      <c r="AA27" s="99">
        <f t="shared" si="12"/>
        <v>0</v>
      </c>
      <c r="AB27" s="100">
        <f t="shared" si="12"/>
        <v>0</v>
      </c>
      <c r="AC27" s="101">
        <f t="shared" si="12"/>
        <v>0</v>
      </c>
      <c r="AD27" s="101">
        <f t="shared" si="12"/>
        <v>0</v>
      </c>
      <c r="AE27" s="102">
        <f t="shared" si="12"/>
        <v>0</v>
      </c>
    </row>
    <row r="28" spans="1:31" s="23" customFormat="1" ht="18.75" customHeight="1" x14ac:dyDescent="0.25">
      <c r="B28" s="24"/>
      <c r="H28" s="24"/>
      <c r="N28" s="24"/>
    </row>
    <row r="29" spans="1:31" s="46" customFormat="1" ht="34.15" hidden="1" customHeight="1" x14ac:dyDescent="0.25">
      <c r="A29" s="163" t="s">
        <v>60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4"/>
      <c r="S29" s="44"/>
      <c r="T29" s="44"/>
      <c r="U29" s="44"/>
      <c r="V29" s="45"/>
      <c r="W29" s="45"/>
      <c r="X29" s="45"/>
      <c r="AC29" s="45"/>
      <c r="AD29" s="45"/>
      <c r="AE29" s="45"/>
    </row>
    <row r="30" spans="1:31" s="46" customFormat="1" ht="19.149999999999999" hidden="1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4"/>
      <c r="S30" s="44"/>
      <c r="T30" s="44"/>
      <c r="U30" s="44"/>
      <c r="V30" s="45"/>
      <c r="W30" s="45"/>
      <c r="X30" s="45"/>
      <c r="AC30" s="45"/>
      <c r="AD30" s="45"/>
      <c r="AE30" s="45"/>
    </row>
    <row r="31" spans="1:31" s="46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7"/>
      <c r="J31" s="47"/>
      <c r="K31" s="47"/>
      <c r="L31" s="67"/>
      <c r="M31" s="48"/>
      <c r="N31" s="44"/>
      <c r="O31" s="44"/>
      <c r="P31" s="47"/>
      <c r="Q31" s="47"/>
      <c r="R31" s="67"/>
      <c r="S31" s="44"/>
      <c r="T31" s="44"/>
      <c r="U31" s="44"/>
      <c r="V31" s="45"/>
      <c r="W31" s="45"/>
      <c r="X31" s="45"/>
      <c r="AC31" s="45"/>
      <c r="AD31" s="45"/>
      <c r="AE31" s="45"/>
    </row>
    <row r="32" spans="1:31" s="50" customFormat="1" ht="18" customHeight="1" thickBot="1" x14ac:dyDescent="0.3">
      <c r="A32" s="67"/>
      <c r="B32" s="67"/>
      <c r="C32" s="67"/>
      <c r="D32" s="67"/>
      <c r="E32" s="67"/>
      <c r="F32" s="67"/>
      <c r="G32" s="49"/>
      <c r="H32" s="49"/>
      <c r="I32" s="47"/>
      <c r="J32" s="47"/>
      <c r="K32" s="47"/>
      <c r="L32" s="67"/>
      <c r="M32" s="48"/>
      <c r="N32" s="44"/>
      <c r="O32" s="44"/>
      <c r="P32" s="47"/>
      <c r="Q32" s="47"/>
      <c r="R32" s="67"/>
      <c r="S32" s="44"/>
      <c r="T32" s="44"/>
      <c r="U32" s="44"/>
      <c r="V32" s="47"/>
      <c r="W32" s="47"/>
      <c r="X32" s="67"/>
      <c r="Y32" s="46"/>
      <c r="Z32" s="46"/>
      <c r="AA32" s="46"/>
      <c r="AB32" s="46"/>
      <c r="AC32" s="47"/>
      <c r="AD32" s="47"/>
      <c r="AE32" s="67"/>
    </row>
    <row r="33" spans="1:33" s="46" customFormat="1" ht="18" customHeight="1" x14ac:dyDescent="0.25">
      <c r="A33" s="140" t="s">
        <v>10</v>
      </c>
      <c r="B33" s="145" t="s">
        <v>17</v>
      </c>
      <c r="C33" s="146"/>
      <c r="D33" s="146"/>
      <c r="E33" s="146"/>
      <c r="F33" s="147"/>
      <c r="G33" s="23"/>
      <c r="J33" s="151" t="s">
        <v>15</v>
      </c>
      <c r="K33" s="152"/>
      <c r="L33" s="145" t="s">
        <v>16</v>
      </c>
      <c r="M33" s="146"/>
      <c r="N33" s="146"/>
      <c r="O33" s="146"/>
      <c r="P33" s="147"/>
      <c r="Q33" s="47"/>
      <c r="R33" s="67"/>
      <c r="S33" s="44"/>
      <c r="T33" s="44"/>
      <c r="U33" s="44"/>
      <c r="V33" s="47"/>
      <c r="W33" s="47"/>
      <c r="X33" s="67"/>
      <c r="AC33" s="47"/>
      <c r="AD33" s="47"/>
      <c r="AE33" s="67"/>
    </row>
    <row r="34" spans="1:33" s="46" customFormat="1" ht="18" customHeight="1" thickBot="1" x14ac:dyDescent="0.3">
      <c r="A34" s="141"/>
      <c r="B34" s="160"/>
      <c r="C34" s="161"/>
      <c r="D34" s="161"/>
      <c r="E34" s="161"/>
      <c r="F34" s="162"/>
      <c r="G34" s="23"/>
      <c r="J34" s="153"/>
      <c r="K34" s="154"/>
      <c r="L34" s="148"/>
      <c r="M34" s="149"/>
      <c r="N34" s="149"/>
      <c r="O34" s="149"/>
      <c r="P34" s="150"/>
      <c r="Q34" s="47"/>
      <c r="R34" s="67"/>
      <c r="S34" s="44"/>
      <c r="T34" s="44"/>
      <c r="U34" s="44"/>
      <c r="V34" s="47"/>
      <c r="W34" s="47"/>
      <c r="X34" s="67"/>
      <c r="AC34" s="47"/>
      <c r="AD34" s="47"/>
      <c r="AE34" s="67"/>
    </row>
    <row r="35" spans="1:33" s="23" customFormat="1" ht="47.45" customHeight="1" thickBot="1" x14ac:dyDescent="0.3">
      <c r="A35" s="142"/>
      <c r="B35" s="51" t="s">
        <v>14</v>
      </c>
      <c r="C35" s="32" t="s">
        <v>8</v>
      </c>
      <c r="D35" s="33" t="s">
        <v>30</v>
      </c>
      <c r="E35" s="34" t="s">
        <v>31</v>
      </c>
      <c r="F35" s="52" t="s">
        <v>9</v>
      </c>
      <c r="J35" s="155"/>
      <c r="K35" s="156"/>
      <c r="L35" s="51" t="s">
        <v>14</v>
      </c>
      <c r="M35" s="32" t="s">
        <v>8</v>
      </c>
      <c r="N35" s="33" t="s">
        <v>30</v>
      </c>
      <c r="O35" s="34" t="s">
        <v>31</v>
      </c>
      <c r="P35" s="52" t="s">
        <v>9</v>
      </c>
    </row>
    <row r="36" spans="1:33" s="23" customFormat="1" ht="30" customHeight="1" x14ac:dyDescent="0.25">
      <c r="A36" s="38" t="s">
        <v>25</v>
      </c>
      <c r="B36" s="9">
        <f t="shared" ref="B36:B48" si="13">B13+G13+L13+Q13+AA13+V13</f>
        <v>0</v>
      </c>
      <c r="C36" s="8" t="str">
        <f t="shared" ref="C36:C49" si="14">IF(B36,B36/$B$50,"")</f>
        <v/>
      </c>
      <c r="D36" s="10">
        <f t="shared" ref="D36:D48" si="15">D13+I13+N13+S13+AC13+X13</f>
        <v>0</v>
      </c>
      <c r="E36" s="11">
        <f t="shared" ref="E36:E48" si="16">E13+J13+O13+T13+AD13+Y13</f>
        <v>0</v>
      </c>
      <c r="F36" s="21" t="str">
        <f t="shared" ref="F36:F45" si="17">IF(E36,E36/$E$50,"")</f>
        <v/>
      </c>
      <c r="J36" s="120" t="s">
        <v>3</v>
      </c>
      <c r="K36" s="121"/>
      <c r="L36" s="53">
        <f>B27</f>
        <v>0</v>
      </c>
      <c r="M36" s="8" t="str">
        <f t="shared" ref="M36:M41" si="18">IF(L36,L36/$L$42,"")</f>
        <v/>
      </c>
      <c r="N36" s="54">
        <f>D27</f>
        <v>0</v>
      </c>
      <c r="O36" s="54">
        <f>E27</f>
        <v>0</v>
      </c>
      <c r="P36" s="55" t="str">
        <f t="shared" ref="P36:P41" si="19">IF(O36,O36/$O$42,"")</f>
        <v/>
      </c>
    </row>
    <row r="37" spans="1:33" s="23" customFormat="1" ht="30" customHeight="1" x14ac:dyDescent="0.25">
      <c r="A37" s="40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6" t="s">
        <v>1</v>
      </c>
      <c r="K37" s="117"/>
      <c r="L37" s="56">
        <f>G27</f>
        <v>0</v>
      </c>
      <c r="M37" s="8" t="str">
        <f t="shared" si="18"/>
        <v/>
      </c>
      <c r="N37" s="57">
        <f>I27</f>
        <v>0</v>
      </c>
      <c r="O37" s="57">
        <f>J27</f>
        <v>0</v>
      </c>
      <c r="P37" s="55" t="str">
        <f t="shared" si="19"/>
        <v/>
      </c>
    </row>
    <row r="38" spans="1:33" ht="30" customHeight="1" x14ac:dyDescent="0.25">
      <c r="A38" s="40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3"/>
      <c r="J38" s="116" t="s">
        <v>2</v>
      </c>
      <c r="K38" s="117"/>
      <c r="L38" s="56">
        <f>L27</f>
        <v>0</v>
      </c>
      <c r="M38" s="8" t="str">
        <f t="shared" si="18"/>
        <v/>
      </c>
      <c r="N38" s="57">
        <f>N27</f>
        <v>0</v>
      </c>
      <c r="O38" s="57">
        <f>O27</f>
        <v>0</v>
      </c>
      <c r="P38" s="55" t="str">
        <f t="shared" si="19"/>
        <v/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30" customHeight="1" x14ac:dyDescent="0.25">
      <c r="A39" s="40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3"/>
      <c r="J39" s="116" t="s">
        <v>34</v>
      </c>
      <c r="K39" s="117"/>
      <c r="L39" s="56">
        <f>Q27</f>
        <v>0</v>
      </c>
      <c r="M39" s="8" t="str">
        <f t="shared" si="18"/>
        <v/>
      </c>
      <c r="N39" s="57">
        <f>S27</f>
        <v>0</v>
      </c>
      <c r="O39" s="57">
        <f>T27</f>
        <v>0</v>
      </c>
      <c r="P39" s="55" t="str">
        <f t="shared" si="19"/>
        <v/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30" customHeight="1" x14ac:dyDescent="0.25">
      <c r="A40" s="40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3"/>
      <c r="J40" s="116" t="s">
        <v>5</v>
      </c>
      <c r="K40" s="117"/>
      <c r="L40" s="56">
        <f>V27</f>
        <v>0</v>
      </c>
      <c r="M40" s="8" t="str">
        <f t="shared" si="18"/>
        <v/>
      </c>
      <c r="N40" s="57">
        <f>X27</f>
        <v>0</v>
      </c>
      <c r="O40" s="57">
        <f>Y27</f>
        <v>0</v>
      </c>
      <c r="P40" s="55" t="str">
        <f t="shared" si="19"/>
        <v/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30" customHeight="1" x14ac:dyDescent="0.25">
      <c r="A41" s="41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3"/>
      <c r="J41" s="116" t="s">
        <v>4</v>
      </c>
      <c r="K41" s="117"/>
      <c r="L41" s="56">
        <f>AA27</f>
        <v>0</v>
      </c>
      <c r="M41" s="8" t="str">
        <f t="shared" si="18"/>
        <v/>
      </c>
      <c r="N41" s="57">
        <f>AC27</f>
        <v>0</v>
      </c>
      <c r="O41" s="57">
        <f>AD27</f>
        <v>0</v>
      </c>
      <c r="P41" s="55" t="str">
        <f t="shared" si="19"/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30" customHeight="1" thickBot="1" x14ac:dyDescent="0.3">
      <c r="A42" s="41" t="s">
        <v>28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23"/>
      <c r="J42" s="118" t="s">
        <v>0</v>
      </c>
      <c r="K42" s="119"/>
      <c r="L42" s="78">
        <f>SUM(L36:L41)</f>
        <v>0</v>
      </c>
      <c r="M42" s="17">
        <f>SUM(M36:M41)</f>
        <v>0</v>
      </c>
      <c r="N42" s="79">
        <f>SUM(N36:N41)</f>
        <v>0</v>
      </c>
      <c r="O42" s="80">
        <f>SUM(O36:O41)</f>
        <v>0</v>
      </c>
      <c r="P42" s="81">
        <f>SUM(P36:P41)</f>
        <v>0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52.5" customHeight="1" x14ac:dyDescent="0.25">
      <c r="A43" s="104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3"/>
      <c r="J43" s="105"/>
      <c r="K43" s="105"/>
      <c r="L43" s="106"/>
      <c r="M43" s="107"/>
      <c r="N43" s="108"/>
      <c r="O43" s="109"/>
      <c r="P43" s="10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30" customHeight="1" x14ac:dyDescent="0.25">
      <c r="A44" s="42" t="s">
        <v>29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23"/>
      <c r="H44" s="24"/>
      <c r="I44" s="59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50" customFormat="1" ht="30" hidden="1" customHeight="1" x14ac:dyDescent="0.25">
      <c r="A45" s="43" t="s">
        <v>32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si="17"/>
        <v/>
      </c>
      <c r="G45" s="49"/>
      <c r="H45" s="49"/>
      <c r="I45" s="47"/>
      <c r="J45" s="47"/>
      <c r="K45" s="47"/>
      <c r="L45" s="67"/>
      <c r="M45" s="48"/>
      <c r="N45" s="44"/>
      <c r="O45" s="44"/>
      <c r="P45" s="47"/>
      <c r="Q45" s="47"/>
      <c r="R45" s="67"/>
      <c r="S45" s="44"/>
      <c r="T45" s="44"/>
      <c r="U45" s="44"/>
      <c r="V45" s="47"/>
      <c r="W45" s="47"/>
      <c r="X45" s="67"/>
      <c r="Y45" s="46"/>
      <c r="Z45" s="46"/>
      <c r="AA45" s="46"/>
      <c r="AB45" s="46"/>
      <c r="AC45" s="47"/>
      <c r="AD45" s="47"/>
      <c r="AE45" s="67"/>
    </row>
    <row r="46" spans="1:33" s="50" customFormat="1" ht="30" customHeight="1" x14ac:dyDescent="0.25">
      <c r="A46" s="75" t="s">
        <v>45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>IF(E46,E46/$E$50,"")</f>
        <v/>
      </c>
      <c r="G46" s="49"/>
      <c r="H46" s="49"/>
      <c r="I46" s="47"/>
      <c r="J46" s="47"/>
      <c r="K46" s="47"/>
      <c r="L46" s="67"/>
      <c r="M46" s="48"/>
      <c r="N46" s="44"/>
      <c r="O46" s="44"/>
      <c r="P46" s="47"/>
      <c r="Q46" s="47"/>
      <c r="R46" s="67"/>
      <c r="S46" s="44"/>
      <c r="T46" s="44"/>
      <c r="U46" s="44"/>
      <c r="V46" s="47"/>
      <c r="W46" s="47"/>
      <c r="X46" s="67"/>
      <c r="Y46" s="46"/>
      <c r="Z46" s="46"/>
      <c r="AA46" s="46"/>
      <c r="AB46" s="46"/>
      <c r="AC46" s="47"/>
      <c r="AD46" s="47"/>
      <c r="AE46" s="67"/>
    </row>
    <row r="47" spans="1:33" s="50" customFormat="1" ht="30" customHeight="1" x14ac:dyDescent="0.25">
      <c r="A47" s="87" t="s">
        <v>47</v>
      </c>
      <c r="B47" s="12">
        <f t="shared" si="13"/>
        <v>0</v>
      </c>
      <c r="C47" s="8" t="str">
        <f t="shared" si="14"/>
        <v/>
      </c>
      <c r="D47" s="13">
        <f t="shared" si="15"/>
        <v>0</v>
      </c>
      <c r="E47" s="14">
        <f t="shared" si="16"/>
        <v>0</v>
      </c>
      <c r="F47" s="21" t="str">
        <f>IF(E47,E47/$E$50,"")</f>
        <v/>
      </c>
      <c r="G47" s="49"/>
      <c r="H47" s="49"/>
      <c r="I47" s="47"/>
      <c r="J47" s="47"/>
      <c r="K47" s="47"/>
      <c r="L47" s="67"/>
      <c r="M47" s="48"/>
      <c r="N47" s="44"/>
      <c r="O47" s="44"/>
      <c r="P47" s="47"/>
      <c r="Q47" s="47"/>
      <c r="R47" s="67"/>
      <c r="S47" s="44"/>
      <c r="T47" s="44"/>
      <c r="U47" s="44"/>
      <c r="V47" s="47"/>
      <c r="W47" s="47"/>
      <c r="X47" s="67"/>
      <c r="Y47" s="46"/>
      <c r="Z47" s="46"/>
      <c r="AA47" s="46"/>
      <c r="AB47" s="46"/>
      <c r="AC47" s="47"/>
      <c r="AD47" s="47"/>
      <c r="AE47" s="67"/>
    </row>
    <row r="48" spans="1:33" s="50" customFormat="1" ht="40.9" customHeight="1" x14ac:dyDescent="0.25">
      <c r="A48" s="87" t="s">
        <v>53</v>
      </c>
      <c r="B48" s="12">
        <f t="shared" si="13"/>
        <v>0</v>
      </c>
      <c r="C48" s="8" t="str">
        <f t="shared" si="14"/>
        <v/>
      </c>
      <c r="D48" s="13">
        <f t="shared" si="15"/>
        <v>0</v>
      </c>
      <c r="E48" s="14">
        <f t="shared" si="16"/>
        <v>0</v>
      </c>
      <c r="F48" s="21" t="str">
        <f>IF(E48,E48/$E$50,"")</f>
        <v/>
      </c>
      <c r="G48" s="49"/>
      <c r="H48" s="49"/>
      <c r="I48" s="47"/>
      <c r="J48" s="47"/>
      <c r="K48" s="47"/>
      <c r="L48" s="67"/>
      <c r="M48" s="48"/>
      <c r="N48" s="44"/>
      <c r="O48" s="44"/>
      <c r="P48" s="47"/>
      <c r="Q48" s="47"/>
      <c r="R48" s="67"/>
      <c r="S48" s="44"/>
      <c r="T48" s="44"/>
      <c r="U48" s="44"/>
      <c r="V48" s="47"/>
      <c r="W48" s="47"/>
      <c r="X48" s="67"/>
      <c r="Y48" s="46"/>
      <c r="Z48" s="46"/>
      <c r="AA48" s="46"/>
      <c r="AB48" s="46"/>
      <c r="AC48" s="47"/>
      <c r="AD48" s="47"/>
      <c r="AE48" s="67"/>
    </row>
    <row r="49" spans="1:33" s="50" customFormat="1" ht="30" customHeight="1" x14ac:dyDescent="0.25">
      <c r="A49" s="87" t="s">
        <v>52</v>
      </c>
      <c r="B49" s="12">
        <f>B26+G26+L26+Q26+AA26+V26</f>
        <v>0</v>
      </c>
      <c r="C49" s="8" t="str">
        <f t="shared" si="14"/>
        <v/>
      </c>
      <c r="D49" s="13">
        <f>D26+I26+N26+S26+AC26+X26</f>
        <v>0</v>
      </c>
      <c r="E49" s="14">
        <f>E26+J26+O26+T26+AD26+Y26</f>
        <v>0</v>
      </c>
      <c r="F49" s="21" t="str">
        <f>IF(E49,E49/$E$50,"")</f>
        <v/>
      </c>
      <c r="G49" s="49"/>
      <c r="H49" s="49"/>
      <c r="I49" s="47"/>
      <c r="J49" s="47"/>
      <c r="K49" s="47"/>
      <c r="L49" s="67"/>
      <c r="M49" s="48"/>
      <c r="N49" s="44"/>
      <c r="O49" s="44"/>
      <c r="P49" s="47"/>
      <c r="Q49" s="47"/>
      <c r="R49" s="67"/>
      <c r="S49" s="44"/>
      <c r="T49" s="44"/>
      <c r="U49" s="44"/>
      <c r="V49" s="47"/>
      <c r="W49" s="47"/>
      <c r="X49" s="67"/>
      <c r="Y49" s="46"/>
      <c r="Z49" s="46"/>
      <c r="AA49" s="46"/>
      <c r="AB49" s="46"/>
      <c r="AC49" s="47"/>
      <c r="AD49" s="47"/>
      <c r="AE49" s="67"/>
    </row>
    <row r="50" spans="1:33" s="50" customFormat="1" ht="30" customHeight="1" thickBot="1" x14ac:dyDescent="0.3">
      <c r="A50" s="60" t="s">
        <v>0</v>
      </c>
      <c r="B50" s="16">
        <f>SUM(B36:B49)</f>
        <v>0</v>
      </c>
      <c r="C50" s="17">
        <f>SUM(C36:C49)</f>
        <v>0</v>
      </c>
      <c r="D50" s="18">
        <f>SUM(D36:D49)</f>
        <v>0</v>
      </c>
      <c r="E50" s="18">
        <f>SUM(E36:E49)</f>
        <v>0</v>
      </c>
      <c r="F50" s="19">
        <f>SUM(F36:F49)</f>
        <v>0</v>
      </c>
      <c r="G50" s="23"/>
      <c r="H50" s="24"/>
      <c r="I50" s="23"/>
      <c r="J50" s="23"/>
      <c r="K50" s="23"/>
      <c r="L50" s="23"/>
      <c r="M50" s="23"/>
      <c r="N50" s="24"/>
      <c r="O50" s="23"/>
      <c r="P50" s="23"/>
      <c r="Q50" s="23"/>
      <c r="R50" s="23"/>
      <c r="S50" s="23"/>
      <c r="T50" s="23"/>
      <c r="U50" s="23"/>
      <c r="V50" s="47"/>
      <c r="W50" s="47"/>
      <c r="X50" s="67"/>
      <c r="Y50" s="46"/>
      <c r="Z50" s="46"/>
      <c r="AA50" s="46"/>
      <c r="AB50" s="46"/>
      <c r="AC50" s="47"/>
      <c r="AD50" s="47"/>
      <c r="AE50" s="67"/>
    </row>
    <row r="51" spans="1:33" ht="36" customHeight="1" x14ac:dyDescent="0.25">
      <c r="A51" s="67"/>
      <c r="B51" s="67"/>
      <c r="C51" s="67"/>
      <c r="D51" s="67"/>
      <c r="E51" s="67"/>
      <c r="F51" s="67"/>
      <c r="G51" s="23"/>
      <c r="H51" s="24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s="23" customFormat="1" ht="23.1" customHeight="1" x14ac:dyDescent="0.25">
      <c r="B52" s="24"/>
      <c r="H52" s="24"/>
      <c r="N52" s="24"/>
    </row>
    <row r="53" spans="1:33" s="23" customFormat="1" x14ac:dyDescent="0.25">
      <c r="B53" s="24"/>
      <c r="H53" s="24"/>
      <c r="N53" s="24"/>
    </row>
    <row r="54" spans="1:33" s="23" customFormat="1" x14ac:dyDescent="0.25">
      <c r="B54" s="24"/>
      <c r="H54" s="24"/>
      <c r="N54" s="24"/>
    </row>
    <row r="55" spans="1:33" s="23" customFormat="1" x14ac:dyDescent="0.25">
      <c r="B55" s="24"/>
      <c r="H55" s="24"/>
      <c r="N55" s="24"/>
    </row>
    <row r="56" spans="1:33" s="23" customFormat="1" x14ac:dyDescent="0.25">
      <c r="B56" s="24"/>
      <c r="H56" s="24"/>
      <c r="N56" s="24"/>
    </row>
    <row r="57" spans="1:33" s="23" customFormat="1" x14ac:dyDescent="0.25">
      <c r="B57" s="24"/>
      <c r="H57" s="24"/>
      <c r="N57" s="24"/>
    </row>
    <row r="58" spans="1:33" s="23" customFormat="1" x14ac:dyDescent="0.25">
      <c r="B58" s="24"/>
      <c r="H58" s="24"/>
      <c r="N58" s="24"/>
    </row>
    <row r="59" spans="1:33" s="23" customFormat="1" x14ac:dyDescent="0.25">
      <c r="B59" s="24"/>
      <c r="H59" s="24"/>
      <c r="N59" s="24"/>
    </row>
    <row r="60" spans="1:33" s="23" customFormat="1" x14ac:dyDescent="0.25">
      <c r="B60" s="24"/>
      <c r="H60" s="24"/>
      <c r="N60" s="24"/>
    </row>
    <row r="61" spans="1:33" s="23" customFormat="1" x14ac:dyDescent="0.25">
      <c r="B61" s="24"/>
      <c r="H61" s="24"/>
      <c r="N61" s="24"/>
    </row>
    <row r="62" spans="1:33" s="23" customFormat="1" x14ac:dyDescent="0.25">
      <c r="B62" s="24"/>
      <c r="H62" s="24"/>
      <c r="N62" s="24"/>
    </row>
    <row r="63" spans="1:33" s="23" customFormat="1" x14ac:dyDescent="0.25">
      <c r="B63" s="24"/>
      <c r="H63" s="24"/>
      <c r="N63" s="24"/>
    </row>
    <row r="64" spans="1:33" s="23" customFormat="1" x14ac:dyDescent="0.25">
      <c r="B64" s="24"/>
      <c r="H64" s="24"/>
      <c r="N64" s="24"/>
    </row>
    <row r="65" spans="2:14" s="23" customFormat="1" x14ac:dyDescent="0.25">
      <c r="B65" s="24"/>
      <c r="H65" s="24"/>
      <c r="N65" s="24"/>
    </row>
    <row r="66" spans="2:14" s="23" customFormat="1" x14ac:dyDescent="0.25">
      <c r="B66" s="24"/>
      <c r="H66" s="24"/>
      <c r="N66" s="24"/>
    </row>
    <row r="67" spans="2:14" s="23" customFormat="1" x14ac:dyDescent="0.25">
      <c r="B67" s="24"/>
      <c r="H67" s="24"/>
      <c r="N67" s="24"/>
    </row>
    <row r="68" spans="2:14" s="23" customFormat="1" x14ac:dyDescent="0.25">
      <c r="B68" s="24"/>
      <c r="H68" s="24"/>
      <c r="N68" s="24"/>
    </row>
    <row r="69" spans="2:14" s="23" customFormat="1" x14ac:dyDescent="0.25">
      <c r="B69" s="24"/>
      <c r="H69" s="24"/>
      <c r="N69" s="24"/>
    </row>
    <row r="70" spans="2:14" s="23" customFormat="1" x14ac:dyDescent="0.25">
      <c r="B70" s="24"/>
      <c r="H70" s="24"/>
      <c r="N70" s="24"/>
    </row>
    <row r="71" spans="2:14" s="23" customFormat="1" x14ac:dyDescent="0.25">
      <c r="B71" s="24"/>
      <c r="H71" s="24"/>
      <c r="N71" s="24"/>
    </row>
    <row r="72" spans="2:14" s="23" customFormat="1" x14ac:dyDescent="0.25">
      <c r="B72" s="24"/>
      <c r="H72" s="24"/>
      <c r="N72" s="24"/>
    </row>
    <row r="73" spans="2:14" s="23" customFormat="1" x14ac:dyDescent="0.25">
      <c r="B73" s="24"/>
      <c r="H73" s="24"/>
      <c r="N73" s="24"/>
    </row>
    <row r="74" spans="2:14" s="23" customFormat="1" x14ac:dyDescent="0.25">
      <c r="B74" s="24"/>
      <c r="H74" s="24"/>
      <c r="N74" s="24"/>
    </row>
    <row r="75" spans="2:14" s="23" customFormat="1" x14ac:dyDescent="0.25">
      <c r="B75" s="24"/>
      <c r="H75" s="24"/>
      <c r="N75" s="24"/>
    </row>
    <row r="76" spans="2:14" s="23" customFormat="1" x14ac:dyDescent="0.25">
      <c r="B76" s="24"/>
      <c r="H76" s="24"/>
      <c r="N76" s="24"/>
    </row>
    <row r="77" spans="2:14" s="23" customFormat="1" x14ac:dyDescent="0.25">
      <c r="B77" s="24"/>
      <c r="H77" s="24"/>
      <c r="N77" s="24"/>
    </row>
    <row r="78" spans="2:14" s="23" customFormat="1" x14ac:dyDescent="0.25">
      <c r="B78" s="24"/>
      <c r="H78" s="24"/>
      <c r="N78" s="24"/>
    </row>
    <row r="79" spans="2:14" s="23" customFormat="1" x14ac:dyDescent="0.25">
      <c r="B79" s="24"/>
      <c r="H79" s="24"/>
      <c r="N79" s="24"/>
    </row>
    <row r="80" spans="2:14" s="23" customFormat="1" x14ac:dyDescent="0.25">
      <c r="B80" s="24"/>
      <c r="H80" s="24"/>
      <c r="N80" s="24"/>
    </row>
    <row r="81" spans="2:14" s="23" customFormat="1" x14ac:dyDescent="0.25">
      <c r="B81" s="24"/>
      <c r="H81" s="24"/>
      <c r="N81" s="24"/>
    </row>
    <row r="82" spans="2:14" s="23" customFormat="1" x14ac:dyDescent="0.25">
      <c r="B82" s="24"/>
      <c r="H82" s="24"/>
      <c r="N82" s="24"/>
    </row>
    <row r="83" spans="2:14" s="23" customFormat="1" x14ac:dyDescent="0.25">
      <c r="B83" s="24"/>
      <c r="H83" s="24"/>
      <c r="N83" s="24"/>
    </row>
    <row r="84" spans="2:14" s="23" customFormat="1" x14ac:dyDescent="0.25">
      <c r="B84" s="24"/>
      <c r="H84" s="24"/>
      <c r="N84" s="24"/>
    </row>
    <row r="85" spans="2:14" s="23" customFormat="1" x14ac:dyDescent="0.25">
      <c r="B85" s="24"/>
      <c r="H85" s="24"/>
      <c r="N85" s="24"/>
    </row>
    <row r="86" spans="2:14" s="23" customFormat="1" x14ac:dyDescent="0.25">
      <c r="B86" s="24"/>
      <c r="H86" s="24"/>
      <c r="N86" s="24"/>
    </row>
    <row r="87" spans="2:14" s="23" customFormat="1" x14ac:dyDescent="0.25">
      <c r="B87" s="24"/>
      <c r="H87" s="24"/>
      <c r="N87" s="24"/>
    </row>
    <row r="88" spans="2:14" s="23" customFormat="1" x14ac:dyDescent="0.25">
      <c r="B88" s="24"/>
      <c r="H88" s="24"/>
      <c r="N88" s="24"/>
    </row>
    <row r="89" spans="2:14" s="23" customFormat="1" x14ac:dyDescent="0.25">
      <c r="B89" s="24"/>
      <c r="H89" s="24"/>
      <c r="N89" s="24"/>
    </row>
    <row r="90" spans="2:14" s="23" customFormat="1" x14ac:dyDescent="0.25">
      <c r="B90" s="24"/>
      <c r="H90" s="24"/>
      <c r="N90" s="24"/>
    </row>
    <row r="91" spans="2:14" s="23" customFormat="1" x14ac:dyDescent="0.25">
      <c r="B91" s="24"/>
      <c r="H91" s="24"/>
      <c r="N91" s="24"/>
    </row>
    <row r="92" spans="2:14" s="23" customFormat="1" x14ac:dyDescent="0.25">
      <c r="B92" s="24"/>
      <c r="H92" s="24"/>
      <c r="N92" s="24"/>
    </row>
    <row r="93" spans="2:14" s="23" customFormat="1" x14ac:dyDescent="0.25">
      <c r="B93" s="24"/>
      <c r="H93" s="24"/>
      <c r="N93" s="24"/>
    </row>
    <row r="94" spans="2:14" s="23" customFormat="1" x14ac:dyDescent="0.25">
      <c r="B94" s="24"/>
      <c r="H94" s="24"/>
      <c r="N94" s="24"/>
    </row>
    <row r="95" spans="2:14" s="23" customFormat="1" x14ac:dyDescent="0.25">
      <c r="B95" s="24"/>
      <c r="H95" s="24"/>
      <c r="N95" s="24"/>
    </row>
    <row r="96" spans="2:14" s="23" customFormat="1" x14ac:dyDescent="0.25">
      <c r="B96" s="24"/>
      <c r="H96" s="24"/>
      <c r="N96" s="24"/>
    </row>
    <row r="97" spans="2:21" s="23" customFormat="1" x14ac:dyDescent="0.25">
      <c r="B97" s="24"/>
      <c r="H97" s="24"/>
      <c r="N97" s="24"/>
    </row>
    <row r="98" spans="2:21" s="23" customFormat="1" x14ac:dyDescent="0.25">
      <c r="B98" s="24"/>
      <c r="H98" s="24"/>
      <c r="N98" s="24"/>
    </row>
    <row r="99" spans="2:21" s="23" customFormat="1" x14ac:dyDescent="0.25">
      <c r="B99" s="24"/>
      <c r="H99" s="24"/>
      <c r="N99" s="24"/>
    </row>
    <row r="100" spans="2:21" s="23" customFormat="1" x14ac:dyDescent="0.25">
      <c r="B100" s="24"/>
      <c r="H100" s="24"/>
      <c r="N100" s="24"/>
    </row>
    <row r="101" spans="2:21" s="23" customFormat="1" x14ac:dyDescent="0.25">
      <c r="B101" s="24"/>
      <c r="H101" s="24"/>
      <c r="N101" s="24"/>
    </row>
    <row r="102" spans="2:21" s="23" customFormat="1" x14ac:dyDescent="0.25">
      <c r="B102" s="24"/>
      <c r="H102" s="24"/>
      <c r="N102" s="24"/>
    </row>
    <row r="103" spans="2:21" s="23" customFormat="1" x14ac:dyDescent="0.25">
      <c r="B103" s="24"/>
      <c r="H103" s="24"/>
      <c r="N103" s="24"/>
    </row>
    <row r="104" spans="2:21" s="23" customFormat="1" x14ac:dyDescent="0.25">
      <c r="B104" s="24"/>
      <c r="H104" s="24"/>
      <c r="N104" s="24"/>
    </row>
    <row r="105" spans="2:21" s="23" customFormat="1" x14ac:dyDescent="0.25">
      <c r="B105" s="24"/>
      <c r="H105" s="24"/>
      <c r="N105" s="24"/>
    </row>
    <row r="106" spans="2:21" s="23" customFormat="1" x14ac:dyDescent="0.25">
      <c r="B106" s="24"/>
      <c r="H106" s="24"/>
      <c r="N106" s="24"/>
    </row>
    <row r="107" spans="2:21" s="23" customFormat="1" x14ac:dyDescent="0.25">
      <c r="B107" s="24"/>
      <c r="H107" s="24"/>
      <c r="N107" s="24"/>
    </row>
    <row r="108" spans="2:21" s="23" customFormat="1" x14ac:dyDescent="0.25">
      <c r="B108" s="24"/>
      <c r="H108" s="24"/>
      <c r="N108" s="24"/>
    </row>
    <row r="109" spans="2:21" s="23" customFormat="1" x14ac:dyDescent="0.25">
      <c r="B109" s="24"/>
      <c r="H109" s="24"/>
      <c r="N109" s="24"/>
    </row>
    <row r="110" spans="2:21" s="23" customFormat="1" x14ac:dyDescent="0.25">
      <c r="B110" s="24"/>
      <c r="G110" s="25"/>
      <c r="H110" s="58"/>
      <c r="I110" s="25"/>
      <c r="J110" s="25"/>
      <c r="K110" s="25"/>
      <c r="L110" s="25"/>
      <c r="M110" s="25"/>
      <c r="N110" s="58"/>
      <c r="O110" s="25"/>
      <c r="P110" s="25"/>
      <c r="Q110" s="25"/>
      <c r="R110" s="25"/>
      <c r="S110" s="25"/>
      <c r="T110" s="25"/>
      <c r="U110" s="25"/>
    </row>
    <row r="111" spans="2:21" s="23" customFormat="1" x14ac:dyDescent="0.25">
      <c r="B111" s="24"/>
      <c r="G111" s="25"/>
      <c r="H111" s="58"/>
      <c r="I111" s="25"/>
      <c r="J111" s="25"/>
      <c r="K111" s="25"/>
      <c r="L111" s="25"/>
      <c r="M111" s="25"/>
      <c r="N111" s="58"/>
      <c r="O111" s="25"/>
      <c r="P111" s="25"/>
      <c r="Q111" s="25"/>
      <c r="R111" s="25"/>
      <c r="S111" s="25"/>
      <c r="T111" s="25"/>
      <c r="U111" s="25"/>
    </row>
    <row r="112" spans="2:21" s="23" customFormat="1" x14ac:dyDescent="0.25">
      <c r="B112" s="24"/>
      <c r="F112" s="25"/>
      <c r="G112" s="25"/>
      <c r="H112" s="58"/>
      <c r="I112" s="25"/>
      <c r="J112" s="25"/>
      <c r="K112" s="25"/>
      <c r="L112" s="25"/>
      <c r="M112" s="25"/>
      <c r="N112" s="58"/>
      <c r="O112" s="25"/>
      <c r="P112" s="25"/>
      <c r="Q112" s="25"/>
      <c r="R112" s="25"/>
      <c r="S112" s="25"/>
      <c r="T112" s="25"/>
      <c r="U112" s="25"/>
    </row>
  </sheetData>
  <sheetProtection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80A4AD46-4761-455F-A12E-24A149A7FA58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536B3-30B2-49A4-9DB6-E0DD1D828008}">
  <sheetPr>
    <tabColor rgb="FF0070C0"/>
  </sheetPr>
  <dimension ref="A1:AG113"/>
  <sheetViews>
    <sheetView showGridLines="0" showZeros="0" topLeftCell="A36" zoomScale="70" zoomScaleNormal="70" workbookViewId="0">
      <selection activeCell="F25" sqref="F25"/>
    </sheetView>
  </sheetViews>
  <sheetFormatPr defaultRowHeight="15" x14ac:dyDescent="0.25"/>
  <cols>
    <col min="1" max="1" width="31" style="25" customWidth="1"/>
    <col min="2" max="2" width="11.140625" style="58" customWidth="1"/>
    <col min="3" max="3" width="10.7109375" style="25" customWidth="1"/>
    <col min="4" max="4" width="19.140625" style="25" customWidth="1"/>
    <col min="5" max="5" width="19.7109375" style="25" customWidth="1"/>
    <col min="6" max="6" width="11.42578125" style="25" customWidth="1"/>
    <col min="7" max="7" width="9.28515625" style="25" customWidth="1"/>
    <col min="8" max="8" width="10.85546875" style="58" customWidth="1"/>
    <col min="9" max="9" width="17.28515625" style="25" customWidth="1"/>
    <col min="10" max="10" width="20" style="25" customWidth="1"/>
    <col min="11" max="11" width="11.42578125" style="25" customWidth="1"/>
    <col min="12" max="12" width="11.7109375" style="25" customWidth="1"/>
    <col min="13" max="13" width="10.7109375" style="25" customWidth="1"/>
    <col min="14" max="14" width="20.140625" style="58" customWidth="1"/>
    <col min="15" max="15" width="19.7109375" style="25" customWidth="1"/>
    <col min="16" max="16" width="11.42578125" style="25" customWidth="1"/>
    <col min="17" max="17" width="9.140625" style="25" customWidth="1"/>
    <col min="18" max="18" width="11" style="25" customWidth="1"/>
    <col min="19" max="19" width="18.85546875" style="25" customWidth="1"/>
    <col min="20" max="20" width="19.5703125" style="25" customWidth="1"/>
    <col min="21" max="21" width="11.140625" style="25" customWidth="1"/>
    <col min="22" max="22" width="9" style="25" customWidth="1"/>
    <col min="23" max="23" width="10" style="25" customWidth="1"/>
    <col min="24" max="24" width="19" style="25" customWidth="1"/>
    <col min="25" max="25" width="15.42578125" style="25" customWidth="1"/>
    <col min="26" max="26" width="9.7109375" style="25" customWidth="1"/>
    <col min="27" max="27" width="9.140625" style="25" customWidth="1"/>
    <col min="28" max="28" width="10.85546875" style="25" customWidth="1"/>
    <col min="29" max="29" width="18.140625" style="25" customWidth="1"/>
    <col min="30" max="30" width="18.85546875" style="25" customWidth="1"/>
    <col min="31" max="31" width="10.85546875" style="25" customWidth="1"/>
    <col min="32" max="256" width="11.42578125" style="25" customWidth="1"/>
    <col min="257" max="16384" width="9.140625" style="25"/>
  </cols>
  <sheetData>
    <row r="1" spans="1:31" x14ac:dyDescent="0.25">
      <c r="A1" s="23"/>
      <c r="B1" s="24"/>
      <c r="C1" s="23"/>
      <c r="D1" s="23"/>
      <c r="E1" s="23"/>
      <c r="F1" s="23"/>
      <c r="G1" s="23"/>
      <c r="H1" s="24"/>
      <c r="I1" s="23"/>
      <c r="J1" s="23"/>
      <c r="K1" s="23"/>
      <c r="L1" s="23"/>
      <c r="M1" s="23"/>
      <c r="N1" s="24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x14ac:dyDescent="0.25">
      <c r="A2" s="23"/>
      <c r="B2" s="24"/>
      <c r="C2" s="23"/>
      <c r="D2" s="23"/>
      <c r="E2" s="23"/>
      <c r="F2" s="23"/>
      <c r="G2" s="23"/>
      <c r="H2" s="24"/>
      <c r="I2" s="23"/>
      <c r="J2" s="23"/>
      <c r="K2" s="23"/>
      <c r="L2" s="23"/>
      <c r="M2" s="23"/>
      <c r="N2" s="24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23"/>
      <c r="B3" s="24"/>
      <c r="C3" s="23"/>
      <c r="D3" s="23"/>
      <c r="E3" s="23"/>
      <c r="F3" s="23"/>
      <c r="G3" s="23"/>
      <c r="H3" s="24"/>
      <c r="I3" s="23"/>
      <c r="J3" s="23"/>
      <c r="K3" s="23"/>
      <c r="L3" s="23"/>
      <c r="M3" s="23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</row>
    <row r="4" spans="1:31" s="23" customFormat="1" x14ac:dyDescent="0.25">
      <c r="B4" s="24"/>
      <c r="H4" s="24"/>
      <c r="N4" s="24"/>
    </row>
    <row r="5" spans="1:31" s="23" customFormat="1" ht="30.75" customHeight="1" x14ac:dyDescent="0.25">
      <c r="A5" s="26" t="s">
        <v>37</v>
      </c>
      <c r="B5" s="24"/>
      <c r="H5" s="24"/>
      <c r="N5" s="24"/>
    </row>
    <row r="6" spans="1:31" s="23" customFormat="1" ht="6.75" customHeight="1" x14ac:dyDescent="0.25">
      <c r="A6" s="27"/>
      <c r="B6" s="24"/>
      <c r="H6" s="24"/>
      <c r="N6" s="24"/>
    </row>
    <row r="7" spans="1:31" s="23" customFormat="1" ht="24.75" customHeight="1" x14ac:dyDescent="0.25">
      <c r="A7" s="28" t="str">
        <f>'CONTRACTACIO 1r TR 2025'!C5</f>
        <v>ANY 2025</v>
      </c>
      <c r="B7" s="29" t="s">
        <v>58</v>
      </c>
      <c r="C7" s="30"/>
      <c r="D7" s="30"/>
      <c r="E7" s="30"/>
      <c r="F7" s="30"/>
      <c r="H7" s="68"/>
      <c r="J7" s="30"/>
      <c r="K7" s="30"/>
      <c r="L7" s="30"/>
      <c r="N7" s="24"/>
      <c r="P7" s="30"/>
      <c r="Q7" s="30"/>
      <c r="R7" s="30"/>
      <c r="V7" s="30"/>
      <c r="W7" s="30"/>
      <c r="X7" s="30"/>
      <c r="AC7" s="30"/>
      <c r="AD7" s="30"/>
      <c r="AE7" s="30"/>
    </row>
    <row r="8" spans="1:31" s="23" customFormat="1" ht="34.5" customHeight="1" x14ac:dyDescent="0.25">
      <c r="A8" s="28" t="s">
        <v>11</v>
      </c>
      <c r="B8" s="86" t="str">
        <f>'CONTRACTACIO 1r TR 2025'!B8</f>
        <v>FUNDACIÓ BARCELONA CAPITAL NÀUTICA, AC 24 (FBCN AC 24)</v>
      </c>
      <c r="C8" s="69"/>
      <c r="D8" s="69"/>
      <c r="E8" s="69"/>
      <c r="F8" s="69"/>
      <c r="G8" s="70"/>
      <c r="H8" s="70"/>
      <c r="I8" s="70"/>
      <c r="J8" s="70"/>
      <c r="K8" s="70"/>
      <c r="L8" s="28"/>
      <c r="N8" s="24"/>
      <c r="R8" s="28"/>
      <c r="X8" s="28"/>
      <c r="AE8" s="28"/>
    </row>
    <row r="9" spans="1:31" ht="26.25" customHeight="1" thickBot="1" x14ac:dyDescent="0.3">
      <c r="A9" s="23"/>
      <c r="B9" s="24"/>
      <c r="C9" s="23"/>
      <c r="D9" s="23"/>
      <c r="E9" s="23"/>
      <c r="F9" s="23"/>
      <c r="G9" s="23"/>
      <c r="H9" s="24"/>
      <c r="I9" s="23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ht="39" customHeight="1" thickBot="1" x14ac:dyDescent="0.3">
      <c r="A10" s="23"/>
      <c r="B10" s="183" t="s">
        <v>6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5"/>
    </row>
    <row r="11" spans="1:31" ht="30" customHeight="1" thickBot="1" x14ac:dyDescent="0.3">
      <c r="A11" s="186" t="s">
        <v>10</v>
      </c>
      <c r="B11" s="125" t="s">
        <v>3</v>
      </c>
      <c r="C11" s="126"/>
      <c r="D11" s="126"/>
      <c r="E11" s="126"/>
      <c r="F11" s="127"/>
      <c r="G11" s="128" t="s">
        <v>1</v>
      </c>
      <c r="H11" s="129"/>
      <c r="I11" s="129"/>
      <c r="J11" s="129"/>
      <c r="K11" s="130"/>
      <c r="L11" s="143" t="s">
        <v>2</v>
      </c>
      <c r="M11" s="144"/>
      <c r="N11" s="144"/>
      <c r="O11" s="144"/>
      <c r="P11" s="144"/>
      <c r="Q11" s="131" t="s">
        <v>34</v>
      </c>
      <c r="R11" s="132"/>
      <c r="S11" s="132"/>
      <c r="T11" s="132"/>
      <c r="U11" s="133"/>
      <c r="V11" s="134" t="s">
        <v>4</v>
      </c>
      <c r="W11" s="135"/>
      <c r="X11" s="135"/>
      <c r="Y11" s="135"/>
      <c r="Z11" s="136"/>
      <c r="AA11" s="137" t="s">
        <v>5</v>
      </c>
      <c r="AB11" s="138"/>
      <c r="AC11" s="138"/>
      <c r="AD11" s="138"/>
      <c r="AE11" s="139"/>
    </row>
    <row r="12" spans="1:31" ht="39" customHeight="1" thickBot="1" x14ac:dyDescent="0.3">
      <c r="A12" s="187"/>
      <c r="B12" s="31" t="s">
        <v>7</v>
      </c>
      <c r="C12" s="32" t="s">
        <v>8</v>
      </c>
      <c r="D12" s="33" t="s">
        <v>48</v>
      </c>
      <c r="E12" s="34" t="s">
        <v>49</v>
      </c>
      <c r="F12" s="35" t="s">
        <v>13</v>
      </c>
      <c r="G12" s="36" t="s">
        <v>7</v>
      </c>
      <c r="H12" s="32" t="s">
        <v>8</v>
      </c>
      <c r="I12" s="33" t="s">
        <v>48</v>
      </c>
      <c r="J12" s="34" t="s">
        <v>49</v>
      </c>
      <c r="K12" s="35" t="s">
        <v>13</v>
      </c>
      <c r="L12" s="36" t="s">
        <v>7</v>
      </c>
      <c r="M12" s="32" t="s">
        <v>8</v>
      </c>
      <c r="N12" s="33" t="s">
        <v>48</v>
      </c>
      <c r="O12" s="34" t="s">
        <v>49</v>
      </c>
      <c r="P12" s="35" t="s">
        <v>13</v>
      </c>
      <c r="Q12" s="36" t="s">
        <v>7</v>
      </c>
      <c r="R12" s="32" t="s">
        <v>8</v>
      </c>
      <c r="S12" s="33" t="s">
        <v>48</v>
      </c>
      <c r="T12" s="34" t="s">
        <v>49</v>
      </c>
      <c r="U12" s="37" t="s">
        <v>13</v>
      </c>
      <c r="V12" s="31" t="s">
        <v>7</v>
      </c>
      <c r="W12" s="32" t="s">
        <v>8</v>
      </c>
      <c r="X12" s="33" t="s">
        <v>48</v>
      </c>
      <c r="Y12" s="34" t="s">
        <v>49</v>
      </c>
      <c r="Z12" s="35" t="s">
        <v>13</v>
      </c>
      <c r="AA12" s="31" t="s">
        <v>7</v>
      </c>
      <c r="AB12" s="32" t="s">
        <v>8</v>
      </c>
      <c r="AC12" s="33" t="s">
        <v>48</v>
      </c>
      <c r="AD12" s="34" t="s">
        <v>49</v>
      </c>
      <c r="AE12" s="35" t="s">
        <v>13</v>
      </c>
    </row>
    <row r="13" spans="1:31" s="39" customFormat="1" ht="36" customHeight="1" x14ac:dyDescent="0.25">
      <c r="A13" s="38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1</v>
      </c>
      <c r="H13" s="20">
        <f t="shared" ref="H13:H26" si="2">IF(G13,G13/$G$27,"")</f>
        <v>5.9171597633136093E-3</v>
      </c>
      <c r="I13" s="10">
        <f>'CONTRACTACIO 1r TR 2025'!I13+'CONTRACTACIO 2n TR 2025'!I13+'CONTRACTACIO 3r TR 2025'!I13+'CONTRACTACIO 4t TR 2025'!I13</f>
        <v>50260</v>
      </c>
      <c r="J13" s="10">
        <f>'CONTRACTACIO 1r TR 2025'!J13+'CONTRACTACIO 2n TR 2025'!J13+'CONTRACTACIO 3r TR 2025'!J13+'CONTRACTACIO 4t TR 2025'!J13</f>
        <v>60814.6</v>
      </c>
      <c r="K13" s="21">
        <f t="shared" ref="K13:K26" si="3">IF(J13,J13/$J$27,"")</f>
        <v>0.12538811241949638</v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39" customFormat="1" ht="36" customHeight="1" x14ac:dyDescent="0.25">
      <c r="A14" s="40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39" customFormat="1" ht="36" customHeight="1" x14ac:dyDescent="0.25">
      <c r="A15" s="40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39" customFormat="1" ht="36" customHeight="1" x14ac:dyDescent="0.25">
      <c r="A16" s="40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39" customFormat="1" ht="36" customHeight="1" x14ac:dyDescent="0.25">
      <c r="A17" s="40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39" customFormat="1" ht="36" customHeight="1" x14ac:dyDescent="0.25">
      <c r="A18" s="41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1</v>
      </c>
      <c r="H18" s="20">
        <f t="shared" si="2"/>
        <v>5.9171597633136093E-3</v>
      </c>
      <c r="I18" s="13">
        <f>'CONTRACTACIO 1r TR 2025'!I18+'CONTRACTACIO 2n TR 2025'!I18+'CONTRACTACIO 3r TR 2025'!I18+'CONTRACTACIO 4t TR 2025'!I18</f>
        <v>30000</v>
      </c>
      <c r="J18" s="13">
        <f>'CONTRACTACIO 1r TR 2025'!J18+'CONTRACTACIO 2n TR 2025'!J18+'CONTRACTACIO 3r TR 2025'!J18+'CONTRACTACIO 4t TR 2025'!J18</f>
        <v>36300</v>
      </c>
      <c r="K18" s="21">
        <f t="shared" si="3"/>
        <v>7.4843680314064701E-2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39" customFormat="1" ht="36" customHeight="1" x14ac:dyDescent="0.25">
      <c r="A19" s="41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2</v>
      </c>
      <c r="H19" s="20">
        <f t="shared" si="2"/>
        <v>1.1834319526627219E-2</v>
      </c>
      <c r="I19" s="13">
        <f>'CONTRACTACIO 1r TR 2025'!I19+'CONTRACTACIO 2n TR 2025'!I19+'CONTRACTACIO 3r TR 2025'!I19+'CONTRACTACIO 4t TR 2025'!I19</f>
        <v>9635</v>
      </c>
      <c r="J19" s="13">
        <f>'CONTRACTACIO 1r TR 2025'!J19+'CONTRACTACIO 2n TR 2025'!J19+'CONTRACTACIO 3r TR 2025'!J19+'CONTRACTACIO 4t TR 2025'!J19</f>
        <v>11658.35</v>
      </c>
      <c r="K19" s="21">
        <f t="shared" si="3"/>
        <v>2.4037295327533778E-2</v>
      </c>
      <c r="L19" s="9">
        <f>'CONTRACTACIO 1r TR 2025'!L19+'CONTRACTACIO 2n TR 2025'!L19+'CONTRACTACIO 3r TR 2025'!L19+'CONTRACTACIO 4t TR 2025'!L19</f>
        <v>1</v>
      </c>
      <c r="M19" s="20">
        <f t="shared" si="4"/>
        <v>2.2222222222222223E-2</v>
      </c>
      <c r="N19" s="13">
        <f>'CONTRACTACIO 1r TR 2025'!N19+'CONTRACTACIO 2n TR 2025'!N19+'CONTRACTACIO 3r TR 2025'!N19+'CONTRACTACIO 4t TR 2025'!N19</f>
        <v>900</v>
      </c>
      <c r="O19" s="13">
        <f>'CONTRACTACIO 1r TR 2025'!O19+'CONTRACTACIO 2n TR 2025'!O19+'CONTRACTACIO 3r TR 2025'!O19+'CONTRACTACIO 4t TR 2025'!O19</f>
        <v>1089</v>
      </c>
      <c r="P19" s="21">
        <f t="shared" si="5"/>
        <v>5.4289709632310598E-2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39" customFormat="1" ht="36" customHeight="1" x14ac:dyDescent="0.25">
      <c r="A20" s="104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39" customFormat="1" ht="36" customHeight="1" x14ac:dyDescent="0.25">
      <c r="A21" s="42" t="s">
        <v>29</v>
      </c>
      <c r="B21" s="9">
        <f>'CONTRACTACIO 1r TR 2025'!B21+'CONTRACTACIO 2n TR 2025'!B21+'CONTRACTACIO 3r TR 2025'!B21+'CONTRACTACIO 4t TR 2025'!B21</f>
        <v>1</v>
      </c>
      <c r="C21" s="20">
        <f t="shared" si="0"/>
        <v>1</v>
      </c>
      <c r="D21" s="13">
        <f>'CONTRACTACIO 1r TR 2025'!D21+'CONTRACTACIO 2n TR 2025'!D21+'CONTRACTACIO 3r TR 2025'!D21+'CONTRACTACIO 4t TR 2025'!D21</f>
        <v>990</v>
      </c>
      <c r="E21" s="13">
        <f>'CONTRACTACIO 1r TR 2025'!E21+'CONTRACTACIO 2n TR 2025'!E21+'CONTRACTACIO 3r TR 2025'!E21+'CONTRACTACIO 4t TR 2025'!E21</f>
        <v>1197.9000000000001</v>
      </c>
      <c r="F21" s="21">
        <f t="shared" si="1"/>
        <v>1</v>
      </c>
      <c r="G21" s="9">
        <f>'CONTRACTACIO 1r TR 2025'!G21+'CONTRACTACIO 2n TR 2025'!G21+'CONTRACTACIO 3r TR 2025'!G21+'CONTRACTACIO 4t TR 2025'!G21</f>
        <v>165</v>
      </c>
      <c r="H21" s="20">
        <f t="shared" si="2"/>
        <v>0.97633136094674555</v>
      </c>
      <c r="I21" s="13">
        <f>'CONTRACTACIO 1r TR 2025'!I21+'CONTRACTACIO 2n TR 2025'!I21+'CONTRACTACIO 3r TR 2025'!I21+'CONTRACTACIO 4t TR 2025'!I21</f>
        <v>321897.75</v>
      </c>
      <c r="J21" s="13">
        <f>'CONTRACTACIO 1r TR 2025'!J21+'CONTRACTACIO 2n TR 2025'!J21+'CONTRACTACIO 3r TR 2025'!J21+'CONTRACTACIO 4t TR 2025'!J21</f>
        <v>376237.94</v>
      </c>
      <c r="K21" s="21">
        <f t="shared" si="3"/>
        <v>0.77573091193890509</v>
      </c>
      <c r="L21" s="9">
        <f>'CONTRACTACIO 1r TR 2025'!L21+'CONTRACTACIO 2n TR 2025'!L21+'CONTRACTACIO 3r TR 2025'!L21+'CONTRACTACIO 4t TR 2025'!L21</f>
        <v>44</v>
      </c>
      <c r="M21" s="20">
        <f t="shared" si="4"/>
        <v>0.97777777777777775</v>
      </c>
      <c r="N21" s="13">
        <f>'CONTRACTACIO 1r TR 2025'!N21+'CONTRACTACIO 2n TR 2025'!N21+'CONTRACTACIO 3r TR 2025'!N21+'CONTRACTACIO 4t TR 2025'!N21</f>
        <v>16232.039999999999</v>
      </c>
      <c r="O21" s="13">
        <f>'CONTRACTACIO 1r TR 2025'!O21+'CONTRACTACIO 2n TR 2025'!O21+'CONTRACTACIO 3r TR 2025'!O21+'CONTRACTACIO 4t TR 2025'!O21</f>
        <v>18970.050000000003</v>
      </c>
      <c r="P21" s="21">
        <f t="shared" si="5"/>
        <v>0.94571029036768939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39" customFormat="1" ht="39.950000000000003" hidden="1" customHeight="1" x14ac:dyDescent="0.25">
      <c r="A22" s="43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39" customFormat="1" ht="39.950000000000003" customHeight="1" x14ac:dyDescent="0.25">
      <c r="A23" s="85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39" customFormat="1" ht="39.950000000000003" customHeight="1" x14ac:dyDescent="0.25">
      <c r="A24" s="87" t="s">
        <v>47</v>
      </c>
      <c r="B24" s="76">
        <f>'CONTRACTACIO 1r TR 2025'!B24+'CONTRACTACIO 2n TR 2025'!B24+'CONTRACTACIO 3r TR 2025'!B24+'CONTRACTACIO 4t TR 2025'!B24</f>
        <v>0</v>
      </c>
      <c r="C24" s="61" t="str">
        <f t="shared" si="0"/>
        <v/>
      </c>
      <c r="D24" s="72">
        <f>'CONTRACTACIO 1r TR 2025'!D24+'CONTRACTACIO 2n TR 2025'!D24+'CONTRACTACIO 3r TR 2025'!D24+'CONTRACTACIO 4t TR 2025'!D24</f>
        <v>0</v>
      </c>
      <c r="E24" s="73">
        <f>'CONTRACTACIO 1r TR 2025'!E24+'CONTRACTACIO 2n TR 2025'!E24+'CONTRACTACIO 3r TR 2025'!E24+'CONTRACTACIO 4t TR 2025'!E24</f>
        <v>0</v>
      </c>
      <c r="F24" s="62" t="str">
        <f t="shared" si="1"/>
        <v/>
      </c>
      <c r="G24" s="76">
        <f>'CONTRACTACIO 1r TR 2025'!G24+'CONTRACTACIO 2n TR 2025'!G24+'CONTRACTACIO 3r TR 2025'!G24+'CONTRACTACIO 4t TR 2025'!G24</f>
        <v>0</v>
      </c>
      <c r="H24" s="61" t="str">
        <f t="shared" si="2"/>
        <v/>
      </c>
      <c r="I24" s="72">
        <f>'CONTRACTACIO 1r TR 2025'!I24+'CONTRACTACIO 2n TR 2025'!I24+'CONTRACTACIO 3r TR 2025'!I24+'CONTRACTACIO 4t TR 2025'!I24</f>
        <v>0</v>
      </c>
      <c r="J24" s="73">
        <f>'CONTRACTACIO 1r TR 2025'!J24+'CONTRACTACIO 2n TR 2025'!J24+'CONTRACTACIO 3r TR 2025'!J24+'CONTRACTACIO 4t TR 2025'!J24</f>
        <v>0</v>
      </c>
      <c r="K24" s="62" t="str">
        <f t="shared" si="3"/>
        <v/>
      </c>
      <c r="L24" s="76">
        <f>'CONTRACTACIO 1r TR 2025'!L24+'CONTRACTACIO 2n TR 2025'!L24+'CONTRACTACIO 3r TR 2025'!L24+'CONTRACTACIO 4t TR 2025'!L24</f>
        <v>0</v>
      </c>
      <c r="M24" s="61" t="str">
        <f t="shared" si="4"/>
        <v/>
      </c>
      <c r="N24" s="72">
        <f>'CONTRACTACIO 1r TR 2025'!N24+'CONTRACTACIO 2n TR 2025'!N24+'CONTRACTACIO 3r TR 2025'!N24+'CONTRACTACIO 4t TR 2025'!N24</f>
        <v>0</v>
      </c>
      <c r="O24" s="73">
        <f>'CONTRACTACIO 1r TR 2025'!O24+'CONTRACTACIO 2n TR 2025'!O24+'CONTRACTACIO 3r TR 2025'!O24+'CONTRACTACIO 4t TR 2025'!O24</f>
        <v>0</v>
      </c>
      <c r="P24" s="62" t="str">
        <f t="shared" si="5"/>
        <v/>
      </c>
      <c r="Q24" s="76">
        <f>'CONTRACTACIO 1r TR 2025'!Q24+'CONTRACTACIO 2n TR 2025'!Q24+'CONTRACTACIO 3r TR 2025'!Q24+'CONTRACTACIO 4t TR 2025'!Q24</f>
        <v>0</v>
      </c>
      <c r="R24" s="61" t="str">
        <f t="shared" si="6"/>
        <v/>
      </c>
      <c r="S24" s="72">
        <f>'CONTRACTACIO 1r TR 2025'!S24+'CONTRACTACIO 2n TR 2025'!S24+'CONTRACTACIO 3r TR 2025'!S24+'CONTRACTACIO 4t TR 2025'!S24</f>
        <v>0</v>
      </c>
      <c r="T24" s="73">
        <f>'CONTRACTACIO 1r TR 2025'!T24+'CONTRACTACIO 2n TR 2025'!T24+'CONTRACTACIO 3r TR 2025'!T24+'CONTRACTACIO 4t TR 2025'!T24</f>
        <v>0</v>
      </c>
      <c r="U24" s="62" t="str">
        <f t="shared" si="7"/>
        <v/>
      </c>
      <c r="V24" s="76">
        <f>'CONTRACTACIO 1r TR 2025'!AA24+'CONTRACTACIO 2n TR 2025'!AA24+'CONTRACTACIO 3r TR 2025'!AA24+'CONTRACTACIO 4t TR 2025'!AA24</f>
        <v>0</v>
      </c>
      <c r="W24" s="61" t="str">
        <f t="shared" si="8"/>
        <v/>
      </c>
      <c r="X24" s="72">
        <f>'CONTRACTACIO 1r TR 2025'!AC24+'CONTRACTACIO 2n TR 2025'!AC24+'CONTRACTACIO 3r TR 2025'!AC24+'CONTRACTACIO 4t TR 2025'!AC24</f>
        <v>0</v>
      </c>
      <c r="Y24" s="73">
        <f>'CONTRACTACIO 1r TR 2025'!AD24+'CONTRACTACIO 2n TR 2025'!AD24+'CONTRACTACIO 3r TR 2025'!AD24+'CONTRACTACIO 4t TR 2025'!AD24</f>
        <v>0</v>
      </c>
      <c r="Z24" s="62" t="str">
        <f t="shared" si="9"/>
        <v/>
      </c>
      <c r="AA24" s="76">
        <f>'CONTRACTACIO 1r TR 2025'!V24+'CONTRACTACIO 2n TR 2025'!V24+'CONTRACTACIO 3r TR 2025'!V24+'CONTRACTACIO 4t TR 2025'!V24</f>
        <v>0</v>
      </c>
      <c r="AB24" s="20" t="str">
        <f t="shared" si="10"/>
        <v/>
      </c>
      <c r="AC24" s="72">
        <f>'CONTRACTACIO 1r TR 2025'!X24+'CONTRACTACIO 2n TR 2025'!X24+'CONTRACTACIO 3r TR 2025'!X24+'CONTRACTACIO 4t TR 2025'!X24</f>
        <v>0</v>
      </c>
      <c r="AD24" s="73">
        <f>'CONTRACTACIO 1r TR 2025'!Y24+'CONTRACTACIO 2n TR 2025'!Y24+'CONTRACTACIO 3r TR 2025'!Y24+'CONTRACTACIO 4t TR 2025'!Y24</f>
        <v>0</v>
      </c>
      <c r="AE24" s="62" t="str">
        <f t="shared" si="11"/>
        <v/>
      </c>
    </row>
    <row r="25" spans="1:31" s="39" customFormat="1" ht="39.950000000000003" customHeight="1" x14ac:dyDescent="0.25">
      <c r="A25" s="87" t="s">
        <v>53</v>
      </c>
      <c r="B25" s="76">
        <f>'CONTRACTACIO 1r TR 2025'!B25+'CONTRACTACIO 2n TR 2025'!B25+'CONTRACTACIO 3r TR 2025'!B25+'CONTRACTACIO 4t TR 2025'!B25</f>
        <v>0</v>
      </c>
      <c r="C25" s="61" t="str">
        <f t="shared" si="0"/>
        <v/>
      </c>
      <c r="D25" s="72">
        <f>'CONTRACTACIO 1r TR 2025'!D25+'CONTRACTACIO 2n TR 2025'!D25+'CONTRACTACIO 3r TR 2025'!D25+'CONTRACTACIO 4t TR 2025'!D25</f>
        <v>0</v>
      </c>
      <c r="E25" s="73">
        <f>'CONTRACTACIO 1r TR 2025'!E25+'CONTRACTACIO 2n TR 2025'!E25+'CONTRACTACIO 3r TR 2025'!E25+'CONTRACTACIO 4t TR 2025'!E25</f>
        <v>0</v>
      </c>
      <c r="F25" s="62" t="str">
        <f t="shared" si="1"/>
        <v/>
      </c>
      <c r="G25" s="76">
        <f>'CONTRACTACIO 1r TR 2025'!G25+'CONTRACTACIO 2n TR 2025'!G25+'CONTRACTACIO 3r TR 2025'!G25+'CONTRACTACIO 4t TR 2025'!G25</f>
        <v>0</v>
      </c>
      <c r="H25" s="61" t="str">
        <f t="shared" si="2"/>
        <v/>
      </c>
      <c r="I25" s="72">
        <f>'CONTRACTACIO 1r TR 2025'!I25+'CONTRACTACIO 2n TR 2025'!I25+'CONTRACTACIO 3r TR 2025'!I25+'CONTRACTACIO 4t TR 2025'!I25</f>
        <v>0</v>
      </c>
      <c r="J25" s="73">
        <f>'CONTRACTACIO 1r TR 2025'!J25+'CONTRACTACIO 2n TR 2025'!J25+'CONTRACTACIO 3r TR 2025'!J25+'CONTRACTACIO 4t TR 2025'!J25</f>
        <v>0</v>
      </c>
      <c r="K25" s="62" t="str">
        <f t="shared" si="3"/>
        <v/>
      </c>
      <c r="L25" s="76">
        <f>'CONTRACTACIO 1r TR 2025'!L25+'CONTRACTACIO 2n TR 2025'!L25+'CONTRACTACIO 3r TR 2025'!L25+'CONTRACTACIO 4t TR 2025'!L25</f>
        <v>0</v>
      </c>
      <c r="M25" s="61" t="str">
        <f t="shared" si="4"/>
        <v/>
      </c>
      <c r="N25" s="72">
        <f>'CONTRACTACIO 1r TR 2025'!N25+'CONTRACTACIO 2n TR 2025'!N25+'CONTRACTACIO 3r TR 2025'!N25+'CONTRACTACIO 4t TR 2025'!N25</f>
        <v>0</v>
      </c>
      <c r="O25" s="73">
        <f>'CONTRACTACIO 1r TR 2025'!O25+'CONTRACTACIO 2n TR 2025'!O25+'CONTRACTACIO 3r TR 2025'!O25+'CONTRACTACIO 4t TR 2025'!O25</f>
        <v>0</v>
      </c>
      <c r="P25" s="62" t="str">
        <f t="shared" si="5"/>
        <v/>
      </c>
      <c r="Q25" s="76">
        <f>'CONTRACTACIO 1r TR 2025'!Q25+'CONTRACTACIO 2n TR 2025'!Q25+'CONTRACTACIO 3r TR 2025'!Q25+'CONTRACTACIO 4t TR 2025'!Q25</f>
        <v>0</v>
      </c>
      <c r="R25" s="61" t="str">
        <f t="shared" si="6"/>
        <v/>
      </c>
      <c r="S25" s="72">
        <f>'CONTRACTACIO 1r TR 2025'!S25+'CONTRACTACIO 2n TR 2025'!S25+'CONTRACTACIO 3r TR 2025'!S25+'CONTRACTACIO 4t TR 2025'!S25</f>
        <v>0</v>
      </c>
      <c r="T25" s="73">
        <f>'CONTRACTACIO 1r TR 2025'!T25+'CONTRACTACIO 2n TR 2025'!T25+'CONTRACTACIO 3r TR 2025'!T25+'CONTRACTACIO 4t TR 2025'!T25</f>
        <v>0</v>
      </c>
      <c r="U25" s="62" t="str">
        <f t="shared" si="7"/>
        <v/>
      </c>
      <c r="V25" s="76">
        <f>'CONTRACTACIO 1r TR 2025'!AA25+'CONTRACTACIO 2n TR 2025'!AA25+'CONTRACTACIO 3r TR 2025'!AA25+'CONTRACTACIO 4t TR 2025'!AA25</f>
        <v>0</v>
      </c>
      <c r="W25" s="61" t="str">
        <f t="shared" si="8"/>
        <v/>
      </c>
      <c r="X25" s="72">
        <f>'CONTRACTACIO 1r TR 2025'!AC25+'CONTRACTACIO 2n TR 2025'!AC25+'CONTRACTACIO 3r TR 2025'!AC25+'CONTRACTACIO 4t TR 2025'!AC25</f>
        <v>0</v>
      </c>
      <c r="Y25" s="73">
        <f>'CONTRACTACIO 1r TR 2025'!AD25+'CONTRACTACIO 2n TR 2025'!AD25+'CONTRACTACIO 3r TR 2025'!AD25+'CONTRACTACIO 4t TR 2025'!AD25</f>
        <v>0</v>
      </c>
      <c r="Z25" s="62" t="str">
        <f t="shared" si="9"/>
        <v/>
      </c>
      <c r="AA25" s="76">
        <f>'CONTRACTACIO 1r TR 2025'!V25+'CONTRACTACIO 2n TR 2025'!V25+'CONTRACTACIO 3r TR 2025'!V25+'CONTRACTACIO 4t TR 2025'!V25</f>
        <v>0</v>
      </c>
      <c r="AB25" s="20" t="str">
        <f t="shared" si="10"/>
        <v/>
      </c>
      <c r="AC25" s="72">
        <f>'CONTRACTACIO 1r TR 2025'!X25+'CONTRACTACIO 2n TR 2025'!X25+'CONTRACTACIO 3r TR 2025'!X25+'CONTRACTACIO 4t TR 2025'!X25</f>
        <v>0</v>
      </c>
      <c r="AD25" s="73">
        <f>'CONTRACTACIO 1r TR 2025'!Y25+'CONTRACTACIO 2n TR 2025'!Y25+'CONTRACTACIO 3r TR 2025'!Y25+'CONTRACTACIO 4t TR 2025'!Y25</f>
        <v>0</v>
      </c>
      <c r="AE25" s="62" t="str">
        <f t="shared" si="11"/>
        <v/>
      </c>
    </row>
    <row r="26" spans="1:31" s="39" customFormat="1" ht="36" customHeight="1" x14ac:dyDescent="0.25">
      <c r="A26" s="89" t="s">
        <v>52</v>
      </c>
      <c r="B26" s="76">
        <f>'CONTRACTACIO 1r TR 2025'!B26+'CONTRACTACIO 2n TR 2025'!B26+'CONTRACTACIO 3r TR 2025'!B26+'CONTRACTACIO 4t TR 2025'!B26</f>
        <v>0</v>
      </c>
      <c r="C26" s="61" t="str">
        <f t="shared" si="0"/>
        <v/>
      </c>
      <c r="D26" s="72">
        <f>'CONTRACTACIO 1r TR 2025'!D26+'CONTRACTACIO 2n TR 2025'!D26+'CONTRACTACIO 3r TR 2025'!D26+'CONTRACTACIO 4t TR 2025'!D26</f>
        <v>0</v>
      </c>
      <c r="E26" s="73">
        <f>'CONTRACTACIO 1r TR 2025'!E26+'CONTRACTACIO 2n TR 2025'!E26+'CONTRACTACIO 3r TR 2025'!E26+'CONTRACTACIO 4t TR 2025'!E26</f>
        <v>0</v>
      </c>
      <c r="F26" s="62" t="str">
        <f t="shared" si="1"/>
        <v/>
      </c>
      <c r="G26" s="76">
        <f>'CONTRACTACIO 1r TR 2025'!G26+'CONTRACTACIO 2n TR 2025'!G26+'CONTRACTACIO 3r TR 2025'!G26+'CONTRACTACIO 4t TR 2025'!G26</f>
        <v>0</v>
      </c>
      <c r="H26" s="61" t="str">
        <f t="shared" si="2"/>
        <v/>
      </c>
      <c r="I26" s="72">
        <f>'CONTRACTACIO 1r TR 2025'!I26+'CONTRACTACIO 2n TR 2025'!I26+'CONTRACTACIO 3r TR 2025'!I26+'CONTRACTACIO 4t TR 2025'!I26</f>
        <v>0</v>
      </c>
      <c r="J26" s="73">
        <f>'CONTRACTACIO 1r TR 2025'!J26+'CONTRACTACIO 2n TR 2025'!J26+'CONTRACTACIO 3r TR 2025'!J26+'CONTRACTACIO 4t TR 2025'!J26</f>
        <v>0</v>
      </c>
      <c r="K26" s="62" t="str">
        <f t="shared" si="3"/>
        <v/>
      </c>
      <c r="L26" s="76">
        <f>'CONTRACTACIO 1r TR 2025'!L26+'CONTRACTACIO 2n TR 2025'!L26+'CONTRACTACIO 3r TR 2025'!L26+'CONTRACTACIO 4t TR 2025'!L26</f>
        <v>0</v>
      </c>
      <c r="M26" s="61" t="str">
        <f t="shared" si="4"/>
        <v/>
      </c>
      <c r="N26" s="72">
        <f>'CONTRACTACIO 1r TR 2025'!N26+'CONTRACTACIO 2n TR 2025'!N26+'CONTRACTACIO 3r TR 2025'!N26+'CONTRACTACIO 4t TR 2025'!N26</f>
        <v>0</v>
      </c>
      <c r="O26" s="73">
        <f>'CONTRACTACIO 1r TR 2025'!O26+'CONTRACTACIO 2n TR 2025'!O26+'CONTRACTACIO 3r TR 2025'!O26+'CONTRACTACIO 4t TR 2025'!O26</f>
        <v>0</v>
      </c>
      <c r="P26" s="62" t="str">
        <f t="shared" si="5"/>
        <v/>
      </c>
      <c r="Q26" s="76">
        <f>'CONTRACTACIO 1r TR 2025'!Q26+'CONTRACTACIO 2n TR 2025'!Q26+'CONTRACTACIO 3r TR 2025'!Q26+'CONTRACTACIO 4t TR 2025'!Q26</f>
        <v>0</v>
      </c>
      <c r="R26" s="61" t="str">
        <f t="shared" si="6"/>
        <v/>
      </c>
      <c r="S26" s="72">
        <f>'CONTRACTACIO 1r TR 2025'!S26+'CONTRACTACIO 2n TR 2025'!S26+'CONTRACTACIO 3r TR 2025'!S26+'CONTRACTACIO 4t TR 2025'!S26</f>
        <v>0</v>
      </c>
      <c r="T26" s="73">
        <f>'CONTRACTACIO 1r TR 2025'!T26+'CONTRACTACIO 2n TR 2025'!T26+'CONTRACTACIO 3r TR 2025'!T26+'CONTRACTACIO 4t TR 2025'!T26</f>
        <v>0</v>
      </c>
      <c r="U26" s="62" t="str">
        <f t="shared" si="7"/>
        <v/>
      </c>
      <c r="V26" s="76">
        <f>'CONTRACTACIO 1r TR 2025'!AA26+'CONTRACTACIO 2n TR 2025'!AA26+'CONTRACTACIO 3r TR 2025'!AA26+'CONTRACTACIO 4t TR 2025'!AA26</f>
        <v>0</v>
      </c>
      <c r="W26" s="61" t="str">
        <f t="shared" si="8"/>
        <v/>
      </c>
      <c r="X26" s="72">
        <f>'CONTRACTACIO 1r TR 2025'!AC26+'CONTRACTACIO 2n TR 2025'!AC26+'CONTRACTACIO 3r TR 2025'!AC26+'CONTRACTACIO 4t TR 2025'!AC26</f>
        <v>0</v>
      </c>
      <c r="Y26" s="73">
        <f>'CONTRACTACIO 1r TR 2025'!AD26+'CONTRACTACIO 2n TR 2025'!AD26+'CONTRACTACIO 3r TR 2025'!AD26+'CONTRACTACIO 4t TR 2025'!AD26</f>
        <v>0</v>
      </c>
      <c r="Z26" s="62" t="str">
        <f t="shared" si="9"/>
        <v/>
      </c>
      <c r="AA26" s="76">
        <f>'CONTRACTACIO 1r TR 2025'!V26+'CONTRACTACIO 2n TR 2025'!V26+'CONTRACTACIO 3r TR 2025'!V26+'CONTRACTACIO 4t TR 2025'!V26</f>
        <v>0</v>
      </c>
      <c r="AB26" s="20" t="str">
        <f t="shared" si="10"/>
        <v/>
      </c>
      <c r="AC26" s="72">
        <f>'CONTRACTACIO 1r TR 2025'!X26+'CONTRACTACIO 2n TR 2025'!X26+'CONTRACTACIO 3r TR 2025'!X26+'CONTRACTACIO 4t TR 2025'!X26</f>
        <v>0</v>
      </c>
      <c r="AD26" s="73">
        <f>'CONTRACTACIO 1r TR 2025'!Y26+'CONTRACTACIO 2n TR 2025'!Y26+'CONTRACTACIO 3r TR 2025'!Y26+'CONTRACTACIO 4t TR 2025'!Y26</f>
        <v>0</v>
      </c>
      <c r="AE26" s="62" t="str">
        <f t="shared" si="11"/>
        <v/>
      </c>
    </row>
    <row r="27" spans="1:31" ht="33" customHeight="1" thickBot="1" x14ac:dyDescent="0.3">
      <c r="A27" s="77" t="s">
        <v>0</v>
      </c>
      <c r="B27" s="16">
        <f t="shared" ref="B27:AE27" si="12">SUM(B13:B26)</f>
        <v>1</v>
      </c>
      <c r="C27" s="17">
        <f t="shared" si="12"/>
        <v>1</v>
      </c>
      <c r="D27" s="18">
        <f t="shared" si="12"/>
        <v>990</v>
      </c>
      <c r="E27" s="18">
        <f t="shared" si="12"/>
        <v>1197.9000000000001</v>
      </c>
      <c r="F27" s="19">
        <f t="shared" si="12"/>
        <v>1</v>
      </c>
      <c r="G27" s="16">
        <f t="shared" si="12"/>
        <v>169</v>
      </c>
      <c r="H27" s="17">
        <f t="shared" si="12"/>
        <v>1</v>
      </c>
      <c r="I27" s="18">
        <f t="shared" si="12"/>
        <v>411792.75</v>
      </c>
      <c r="J27" s="18">
        <f t="shared" si="12"/>
        <v>485010.89</v>
      </c>
      <c r="K27" s="19">
        <f t="shared" si="12"/>
        <v>1</v>
      </c>
      <c r="L27" s="16">
        <f t="shared" si="12"/>
        <v>45</v>
      </c>
      <c r="M27" s="17">
        <f t="shared" si="12"/>
        <v>1</v>
      </c>
      <c r="N27" s="18">
        <f t="shared" si="12"/>
        <v>17132.04</v>
      </c>
      <c r="O27" s="18">
        <f t="shared" si="12"/>
        <v>20059.050000000003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3" customFormat="1" ht="18.600000000000001" customHeight="1" x14ac:dyDescent="0.25">
      <c r="B28" s="24"/>
      <c r="H28" s="24"/>
      <c r="N28" s="24"/>
    </row>
    <row r="29" spans="1:31" s="46" customFormat="1" ht="34.15" hidden="1" customHeight="1" x14ac:dyDescent="0.25">
      <c r="A29" s="163" t="s">
        <v>60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44"/>
      <c r="S29" s="44"/>
      <c r="T29" s="44"/>
      <c r="U29" s="44"/>
      <c r="V29" s="45"/>
      <c r="W29" s="45"/>
      <c r="X29" s="45"/>
      <c r="AC29" s="45"/>
      <c r="AD29" s="45"/>
      <c r="AE29" s="45"/>
    </row>
    <row r="30" spans="1:31" s="46" customFormat="1" ht="19.149999999999999" hidden="1" customHeight="1" x14ac:dyDescent="0.25">
      <c r="A30" s="164" t="s">
        <v>59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44"/>
      <c r="S30" s="44"/>
      <c r="T30" s="44"/>
      <c r="U30" s="44"/>
      <c r="V30" s="45"/>
      <c r="W30" s="45"/>
      <c r="X30" s="45"/>
      <c r="AC30" s="45"/>
      <c r="AD30" s="45"/>
      <c r="AE30" s="45"/>
    </row>
    <row r="31" spans="1:31" s="46" customFormat="1" ht="43.9" customHeight="1" x14ac:dyDescent="0.25">
      <c r="A31" s="159" t="s">
        <v>36</v>
      </c>
      <c r="B31" s="159"/>
      <c r="C31" s="159"/>
      <c r="D31" s="159"/>
      <c r="E31" s="159"/>
      <c r="F31" s="159"/>
      <c r="G31" s="159"/>
      <c r="H31" s="159"/>
      <c r="I31" s="47"/>
      <c r="J31" s="47"/>
      <c r="K31" s="47"/>
      <c r="L31" s="67"/>
      <c r="M31" s="48"/>
      <c r="N31" s="44"/>
      <c r="O31" s="44"/>
      <c r="P31" s="47"/>
      <c r="Q31" s="47"/>
      <c r="R31" s="67"/>
      <c r="S31" s="44"/>
      <c r="T31" s="44"/>
      <c r="U31" s="44"/>
      <c r="V31" s="45"/>
      <c r="W31" s="45"/>
      <c r="X31" s="45"/>
      <c r="AC31" s="45"/>
      <c r="AD31" s="45"/>
      <c r="AE31" s="45"/>
    </row>
    <row r="32" spans="1:31" s="50" customFormat="1" ht="21.6" customHeight="1" thickBot="1" x14ac:dyDescent="0.3">
      <c r="A32" s="67"/>
      <c r="B32" s="67"/>
      <c r="C32" s="67"/>
      <c r="D32" s="67"/>
      <c r="E32" s="67"/>
      <c r="F32" s="67"/>
      <c r="G32" s="49"/>
      <c r="H32" s="49"/>
      <c r="I32" s="47"/>
      <c r="J32" s="47"/>
      <c r="K32" s="47"/>
      <c r="L32" s="67"/>
      <c r="M32" s="48"/>
      <c r="N32" s="44"/>
      <c r="O32" s="44"/>
      <c r="P32" s="47"/>
      <c r="Q32" s="47"/>
      <c r="R32" s="67"/>
      <c r="S32" s="44"/>
      <c r="T32" s="44"/>
      <c r="U32" s="44"/>
      <c r="V32" s="44"/>
      <c r="W32" s="44"/>
      <c r="X32" s="44"/>
      <c r="Y32" s="46"/>
      <c r="Z32" s="46"/>
      <c r="AA32" s="46"/>
      <c r="AB32" s="46"/>
      <c r="AC32" s="44"/>
      <c r="AD32" s="44"/>
      <c r="AE32" s="44"/>
    </row>
    <row r="33" spans="1:33" s="50" customFormat="1" ht="18" customHeight="1" x14ac:dyDescent="0.25">
      <c r="A33" s="165" t="s">
        <v>10</v>
      </c>
      <c r="B33" s="168" t="s">
        <v>17</v>
      </c>
      <c r="C33" s="169"/>
      <c r="D33" s="169"/>
      <c r="E33" s="169"/>
      <c r="F33" s="170"/>
      <c r="G33" s="23"/>
      <c r="H33" s="46"/>
      <c r="I33" s="46"/>
      <c r="J33" s="174" t="s">
        <v>15</v>
      </c>
      <c r="K33" s="175"/>
      <c r="L33" s="168" t="s">
        <v>16</v>
      </c>
      <c r="M33" s="169"/>
      <c r="N33" s="169"/>
      <c r="O33" s="169"/>
      <c r="P33" s="170"/>
      <c r="Q33" s="47"/>
      <c r="R33" s="67"/>
      <c r="S33" s="44"/>
      <c r="T33" s="44"/>
      <c r="U33" s="44"/>
      <c r="V33" s="47"/>
      <c r="W33" s="47"/>
      <c r="X33" s="67"/>
      <c r="Y33" s="46"/>
      <c r="Z33" s="46"/>
      <c r="AA33" s="46"/>
      <c r="AB33" s="46"/>
      <c r="AC33" s="47"/>
      <c r="AD33" s="47"/>
      <c r="AE33" s="67"/>
    </row>
    <row r="34" spans="1:33" s="46" customFormat="1" ht="18" customHeight="1" thickBot="1" x14ac:dyDescent="0.3">
      <c r="A34" s="166"/>
      <c r="B34" s="171"/>
      <c r="C34" s="172"/>
      <c r="D34" s="172"/>
      <c r="E34" s="172"/>
      <c r="F34" s="173"/>
      <c r="G34" s="23"/>
      <c r="J34" s="176"/>
      <c r="K34" s="177"/>
      <c r="L34" s="180"/>
      <c r="M34" s="181"/>
      <c r="N34" s="181"/>
      <c r="O34" s="181"/>
      <c r="P34" s="182"/>
      <c r="Q34" s="47"/>
      <c r="R34" s="67"/>
      <c r="S34" s="44"/>
      <c r="T34" s="44"/>
      <c r="U34" s="44"/>
      <c r="V34" s="47"/>
      <c r="W34" s="47"/>
      <c r="X34" s="67"/>
      <c r="AC34" s="47"/>
      <c r="AD34" s="47"/>
      <c r="AE34" s="67"/>
    </row>
    <row r="35" spans="1:33" s="46" customFormat="1" ht="40.15" customHeight="1" thickBot="1" x14ac:dyDescent="0.3">
      <c r="A35" s="167"/>
      <c r="B35" s="51" t="s">
        <v>14</v>
      </c>
      <c r="C35" s="32" t="s">
        <v>8</v>
      </c>
      <c r="D35" s="33" t="s">
        <v>48</v>
      </c>
      <c r="E35" s="34" t="s">
        <v>49</v>
      </c>
      <c r="F35" s="52" t="s">
        <v>9</v>
      </c>
      <c r="G35" s="23"/>
      <c r="H35" s="23"/>
      <c r="I35" s="23"/>
      <c r="J35" s="178"/>
      <c r="K35" s="179"/>
      <c r="L35" s="51" t="s">
        <v>14</v>
      </c>
      <c r="M35" s="32" t="s">
        <v>8</v>
      </c>
      <c r="N35" s="33" t="s">
        <v>48</v>
      </c>
      <c r="O35" s="34" t="s">
        <v>49</v>
      </c>
      <c r="P35" s="52" t="s">
        <v>9</v>
      </c>
      <c r="Q35" s="47"/>
      <c r="R35" s="67"/>
      <c r="S35" s="44"/>
      <c r="T35" s="44"/>
      <c r="U35" s="44"/>
      <c r="V35" s="47"/>
      <c r="W35" s="47"/>
      <c r="X35" s="67"/>
      <c r="AC35" s="47"/>
      <c r="AD35" s="47"/>
      <c r="AE35" s="67"/>
    </row>
    <row r="36" spans="1:33" s="23" customFormat="1" ht="47.45" customHeight="1" x14ac:dyDescent="0.25">
      <c r="A36" s="38" t="s">
        <v>25</v>
      </c>
      <c r="B36" s="9">
        <f t="shared" ref="B36:B46" si="13">B13+G13+L13+Q13+V13+AA13</f>
        <v>1</v>
      </c>
      <c r="C36" s="8">
        <f t="shared" ref="C36:C43" si="14">IF(B36,B36/$B$50,"")</f>
        <v>4.6511627906976744E-3</v>
      </c>
      <c r="D36" s="10">
        <f t="shared" ref="D36:D46" si="15">D13+I13+N13+S13+X13+AC13</f>
        <v>50260</v>
      </c>
      <c r="E36" s="11">
        <f t="shared" ref="E36:E46" si="16">E13+J13+O13+T13+Y13+AD13</f>
        <v>60814.6</v>
      </c>
      <c r="F36" s="21">
        <f t="shared" ref="F36:F43" si="17">IF(E36,E36/$E$50,"")</f>
        <v>0.12012337184996778</v>
      </c>
      <c r="J36" s="120" t="s">
        <v>3</v>
      </c>
      <c r="K36" s="121"/>
      <c r="L36" s="53">
        <f>B27</f>
        <v>1</v>
      </c>
      <c r="M36" s="8">
        <f t="shared" ref="M36:M41" si="18">IF(L36,L36/$L$42,"")</f>
        <v>4.6511627906976744E-3</v>
      </c>
      <c r="N36" s="54">
        <f>D27</f>
        <v>990</v>
      </c>
      <c r="O36" s="54">
        <f>E27</f>
        <v>1197.9000000000001</v>
      </c>
      <c r="P36" s="55">
        <f t="shared" ref="P36:P41" si="19">IF(O36,O36/$O$42,"")</f>
        <v>2.3661388406579411E-3</v>
      </c>
    </row>
    <row r="37" spans="1:33" s="23" customFormat="1" ht="30" customHeight="1" x14ac:dyDescent="0.25">
      <c r="A37" s="40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6" t="s">
        <v>1</v>
      </c>
      <c r="K37" s="117"/>
      <c r="L37" s="56">
        <f>G27</f>
        <v>169</v>
      </c>
      <c r="M37" s="8">
        <f t="shared" si="18"/>
        <v>0.78604651162790695</v>
      </c>
      <c r="N37" s="57">
        <f>I27</f>
        <v>411792.75</v>
      </c>
      <c r="O37" s="57">
        <f>J27</f>
        <v>485010.89</v>
      </c>
      <c r="P37" s="55">
        <f t="shared" si="19"/>
        <v>0.95801244258375173</v>
      </c>
    </row>
    <row r="38" spans="1:33" s="23" customFormat="1" ht="30" customHeight="1" x14ac:dyDescent="0.25">
      <c r="A38" s="40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J38" s="116" t="s">
        <v>2</v>
      </c>
      <c r="K38" s="117"/>
      <c r="L38" s="56">
        <f>L27</f>
        <v>45</v>
      </c>
      <c r="M38" s="8">
        <f t="shared" si="18"/>
        <v>0.20930232558139536</v>
      </c>
      <c r="N38" s="57">
        <f>N27</f>
        <v>17132.04</v>
      </c>
      <c r="O38" s="57">
        <f>O27</f>
        <v>20059.050000000003</v>
      </c>
      <c r="P38" s="55">
        <f t="shared" si="19"/>
        <v>3.9621418575590345E-2</v>
      </c>
    </row>
    <row r="39" spans="1:33" ht="30" customHeight="1" x14ac:dyDescent="0.25">
      <c r="A39" s="40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3"/>
      <c r="H39" s="23"/>
      <c r="I39" s="23"/>
      <c r="J39" s="116" t="s">
        <v>34</v>
      </c>
      <c r="K39" s="117"/>
      <c r="L39" s="56">
        <f>Q27</f>
        <v>0</v>
      </c>
      <c r="M39" s="8" t="str">
        <f t="shared" si="18"/>
        <v/>
      </c>
      <c r="N39" s="57">
        <f>S27</f>
        <v>0</v>
      </c>
      <c r="O39" s="57">
        <f>T27</f>
        <v>0</v>
      </c>
      <c r="P39" s="55" t="str">
        <f t="shared" si="19"/>
        <v/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30" customHeight="1" x14ac:dyDescent="0.25">
      <c r="A40" s="40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3"/>
      <c r="H40" s="23"/>
      <c r="I40" s="23"/>
      <c r="J40" s="116" t="s">
        <v>5</v>
      </c>
      <c r="K40" s="117"/>
      <c r="L40" s="56">
        <f>AA27</f>
        <v>0</v>
      </c>
      <c r="M40" s="8" t="str">
        <f t="shared" si="18"/>
        <v/>
      </c>
      <c r="N40" s="57">
        <f>AC27</f>
        <v>0</v>
      </c>
      <c r="O40" s="57">
        <f>AD27</f>
        <v>0</v>
      </c>
      <c r="P40" s="55" t="str">
        <f t="shared" si="19"/>
        <v/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30" customHeight="1" x14ac:dyDescent="0.25">
      <c r="A41" s="41" t="s">
        <v>33</v>
      </c>
      <c r="B41" s="15">
        <f t="shared" si="13"/>
        <v>1</v>
      </c>
      <c r="C41" s="8">
        <f t="shared" si="14"/>
        <v>4.6511627906976744E-3</v>
      </c>
      <c r="D41" s="13">
        <f t="shared" si="15"/>
        <v>30000</v>
      </c>
      <c r="E41" s="22">
        <f t="shared" si="16"/>
        <v>36300</v>
      </c>
      <c r="F41" s="21">
        <f t="shared" si="17"/>
        <v>7.1701176989634574E-2</v>
      </c>
      <c r="G41" s="23"/>
      <c r="H41" s="23"/>
      <c r="I41" s="23"/>
      <c r="J41" s="116" t="s">
        <v>4</v>
      </c>
      <c r="K41" s="117"/>
      <c r="L41" s="56">
        <f>V27</f>
        <v>0</v>
      </c>
      <c r="M41" s="8" t="str">
        <f t="shared" si="18"/>
        <v/>
      </c>
      <c r="N41" s="57">
        <f>X27</f>
        <v>0</v>
      </c>
      <c r="O41" s="57">
        <f>Y27</f>
        <v>0</v>
      </c>
      <c r="P41" s="55" t="str">
        <f t="shared" si="19"/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30" customHeight="1" thickBot="1" x14ac:dyDescent="0.3">
      <c r="A42" s="41" t="s">
        <v>28</v>
      </c>
      <c r="B42" s="12">
        <f t="shared" si="13"/>
        <v>3</v>
      </c>
      <c r="C42" s="8">
        <f t="shared" si="14"/>
        <v>1.3953488372093023E-2</v>
      </c>
      <c r="D42" s="13">
        <f t="shared" si="15"/>
        <v>10535</v>
      </c>
      <c r="E42" s="14">
        <f t="shared" si="16"/>
        <v>12747.35</v>
      </c>
      <c r="F42" s="21">
        <f t="shared" si="17"/>
        <v>2.5179063319526674E-2</v>
      </c>
      <c r="G42" s="23"/>
      <c r="H42" s="23"/>
      <c r="I42" s="23"/>
      <c r="J42" s="118" t="s">
        <v>0</v>
      </c>
      <c r="K42" s="119"/>
      <c r="L42" s="78">
        <f>SUM(L36:L41)</f>
        <v>215</v>
      </c>
      <c r="M42" s="17">
        <f>SUM(M36:M41)</f>
        <v>1</v>
      </c>
      <c r="N42" s="79">
        <f>SUM(N36:N41)</f>
        <v>429914.79</v>
      </c>
      <c r="O42" s="80">
        <f>SUM(O36:O41)</f>
        <v>506267.84</v>
      </c>
      <c r="P42" s="81">
        <f>SUM(P36:P41)</f>
        <v>1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30" customHeight="1" x14ac:dyDescent="0.25">
      <c r="A43" s="104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3"/>
      <c r="H43" s="23"/>
      <c r="I43" s="23"/>
      <c r="J43" s="105"/>
      <c r="K43" s="105"/>
      <c r="L43" s="106"/>
      <c r="M43" s="107"/>
      <c r="N43" s="108"/>
      <c r="O43" s="109"/>
      <c r="P43" s="107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30" customHeight="1" x14ac:dyDescent="0.25">
      <c r="A44" s="42" t="s">
        <v>29</v>
      </c>
      <c r="B44" s="12">
        <f t="shared" si="13"/>
        <v>210</v>
      </c>
      <c r="C44" s="8">
        <f t="shared" ref="C44:C49" si="20">IF(B44,B44/$B$50,"")</f>
        <v>0.97674418604651159</v>
      </c>
      <c r="D44" s="13">
        <f t="shared" si="15"/>
        <v>339119.79</v>
      </c>
      <c r="E44" s="14">
        <f t="shared" si="16"/>
        <v>396405.89</v>
      </c>
      <c r="F44" s="21">
        <f t="shared" ref="F44:F49" si="21">IF(E44,E44/$E$50,"")</f>
        <v>0.78299638784087089</v>
      </c>
      <c r="G44" s="23"/>
      <c r="H44" s="23"/>
      <c r="I44" s="23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30" hidden="1" customHeight="1" x14ac:dyDescent="0.25">
      <c r="A45" s="43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3"/>
      <c r="H45" s="23"/>
      <c r="I45" s="23"/>
      <c r="J45" s="47"/>
      <c r="K45" s="47"/>
      <c r="L45" s="67"/>
      <c r="M45" s="48"/>
      <c r="N45" s="44"/>
      <c r="O45" s="44"/>
      <c r="P45" s="47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30" customHeight="1" x14ac:dyDescent="0.25">
      <c r="A46" s="75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3"/>
      <c r="H46" s="23"/>
      <c r="I46" s="23"/>
      <c r="J46" s="47"/>
      <c r="K46" s="47"/>
      <c r="L46" s="67"/>
      <c r="M46" s="48"/>
      <c r="N46" s="44"/>
      <c r="O46" s="44"/>
      <c r="P46" s="47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30" customHeight="1" x14ac:dyDescent="0.25">
      <c r="A47" s="87" t="s">
        <v>47</v>
      </c>
      <c r="B47" s="12">
        <f>B24+G24+L24+Q24+V24+AA24</f>
        <v>0</v>
      </c>
      <c r="C47" s="8" t="str">
        <f t="shared" si="20"/>
        <v/>
      </c>
      <c r="D47" s="13">
        <f t="shared" ref="D47:E49" si="22">D24+I24+N24+S24+X24+AC24</f>
        <v>0</v>
      </c>
      <c r="E47" s="14">
        <f t="shared" si="22"/>
        <v>0</v>
      </c>
      <c r="F47" s="21" t="str">
        <f t="shared" si="21"/>
        <v/>
      </c>
      <c r="G47" s="23"/>
      <c r="H47" s="23"/>
      <c r="I47" s="23"/>
      <c r="J47" s="47"/>
      <c r="K47" s="47"/>
      <c r="L47" s="67"/>
      <c r="M47" s="48"/>
      <c r="N47" s="44"/>
      <c r="O47" s="44"/>
      <c r="P47" s="47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39.6" customHeight="1" x14ac:dyDescent="0.25">
      <c r="A48" s="87" t="s">
        <v>53</v>
      </c>
      <c r="B48" s="12">
        <f>B25+G25+L25+Q25+V25+AA25</f>
        <v>0</v>
      </c>
      <c r="C48" s="8" t="str">
        <f t="shared" si="20"/>
        <v/>
      </c>
      <c r="D48" s="13">
        <f t="shared" si="22"/>
        <v>0</v>
      </c>
      <c r="E48" s="14">
        <f t="shared" si="22"/>
        <v>0</v>
      </c>
      <c r="F48" s="21" t="str">
        <f t="shared" si="21"/>
        <v/>
      </c>
      <c r="G48" s="23"/>
      <c r="H48" s="23"/>
      <c r="I48" s="23"/>
      <c r="J48" s="47"/>
      <c r="K48" s="47"/>
      <c r="L48" s="67"/>
      <c r="M48" s="48"/>
      <c r="N48" s="44"/>
      <c r="O48" s="44"/>
      <c r="P48" s="47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ht="30" customHeight="1" x14ac:dyDescent="0.25">
      <c r="A49" s="87" t="s">
        <v>52</v>
      </c>
      <c r="B49" s="12">
        <f>B26+G26+L26+Q26+V26+AA26</f>
        <v>0</v>
      </c>
      <c r="C49" s="8" t="str">
        <f t="shared" si="20"/>
        <v/>
      </c>
      <c r="D49" s="13">
        <f t="shared" si="22"/>
        <v>0</v>
      </c>
      <c r="E49" s="14">
        <f t="shared" si="22"/>
        <v>0</v>
      </c>
      <c r="F49" s="21" t="str">
        <f t="shared" si="21"/>
        <v/>
      </c>
      <c r="G49" s="23"/>
      <c r="H49" s="23"/>
      <c r="I49" s="23"/>
      <c r="J49" s="47"/>
      <c r="K49" s="47"/>
      <c r="L49" s="67"/>
      <c r="M49" s="48"/>
      <c r="N49" s="44"/>
      <c r="O49" s="44"/>
      <c r="P49" s="47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s="50" customFormat="1" ht="30" customHeight="1" thickBot="1" x14ac:dyDescent="0.3">
      <c r="A50" s="60" t="s">
        <v>0</v>
      </c>
      <c r="B50" s="16">
        <f>SUM(B36:B49)</f>
        <v>215</v>
      </c>
      <c r="C50" s="17">
        <f>SUM(C36:C49)</f>
        <v>1</v>
      </c>
      <c r="D50" s="18">
        <f>SUM(D36:D49)</f>
        <v>429914.79</v>
      </c>
      <c r="E50" s="18">
        <f>SUM(E36:E49)</f>
        <v>506267.84</v>
      </c>
      <c r="F50" s="19">
        <f>SUM(F36:F49)</f>
        <v>1</v>
      </c>
      <c r="G50" s="23"/>
      <c r="H50" s="24"/>
      <c r="I50" s="23"/>
      <c r="J50" s="23"/>
      <c r="K50" s="23"/>
      <c r="L50" s="23"/>
      <c r="M50" s="23"/>
      <c r="N50" s="24"/>
      <c r="O50" s="23"/>
      <c r="P50" s="23"/>
      <c r="Q50" s="47"/>
      <c r="R50" s="67"/>
      <c r="S50" s="44"/>
      <c r="T50" s="44"/>
      <c r="U50" s="44"/>
      <c r="V50" s="47"/>
      <c r="W50" s="47"/>
      <c r="X50" s="67"/>
      <c r="Y50" s="46"/>
      <c r="Z50" s="46"/>
      <c r="AA50" s="46"/>
      <c r="AB50" s="46"/>
      <c r="AC50" s="47"/>
      <c r="AD50" s="47"/>
      <c r="AE50" s="67"/>
    </row>
    <row r="51" spans="1:33" s="50" customFormat="1" ht="30" customHeight="1" x14ac:dyDescent="0.25">
      <c r="A51" s="67"/>
      <c r="B51" s="67"/>
      <c r="C51" s="67"/>
      <c r="D51" s="67"/>
      <c r="E51" s="67"/>
      <c r="F51" s="67"/>
      <c r="G51" s="23"/>
      <c r="H51" s="24"/>
      <c r="I51" s="23"/>
      <c r="J51" s="23"/>
      <c r="K51" s="23"/>
      <c r="L51" s="23"/>
      <c r="M51" s="23"/>
      <c r="N51" s="24"/>
      <c r="O51" s="23"/>
      <c r="P51" s="23"/>
      <c r="Q51" s="23"/>
      <c r="R51" s="23"/>
      <c r="S51" s="23"/>
      <c r="T51" s="23"/>
      <c r="U51" s="23"/>
      <c r="V51" s="47"/>
      <c r="W51" s="47"/>
      <c r="X51" s="67"/>
      <c r="Y51" s="46"/>
      <c r="Z51" s="46"/>
      <c r="AA51" s="46"/>
      <c r="AB51" s="46"/>
      <c r="AC51" s="47"/>
      <c r="AD51" s="47"/>
      <c r="AE51" s="67"/>
    </row>
    <row r="52" spans="1:33" ht="36" customHeight="1" x14ac:dyDescent="0.25">
      <c r="A52" s="23"/>
      <c r="B52" s="24"/>
      <c r="C52" s="23"/>
      <c r="D52" s="23"/>
      <c r="E52" s="23"/>
      <c r="F52" s="23"/>
      <c r="G52" s="23"/>
      <c r="H52" s="24"/>
      <c r="I52" s="23"/>
      <c r="J52" s="23"/>
      <c r="K52" s="23"/>
      <c r="L52" s="23"/>
      <c r="M52" s="23"/>
      <c r="N52" s="24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s="23" customFormat="1" ht="23.1" customHeight="1" x14ac:dyDescent="0.25">
      <c r="B53" s="24"/>
      <c r="H53" s="24"/>
      <c r="N53" s="24"/>
    </row>
    <row r="54" spans="1:33" s="23" customFormat="1" x14ac:dyDescent="0.25">
      <c r="B54" s="24"/>
      <c r="H54" s="24"/>
      <c r="N54" s="24"/>
    </row>
    <row r="55" spans="1:33" s="23" customFormat="1" x14ac:dyDescent="0.25">
      <c r="B55" s="24"/>
      <c r="H55" s="24"/>
      <c r="N55" s="24"/>
    </row>
    <row r="56" spans="1:33" s="23" customFormat="1" x14ac:dyDescent="0.25">
      <c r="B56" s="24"/>
      <c r="H56" s="24"/>
      <c r="N56" s="24"/>
    </row>
    <row r="57" spans="1:33" s="23" customFormat="1" x14ac:dyDescent="0.25">
      <c r="B57" s="24"/>
      <c r="H57" s="24"/>
      <c r="N57" s="24"/>
    </row>
    <row r="58" spans="1:33" s="23" customFormat="1" x14ac:dyDescent="0.25">
      <c r="B58" s="24"/>
      <c r="H58" s="24"/>
      <c r="N58" s="24"/>
    </row>
    <row r="59" spans="1:33" s="23" customFormat="1" x14ac:dyDescent="0.25">
      <c r="B59" s="24"/>
      <c r="H59" s="24"/>
      <c r="N59" s="24"/>
    </row>
    <row r="60" spans="1:33" s="23" customFormat="1" x14ac:dyDescent="0.25">
      <c r="B60" s="24"/>
      <c r="H60" s="24"/>
      <c r="N60" s="24"/>
    </row>
    <row r="61" spans="1:33" s="23" customFormat="1" x14ac:dyDescent="0.25">
      <c r="B61" s="24"/>
      <c r="H61" s="24"/>
      <c r="N61" s="24"/>
    </row>
    <row r="62" spans="1:33" s="23" customFormat="1" x14ac:dyDescent="0.25">
      <c r="B62" s="24"/>
      <c r="H62" s="24"/>
      <c r="N62" s="24"/>
    </row>
    <row r="63" spans="1:33" s="23" customFormat="1" x14ac:dyDescent="0.25">
      <c r="B63" s="24"/>
      <c r="H63" s="24"/>
      <c r="N63" s="24"/>
    </row>
    <row r="64" spans="1:33" s="23" customFormat="1" x14ac:dyDescent="0.25">
      <c r="B64" s="24"/>
      <c r="H64" s="24"/>
      <c r="N64" s="24"/>
    </row>
    <row r="65" spans="2:14" s="23" customFormat="1" x14ac:dyDescent="0.25">
      <c r="B65" s="24"/>
      <c r="H65" s="24"/>
      <c r="N65" s="24"/>
    </row>
    <row r="66" spans="2:14" s="23" customFormat="1" x14ac:dyDescent="0.25">
      <c r="B66" s="24"/>
      <c r="H66" s="24"/>
      <c r="N66" s="24"/>
    </row>
    <row r="67" spans="2:14" s="23" customFormat="1" x14ac:dyDescent="0.25">
      <c r="B67" s="24"/>
      <c r="H67" s="24"/>
      <c r="N67" s="24"/>
    </row>
    <row r="68" spans="2:14" s="23" customFormat="1" x14ac:dyDescent="0.25">
      <c r="B68" s="24"/>
      <c r="H68" s="24"/>
      <c r="N68" s="24"/>
    </row>
    <row r="69" spans="2:14" s="23" customFormat="1" x14ac:dyDescent="0.25">
      <c r="B69" s="24"/>
      <c r="H69" s="24"/>
      <c r="N69" s="24"/>
    </row>
    <row r="70" spans="2:14" s="23" customFormat="1" x14ac:dyDescent="0.25">
      <c r="B70" s="24"/>
      <c r="H70" s="24"/>
      <c r="N70" s="24"/>
    </row>
    <row r="71" spans="2:14" s="23" customFormat="1" x14ac:dyDescent="0.25">
      <c r="B71" s="24"/>
      <c r="H71" s="24"/>
      <c r="N71" s="24"/>
    </row>
    <row r="72" spans="2:14" s="23" customFormat="1" x14ac:dyDescent="0.25">
      <c r="B72" s="24"/>
      <c r="H72" s="24"/>
      <c r="N72" s="24"/>
    </row>
    <row r="73" spans="2:14" s="23" customFormat="1" x14ac:dyDescent="0.25">
      <c r="B73" s="24"/>
      <c r="H73" s="24"/>
      <c r="N73" s="24"/>
    </row>
    <row r="74" spans="2:14" s="23" customFormat="1" x14ac:dyDescent="0.25">
      <c r="B74" s="24"/>
      <c r="H74" s="24"/>
      <c r="N74" s="24"/>
    </row>
    <row r="75" spans="2:14" s="23" customFormat="1" x14ac:dyDescent="0.25">
      <c r="B75" s="24"/>
      <c r="H75" s="24"/>
      <c r="N75" s="24"/>
    </row>
    <row r="76" spans="2:14" s="23" customFormat="1" x14ac:dyDescent="0.25">
      <c r="B76" s="24"/>
      <c r="H76" s="24"/>
      <c r="N76" s="24"/>
    </row>
    <row r="77" spans="2:14" s="23" customFormat="1" x14ac:dyDescent="0.25">
      <c r="B77" s="24"/>
      <c r="H77" s="24"/>
      <c r="N77" s="24"/>
    </row>
    <row r="78" spans="2:14" s="23" customFormat="1" x14ac:dyDescent="0.25">
      <c r="B78" s="24"/>
      <c r="H78" s="24"/>
      <c r="N78" s="24"/>
    </row>
    <row r="79" spans="2:14" s="23" customFormat="1" x14ac:dyDescent="0.25">
      <c r="B79" s="24"/>
      <c r="H79" s="24"/>
      <c r="N79" s="24"/>
    </row>
    <row r="80" spans="2:14" s="23" customFormat="1" x14ac:dyDescent="0.25">
      <c r="B80" s="24"/>
      <c r="H80" s="24"/>
      <c r="N80" s="24"/>
    </row>
    <row r="81" spans="2:14" s="23" customFormat="1" x14ac:dyDescent="0.25">
      <c r="B81" s="24"/>
      <c r="H81" s="24"/>
      <c r="N81" s="24"/>
    </row>
    <row r="82" spans="2:14" s="23" customFormat="1" x14ac:dyDescent="0.25">
      <c r="B82" s="24"/>
      <c r="H82" s="24"/>
      <c r="N82" s="24"/>
    </row>
    <row r="83" spans="2:14" s="23" customFormat="1" x14ac:dyDescent="0.25">
      <c r="B83" s="24"/>
      <c r="H83" s="24"/>
      <c r="N83" s="24"/>
    </row>
    <row r="84" spans="2:14" s="23" customFormat="1" x14ac:dyDescent="0.25">
      <c r="B84" s="24"/>
      <c r="H84" s="24"/>
      <c r="N84" s="24"/>
    </row>
    <row r="85" spans="2:14" s="23" customFormat="1" x14ac:dyDescent="0.25">
      <c r="B85" s="24"/>
      <c r="H85" s="24"/>
      <c r="N85" s="24"/>
    </row>
    <row r="86" spans="2:14" s="23" customFormat="1" x14ac:dyDescent="0.25">
      <c r="B86" s="24"/>
      <c r="H86" s="24"/>
      <c r="N86" s="24"/>
    </row>
    <row r="87" spans="2:14" s="23" customFormat="1" x14ac:dyDescent="0.25">
      <c r="B87" s="24"/>
      <c r="H87" s="24"/>
      <c r="N87" s="24"/>
    </row>
    <row r="88" spans="2:14" s="23" customFormat="1" x14ac:dyDescent="0.25">
      <c r="B88" s="24"/>
      <c r="H88" s="24"/>
      <c r="N88" s="24"/>
    </row>
    <row r="89" spans="2:14" s="23" customFormat="1" x14ac:dyDescent="0.25">
      <c r="B89" s="24"/>
      <c r="H89" s="24"/>
      <c r="N89" s="24"/>
    </row>
    <row r="90" spans="2:14" s="23" customFormat="1" x14ac:dyDescent="0.25">
      <c r="B90" s="24"/>
      <c r="H90" s="24"/>
      <c r="N90" s="24"/>
    </row>
    <row r="91" spans="2:14" s="23" customFormat="1" x14ac:dyDescent="0.25">
      <c r="B91" s="24"/>
      <c r="H91" s="24"/>
      <c r="N91" s="24"/>
    </row>
    <row r="92" spans="2:14" s="23" customFormat="1" x14ac:dyDescent="0.25">
      <c r="B92" s="24"/>
      <c r="H92" s="24"/>
      <c r="N92" s="24"/>
    </row>
    <row r="93" spans="2:14" s="23" customFormat="1" x14ac:dyDescent="0.25">
      <c r="B93" s="24"/>
      <c r="H93" s="24"/>
      <c r="N93" s="24"/>
    </row>
    <row r="94" spans="2:14" s="23" customFormat="1" x14ac:dyDescent="0.25">
      <c r="B94" s="24"/>
      <c r="H94" s="24"/>
      <c r="N94" s="24"/>
    </row>
    <row r="95" spans="2:14" s="23" customFormat="1" x14ac:dyDescent="0.25">
      <c r="B95" s="24"/>
      <c r="H95" s="24"/>
      <c r="N95" s="24"/>
    </row>
    <row r="96" spans="2:14" s="23" customFormat="1" x14ac:dyDescent="0.25">
      <c r="B96" s="24"/>
      <c r="H96" s="24"/>
      <c r="N96" s="24"/>
    </row>
    <row r="97" spans="2:21" s="23" customFormat="1" x14ac:dyDescent="0.25">
      <c r="B97" s="24"/>
      <c r="H97" s="24"/>
      <c r="N97" s="24"/>
    </row>
    <row r="98" spans="2:21" s="23" customFormat="1" x14ac:dyDescent="0.25">
      <c r="B98" s="24"/>
      <c r="H98" s="24"/>
      <c r="N98" s="24"/>
    </row>
    <row r="99" spans="2:21" s="23" customFormat="1" x14ac:dyDescent="0.25">
      <c r="B99" s="24"/>
      <c r="H99" s="24"/>
      <c r="N99" s="24"/>
    </row>
    <row r="100" spans="2:21" s="23" customFormat="1" x14ac:dyDescent="0.25">
      <c r="B100" s="24"/>
      <c r="H100" s="24"/>
      <c r="N100" s="24"/>
    </row>
    <row r="101" spans="2:21" s="23" customFormat="1" x14ac:dyDescent="0.25">
      <c r="B101" s="24"/>
      <c r="H101" s="24"/>
      <c r="N101" s="24"/>
    </row>
    <row r="102" spans="2:21" s="23" customFormat="1" x14ac:dyDescent="0.25">
      <c r="B102" s="24"/>
      <c r="H102" s="24"/>
      <c r="N102" s="24"/>
    </row>
    <row r="103" spans="2:21" s="23" customFormat="1" x14ac:dyDescent="0.25">
      <c r="B103" s="24"/>
      <c r="H103" s="24"/>
      <c r="N103" s="24"/>
    </row>
    <row r="104" spans="2:21" s="23" customFormat="1" x14ac:dyDescent="0.25">
      <c r="B104" s="24"/>
      <c r="H104" s="24"/>
      <c r="N104" s="24"/>
    </row>
    <row r="105" spans="2:21" s="23" customFormat="1" x14ac:dyDescent="0.25">
      <c r="B105" s="24"/>
      <c r="H105" s="24"/>
      <c r="N105" s="24"/>
    </row>
    <row r="106" spans="2:21" s="23" customFormat="1" x14ac:dyDescent="0.25">
      <c r="B106" s="24"/>
      <c r="H106" s="24"/>
      <c r="N106" s="24"/>
    </row>
    <row r="107" spans="2:21" s="23" customFormat="1" x14ac:dyDescent="0.25">
      <c r="B107" s="24"/>
      <c r="H107" s="24"/>
      <c r="N107" s="24"/>
    </row>
    <row r="108" spans="2:21" s="23" customFormat="1" x14ac:dyDescent="0.25">
      <c r="B108" s="24"/>
      <c r="H108" s="24"/>
      <c r="N108" s="24"/>
    </row>
    <row r="109" spans="2:21" s="23" customFormat="1" x14ac:dyDescent="0.25">
      <c r="B109" s="24"/>
      <c r="H109" s="24"/>
      <c r="N109" s="24"/>
    </row>
    <row r="110" spans="2:21" s="23" customFormat="1" x14ac:dyDescent="0.25">
      <c r="B110" s="24"/>
      <c r="G110" s="25"/>
      <c r="H110" s="58"/>
      <c r="I110" s="25"/>
      <c r="J110" s="25"/>
      <c r="K110" s="25"/>
      <c r="L110" s="25"/>
      <c r="M110" s="25"/>
      <c r="N110" s="58"/>
      <c r="O110" s="25"/>
      <c r="P110" s="25"/>
    </row>
    <row r="111" spans="2:21" s="23" customFormat="1" x14ac:dyDescent="0.25">
      <c r="B111" s="24"/>
      <c r="G111" s="25"/>
      <c r="H111" s="58"/>
      <c r="I111" s="25"/>
      <c r="J111" s="25"/>
      <c r="K111" s="25"/>
      <c r="L111" s="25"/>
      <c r="M111" s="25"/>
      <c r="N111" s="58"/>
      <c r="O111" s="25"/>
      <c r="P111" s="25"/>
      <c r="Q111" s="25"/>
      <c r="R111" s="25"/>
      <c r="S111" s="25"/>
      <c r="T111" s="25"/>
      <c r="U111" s="25"/>
    </row>
    <row r="112" spans="2:21" s="23" customFormat="1" x14ac:dyDescent="0.25">
      <c r="B112" s="24"/>
      <c r="F112" s="25"/>
      <c r="G112" s="25"/>
      <c r="H112" s="58"/>
      <c r="I112" s="25"/>
      <c r="J112" s="25"/>
      <c r="K112" s="25"/>
      <c r="L112" s="25"/>
      <c r="M112" s="25"/>
      <c r="N112" s="58"/>
      <c r="O112" s="25"/>
      <c r="P112" s="25"/>
      <c r="Q112" s="25"/>
      <c r="R112" s="25"/>
      <c r="S112" s="25"/>
      <c r="T112" s="25"/>
      <c r="U112" s="25"/>
    </row>
    <row r="113" spans="1:21" s="23" customFormat="1" x14ac:dyDescent="0.25">
      <c r="A113" s="25"/>
      <c r="B113" s="58"/>
      <c r="C113" s="25"/>
      <c r="D113" s="25"/>
      <c r="E113" s="25"/>
      <c r="F113" s="25"/>
      <c r="G113" s="25"/>
      <c r="H113" s="58"/>
      <c r="I113" s="25"/>
      <c r="J113" s="25"/>
      <c r="K113" s="25"/>
      <c r="L113" s="25"/>
      <c r="M113" s="25"/>
      <c r="N113" s="58"/>
      <c r="O113" s="25"/>
      <c r="P113" s="25"/>
      <c r="Q113" s="25"/>
      <c r="R113" s="25"/>
      <c r="S113" s="25"/>
      <c r="T113" s="25"/>
      <c r="U113" s="25"/>
    </row>
  </sheetData>
  <sheetProtection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B10:AE10"/>
    <mergeCell ref="A11:A12"/>
    <mergeCell ref="B11:F11"/>
    <mergeCell ref="G11:K11"/>
    <mergeCell ref="L11:P11"/>
    <mergeCell ref="Q11:U11"/>
    <mergeCell ref="V11:Z11"/>
    <mergeCell ref="AA11:AE11"/>
    <mergeCell ref="A33:A35"/>
    <mergeCell ref="B33:F34"/>
    <mergeCell ref="J33:K35"/>
    <mergeCell ref="L33:P34"/>
    <mergeCell ref="A29:Q29"/>
    <mergeCell ref="A30:Q30"/>
    <mergeCell ref="A31:H31"/>
  </mergeCells>
  <hyperlinks>
    <hyperlink ref="A30" r:id="rId1" location="page=247" xr:uid="{B71ED690-5F17-429B-8CD1-B3DDDD201191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2025-10-24T07:34:20Z</dcterms:modified>
</cp:coreProperties>
</file>