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BMW\"/>
    </mc:Choice>
  </mc:AlternateContent>
  <xr:revisionPtr revIDLastSave="0" documentId="8_{5FF826DB-8ABF-4525-85F9-FA42F70B80E9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C35" i="4" l="1"/>
  <c r="B46" i="7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P19" i="7" s="1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M19" i="7" s="1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26" i="5"/>
  <c r="O37" i="5" s="1"/>
  <c r="P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/>
  <c r="S26" i="5"/>
  <c r="N38" i="5" s="1"/>
  <c r="X26" i="5"/>
  <c r="N39" i="5" s="1"/>
  <c r="B26" i="5"/>
  <c r="L35" i="5" s="1"/>
  <c r="M35" i="5" s="1"/>
  <c r="G26" i="5"/>
  <c r="L26" i="5"/>
  <c r="L37" i="5" s="1"/>
  <c r="M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C43" i="5" s="1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F37" i="4" s="1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C41" i="4" s="1"/>
  <c r="B42" i="4"/>
  <c r="C42" i="4" s="1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37" i="4" s="1"/>
  <c r="P19" i="4"/>
  <c r="P17" i="4"/>
  <c r="P25" i="4"/>
  <c r="N26" i="4"/>
  <c r="N37" i="4" s="1"/>
  <c r="L26" i="4"/>
  <c r="L37" i="4" s="1"/>
  <c r="M37" i="4" s="1"/>
  <c r="M19" i="4"/>
  <c r="M15" i="4"/>
  <c r="M16" i="4"/>
  <c r="M17" i="4"/>
  <c r="M18" i="4"/>
  <c r="M21" i="4"/>
  <c r="M25" i="4"/>
  <c r="J26" i="4"/>
  <c r="O36" i="4" s="1"/>
  <c r="P36" i="4" s="1"/>
  <c r="K16" i="4"/>
  <c r="K17" i="4"/>
  <c r="I26" i="4"/>
  <c r="N36" i="4" s="1"/>
  <c r="G26" i="4"/>
  <c r="H16" i="4"/>
  <c r="H17" i="4"/>
  <c r="H21" i="4"/>
  <c r="E26" i="4"/>
  <c r="O35" i="4" s="1"/>
  <c r="P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 s="1"/>
  <c r="P39" i="1" s="1"/>
  <c r="I26" i="1"/>
  <c r="N36" i="1" s="1"/>
  <c r="N26" i="1"/>
  <c r="N37" i="1" s="1"/>
  <c r="D26" i="1"/>
  <c r="N35" i="1" s="1"/>
  <c r="X26" i="1"/>
  <c r="N39" i="1"/>
  <c r="G26" i="1"/>
  <c r="L36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17" i="1"/>
  <c r="K16" i="1"/>
  <c r="K15" i="1"/>
  <c r="H21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B37" i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 s="1"/>
  <c r="R13" i="1"/>
  <c r="P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L36" i="5"/>
  <c r="H22" i="5"/>
  <c r="K22" i="5"/>
  <c r="M14" i="4"/>
  <c r="P21" i="4"/>
  <c r="H19" i="4"/>
  <c r="H22" i="4"/>
  <c r="K13" i="4"/>
  <c r="K22" i="4"/>
  <c r="Z21" i="4"/>
  <c r="L35" i="1"/>
  <c r="F20" i="1"/>
  <c r="F13" i="1"/>
  <c r="C13" i="1"/>
  <c r="K21" i="1"/>
  <c r="H16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H20" i="5"/>
  <c r="K19" i="5"/>
  <c r="C14" i="5"/>
  <c r="C13" i="5"/>
  <c r="B48" i="5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0" i="4"/>
  <c r="K25" i="4"/>
  <c r="C14" i="4"/>
  <c r="F14" i="4"/>
  <c r="F20" i="4"/>
  <c r="K21" i="4"/>
  <c r="H20" i="4"/>
  <c r="W17" i="4"/>
  <c r="O39" i="4"/>
  <c r="P39" i="4" s="1"/>
  <c r="Z17" i="4"/>
  <c r="C18" i="4"/>
  <c r="C20" i="4"/>
  <c r="H13" i="4"/>
  <c r="M13" i="4"/>
  <c r="W20" i="4"/>
  <c r="M20" i="4"/>
  <c r="P20" i="4"/>
  <c r="L36" i="4"/>
  <c r="M36" i="4" s="1"/>
  <c r="F44" i="4"/>
  <c r="K22" i="7"/>
  <c r="C37" i="1"/>
  <c r="P16" i="7"/>
  <c r="M16" i="7"/>
  <c r="F44" i="1"/>
  <c r="F25" i="7"/>
  <c r="C22" i="7"/>
  <c r="F43" i="1"/>
  <c r="C44" i="5"/>
  <c r="C37" i="4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F35" i="5"/>
  <c r="C36" i="5"/>
  <c r="F41" i="5"/>
  <c r="F20" i="7"/>
  <c r="C42" i="5"/>
  <c r="F43" i="5"/>
  <c r="C39" i="4"/>
  <c r="C36" i="4"/>
  <c r="F47" i="4"/>
  <c r="C47" i="4"/>
  <c r="K15" i="7"/>
  <c r="C40" i="4"/>
  <c r="F40" i="4"/>
  <c r="R13" i="7"/>
  <c r="F41" i="4"/>
  <c r="F42" i="4"/>
  <c r="P13" i="7"/>
  <c r="P14" i="7"/>
  <c r="M14" i="7"/>
  <c r="H16" i="7"/>
  <c r="H25" i="7"/>
  <c r="M39" i="1"/>
  <c r="M35" i="1"/>
  <c r="O36" i="5" l="1"/>
  <c r="K20" i="5"/>
  <c r="K26" i="5" s="1"/>
  <c r="K20" i="1"/>
  <c r="K26" i="1" s="1"/>
  <c r="H20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26" i="1" s="1"/>
  <c r="M13" i="7"/>
  <c r="P35" i="1"/>
  <c r="F37" i="6"/>
  <c r="F48" i="6" s="1"/>
  <c r="F26" i="6"/>
  <c r="E48" i="5"/>
  <c r="E48" i="4"/>
  <c r="P26" i="6"/>
  <c r="C26" i="1"/>
  <c r="H26" i="4"/>
  <c r="W26" i="5"/>
  <c r="C26" i="5"/>
  <c r="E48" i="6"/>
  <c r="AB26" i="1"/>
  <c r="C36" i="6"/>
  <c r="C48" i="6" s="1"/>
  <c r="H26" i="5"/>
  <c r="C26" i="6"/>
  <c r="E48" i="1"/>
  <c r="F40" i="5"/>
  <c r="K26" i="6"/>
  <c r="M26" i="6"/>
  <c r="D48" i="1"/>
  <c r="Z26" i="5"/>
  <c r="AB26" i="5"/>
  <c r="H26" i="6"/>
  <c r="N41" i="5"/>
  <c r="K26" i="4"/>
  <c r="C26" i="4"/>
  <c r="F26" i="1"/>
  <c r="D48" i="4"/>
  <c r="F36" i="4"/>
  <c r="F48" i="4" s="1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C48" i="5"/>
  <c r="O41" i="5"/>
  <c r="P36" i="5" s="1"/>
  <c r="P35" i="5"/>
  <c r="L41" i="5"/>
  <c r="M36" i="5" s="1"/>
  <c r="M41" i="5" s="1"/>
  <c r="F26" i="5"/>
  <c r="AE26" i="5"/>
  <c r="U26" i="5"/>
  <c r="R26" i="5"/>
  <c r="B26" i="7"/>
  <c r="E47" i="7"/>
  <c r="F47" i="7" s="1"/>
  <c r="C48" i="4"/>
  <c r="G26" i="7"/>
  <c r="H18" i="7" s="1"/>
  <c r="AC26" i="7"/>
  <c r="N39" i="7" s="1"/>
  <c r="D42" i="7"/>
  <c r="D35" i="7"/>
  <c r="N41" i="4"/>
  <c r="L41" i="1"/>
  <c r="M36" i="1" s="1"/>
  <c r="N41" i="1"/>
  <c r="O41" i="1"/>
  <c r="P36" i="1" s="1"/>
  <c r="L41" i="4"/>
  <c r="M35" i="4"/>
  <c r="M41" i="4" s="1"/>
  <c r="P40" i="4"/>
  <c r="P41" i="4" s="1"/>
  <c r="O41" i="4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C20" i="7"/>
  <c r="D37" i="7"/>
  <c r="B43" i="7"/>
  <c r="C43" i="7" s="1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F44" i="7" s="1"/>
  <c r="K13" i="7"/>
  <c r="D26" i="7"/>
  <c r="N35" i="7" s="1"/>
  <c r="B47" i="7"/>
  <c r="C47" i="7" s="1"/>
  <c r="E41" i="7"/>
  <c r="B36" i="7"/>
  <c r="B41" i="7"/>
  <c r="E39" i="7"/>
  <c r="F39" i="7" s="1"/>
  <c r="B37" i="7"/>
  <c r="C37" i="7" s="1"/>
  <c r="E43" i="7"/>
  <c r="F43" i="7" s="1"/>
  <c r="H22" i="7"/>
  <c r="E36" i="7"/>
  <c r="E38" i="7"/>
  <c r="F38" i="7" s="1"/>
  <c r="V26" i="7"/>
  <c r="L40" i="7" s="1"/>
  <c r="M40" i="7" s="1"/>
  <c r="E26" i="7"/>
  <c r="P41" i="5" l="1"/>
  <c r="F36" i="5"/>
  <c r="F48" i="5" s="1"/>
  <c r="F42" i="5"/>
  <c r="H26" i="1"/>
  <c r="H13" i="7"/>
  <c r="F35" i="1"/>
  <c r="F40" i="1"/>
  <c r="K18" i="7"/>
  <c r="C40" i="1"/>
  <c r="K14" i="7"/>
  <c r="F36" i="1"/>
  <c r="L36" i="7"/>
  <c r="L41" i="7" s="1"/>
  <c r="M36" i="7" s="1"/>
  <c r="H14" i="7"/>
  <c r="M37" i="1"/>
  <c r="M41" i="1" s="1"/>
  <c r="C36" i="1"/>
  <c r="P20" i="7"/>
  <c r="P26" i="7" s="1"/>
  <c r="P37" i="1"/>
  <c r="P41" i="1" s="1"/>
  <c r="M20" i="7"/>
  <c r="M26" i="7" s="1"/>
  <c r="K20" i="7"/>
  <c r="F42" i="1"/>
  <c r="C42" i="1"/>
  <c r="H20" i="7"/>
  <c r="K19" i="7"/>
  <c r="F41" i="1"/>
  <c r="C41" i="1"/>
  <c r="H19" i="7"/>
  <c r="O35" i="7"/>
  <c r="O41" i="7" s="1"/>
  <c r="P35" i="7" s="1"/>
  <c r="F24" i="7"/>
  <c r="L35" i="7"/>
  <c r="C24" i="7"/>
  <c r="C26" i="7" s="1"/>
  <c r="F13" i="7"/>
  <c r="F15" i="7"/>
  <c r="P41" i="6"/>
  <c r="F14" i="7"/>
  <c r="D48" i="7"/>
  <c r="E48" i="7"/>
  <c r="F41" i="7" s="1"/>
  <c r="B48" i="7"/>
  <c r="C41" i="7" s="1"/>
  <c r="N41" i="7"/>
  <c r="M37" i="7" l="1"/>
  <c r="F35" i="7"/>
  <c r="F40" i="7"/>
  <c r="C48" i="1"/>
  <c r="C40" i="7"/>
  <c r="C36" i="7"/>
  <c r="H26" i="7"/>
  <c r="F48" i="1"/>
  <c r="P37" i="7"/>
  <c r="F42" i="7"/>
  <c r="K26" i="7"/>
  <c r="C42" i="7"/>
  <c r="P36" i="7"/>
  <c r="F36" i="7"/>
  <c r="F46" i="7"/>
  <c r="C35" i="7"/>
  <c r="C46" i="7"/>
  <c r="M35" i="7"/>
  <c r="M41" i="7" s="1"/>
  <c r="F37" i="7"/>
  <c r="F26" i="7"/>
  <c r="P41" i="7" l="1"/>
  <c r="F48" i="7"/>
  <c r="C48" i="7"/>
</calcChain>
</file>

<file path=xl/sharedStrings.xml><?xml version="1.0" encoding="utf-8"?>
<sst xmlns="http://schemas.openxmlformats.org/spreadsheetml/2006/main" count="476" uniqueCount="64">
  <si>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</si>
  <si>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</si>
  <si>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</si>
  <si>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</si>
  <si>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</si>
  <si>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</si>
  <si>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</si>
  <si>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</si>
  <si>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</si>
  <si>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</si>
  <si>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</si>
  <si>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</si>
  <si>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</si>
  <si>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</si>
  <si>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</si>
  <si>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</si>
  <si>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</si>
  <si>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</si>
  <si>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</si>
  <si>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</si>
  <si>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</si>
  <si>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</si>
  <si>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</si>
  <si>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</si>
  <si>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</si>
  <si>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</si>
  <si>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</si>
  <si>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</si>
  <si>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</si>
  <si>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</si>
  <si>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</si>
  <si>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</si>
  <si>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</si>
  <si>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</si>
  <si>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</si>
  <si>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</si>
  <si>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</si>
  <si>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</si>
  <si>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</si>
  <si>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</si>
  <si>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</si>
  <si>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</si>
  <si>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</si>
  <si>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</si>
  <si>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</si>
  <si>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</si>
  <si>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</si>
  <si>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</si>
  <si>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</si>
  <si>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</si>
  <si>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</si>
  <si>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</si>
  <si>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</si>
  <si>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</si>
  <si>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</si>
  <si>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</si>
  <si>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</si>
  <si>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</si>
  <si>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</si>
  <si>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</si>
  <si>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</si>
  <si>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</si>
  <si>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Barcelona Mobile Ventures S.L. (BMV)</t>
  </si>
  <si>
    <t>11/08/2025 - BMV informa que durant el 2n Trimestre de 2025 no s'ha adjudicat cap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</si>
</sst>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2201.62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0</c:v>
                </c:pt>
                <c:pt idx="1">
                  <c:v>2201.62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1708785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K22" sqref="K22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45763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/>
      <c r="I13" s="4"/>
      <c r="J13" s="5"/>
      <c r="K13" s="97"/>
      <c r="L13" s="1"/>
      <c r="M13" s="96" t="str">
        <f t="shared" ref="M13:M25" si="2">IF(L13,L13/$L$26,"")</f>
        <v/>
      </c>
      <c r="N13" s="4"/>
      <c r="O13" s="5"/>
      <c r="P13" s="97" t="str">
        <f t="shared" ref="P13:P25" si="3">IF(O13,O13/$O$26,"")</f>
        <v/>
      </c>
      <c r="Q13" s="1"/>
      <c r="R13" s="96" t="str">
        <f t="shared" ref="R13:R25" si="4">IF(Q13,Q13/$Q$26,"")</f>
        <v/>
      </c>
      <c r="S13" s="4">
        <v>0</v>
      </c>
      <c r="T13" s="5">
        <v>0</v>
      </c>
      <c r="U13" s="97" t="str">
        <f t="shared" ref="U13:U25" si="5">IF(T13,T13/$T$26,"")</f>
        <v/>
      </c>
      <c r="V13" s="1"/>
      <c r="W13" s="96" t="str">
        <f t="shared" ref="W13:W25" si="6">IF(V13,V13/$V$26,"")</f>
        <v/>
      </c>
      <c r="X13" s="4"/>
      <c r="Y13" s="5"/>
      <c r="Z13" s="97" t="str">
        <f t="shared" ref="Z13:Z25" si="7">IF(Y13,Y13/$Y$26,"")</f>
        <v/>
      </c>
      <c r="AA13" s="1"/>
      <c r="AB13" s="96" t="str">
        <f t="shared" ref="AB13:AB25" si="8">IF(AA13,AA13/$AA$26,"")</f>
        <v/>
      </c>
      <c r="AC13" s="4"/>
      <c r="AD13" s="5"/>
      <c r="AE13" s="97" t="str">
        <f t="shared" ref="AE13:AE25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/>
      <c r="I14" s="6"/>
      <c r="J14" s="7"/>
      <c r="K14" s="97"/>
      <c r="L14" s="2"/>
      <c r="M14" s="96" t="str">
        <f t="shared" si="2"/>
        <v/>
      </c>
      <c r="N14" s="6"/>
      <c r="O14" s="7"/>
      <c r="P14" s="97" t="str">
        <f t="shared" si="3"/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ref="H15:H25" si="10">IF(G15,G15/$G$26,"")</f>
        <v/>
      </c>
      <c r="I15" s="6"/>
      <c r="J15" s="7"/>
      <c r="K15" s="97" t="str">
        <f t="shared" ref="K15:K25" si="11">IF(J15,J15/$J$26,"")</f>
        <v/>
      </c>
      <c r="L15" s="2"/>
      <c r="M15" s="96" t="str">
        <f t="shared" si="2"/>
        <v/>
      </c>
      <c r="N15" s="6"/>
      <c r="O15" s="7"/>
      <c r="P15" s="97" t="str">
        <f t="shared" si="3"/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10"/>
        <v/>
      </c>
      <c r="I16" s="6"/>
      <c r="J16" s="7"/>
      <c r="K16" s="97" t="str">
        <f t="shared" si="11"/>
        <v/>
      </c>
      <c r="L16" s="2"/>
      <c r="M16" s="96" t="str">
        <f t="shared" si="2"/>
        <v/>
      </c>
      <c r="N16" s="6"/>
      <c r="O16" s="7"/>
      <c r="P16" s="97" t="str">
        <f t="shared" si="3"/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10"/>
        <v/>
      </c>
      <c r="I17" s="6"/>
      <c r="J17" s="7"/>
      <c r="K17" s="97" t="str">
        <f t="shared" si="11"/>
        <v/>
      </c>
      <c r="L17" s="3"/>
      <c r="M17" s="96" t="str">
        <f t="shared" si="2"/>
        <v/>
      </c>
      <c r="N17" s="6"/>
      <c r="O17" s="7"/>
      <c r="P17" s="97" t="str">
        <f t="shared" si="3"/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92"/>
      <c r="Y17" s="92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/>
      <c r="I18" s="65"/>
      <c r="J18" s="66"/>
      <c r="K18" s="99"/>
      <c r="L18" s="67"/>
      <c r="M18" s="98" t="str">
        <f t="shared" si="2"/>
        <v/>
      </c>
      <c r="N18" s="65"/>
      <c r="O18" s="66"/>
      <c r="P18" s="99" t="str">
        <f t="shared" si="3"/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/>
      <c r="I19" s="6"/>
      <c r="J19" s="7"/>
      <c r="K19" s="97"/>
      <c r="L19" s="2"/>
      <c r="M19" s="96" t="str">
        <f t="shared" si="2"/>
        <v/>
      </c>
      <c r="N19" s="6"/>
      <c r="O19" s="7"/>
      <c r="P19" s="97" t="str">
        <f t="shared" si="3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</v>
      </c>
      <c r="H20" s="98">
        <f t="shared" si="10"/>
        <v>1</v>
      </c>
      <c r="I20" s="65">
        <v>675</v>
      </c>
      <c r="J20" s="66">
        <v>816.75</v>
      </c>
      <c r="K20" s="99">
        <f t="shared" si="11"/>
        <v>1</v>
      </c>
      <c r="L20" s="64"/>
      <c r="M20" s="98"/>
      <c r="N20" s="65"/>
      <c r="O20" s="66"/>
      <c r="P20" s="99"/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10"/>
        <v/>
      </c>
      <c r="I21" s="91"/>
      <c r="J21" s="91"/>
      <c r="K21" s="97" t="str">
        <f t="shared" si="11"/>
        <v/>
      </c>
      <c r="L21" s="2"/>
      <c r="M21" s="96" t="str">
        <f t="shared" si="2"/>
        <v/>
      </c>
      <c r="N21" s="6"/>
      <c r="O21" s="7"/>
      <c r="P21" s="97" t="str">
        <f t="shared" si="3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93"/>
      <c r="Y21" s="93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10"/>
        <v/>
      </c>
      <c r="I22" s="91"/>
      <c r="J22" s="91"/>
      <c r="K22" s="97" t="str">
        <f t="shared" si="11"/>
        <v/>
      </c>
      <c r="L22" s="2"/>
      <c r="M22" s="96" t="str">
        <f t="shared" si="2"/>
        <v/>
      </c>
      <c r="N22" s="6"/>
      <c r="O22" s="7"/>
      <c r="P22" s="97" t="str">
        <f t="shared" si="3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93"/>
      <c r="Y22" s="94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10"/>
        <v/>
      </c>
      <c r="I23" s="91"/>
      <c r="J23" s="91"/>
      <c r="K23" s="97" t="str">
        <f t="shared" si="11"/>
        <v/>
      </c>
      <c r="L23" s="2"/>
      <c r="M23" s="96" t="str">
        <f t="shared" si="2"/>
        <v/>
      </c>
      <c r="N23" s="6"/>
      <c r="O23" s="7"/>
      <c r="P23" s="97" t="str">
        <f t="shared" si="3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93"/>
      <c r="Y23" s="94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10"/>
        <v/>
      </c>
      <c r="I24" s="91"/>
      <c r="J24" s="95"/>
      <c r="K24" s="97" t="str">
        <f t="shared" si="11"/>
        <v/>
      </c>
      <c r="L24" s="2"/>
      <c r="M24" s="96" t="str">
        <f t="shared" si="2"/>
        <v/>
      </c>
      <c r="N24" s="6"/>
      <c r="O24" s="7"/>
      <c r="P24" s="97" t="str">
        <f t="shared" si="3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10"/>
        <v/>
      </c>
      <c r="I25" s="65"/>
      <c r="J25" s="66"/>
      <c r="K25" s="99" t="str">
        <f t="shared" si="11"/>
        <v/>
      </c>
      <c r="L25" s="64"/>
      <c r="M25" s="98" t="str">
        <f t="shared" si="2"/>
        <v/>
      </c>
      <c r="N25" s="65"/>
      <c r="O25" s="66"/>
      <c r="P25" s="99" t="str">
        <f t="shared" si="3"/>
        <v/>
      </c>
      <c r="Q25" s="64"/>
      <c r="R25" s="98" t="str">
        <f t="shared" si="4"/>
        <v/>
      </c>
      <c r="S25" s="65"/>
      <c r="T25" s="66"/>
      <c r="U25" s="99" t="str">
        <f t="shared" si="5"/>
        <v/>
      </c>
      <c r="V25" s="64"/>
      <c r="W25" s="98" t="str">
        <f t="shared" si="6"/>
        <v/>
      </c>
      <c r="X25" s="65"/>
      <c r="Y25" s="66"/>
      <c r="Z25" s="99" t="str">
        <f t="shared" si="7"/>
        <v/>
      </c>
      <c r="AA25" s="64"/>
      <c r="AB25" s="96" t="str">
        <f t="shared" si="8"/>
        <v/>
      </c>
      <c r="AC25" s="65"/>
      <c r="AD25" s="66"/>
      <c r="AE25" s="99" t="str">
        <f t="shared" si="9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1</v>
      </c>
      <c r="H26" s="101">
        <f t="shared" si="12"/>
        <v>1</v>
      </c>
      <c r="I26" s="102">
        <f t="shared" si="12"/>
        <v>675</v>
      </c>
      <c r="J26" s="102">
        <f t="shared" si="12"/>
        <v>816.75</v>
      </c>
      <c r="K26" s="103">
        <f t="shared" si="12"/>
        <v>1</v>
      </c>
      <c r="L26" s="100">
        <f t="shared" si="12"/>
        <v>0</v>
      </c>
      <c r="M26" s="101">
        <f t="shared" si="12"/>
        <v>0</v>
      </c>
      <c r="N26" s="102">
        <f t="shared" si="12"/>
        <v>0</v>
      </c>
      <c r="O26" s="102">
        <f t="shared" si="12"/>
        <v>0</v>
      </c>
      <c r="P26" s="103">
        <f t="shared" si="12"/>
        <v>0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0</v>
      </c>
      <c r="C35" s="8" t="str">
        <f t="shared" ref="C35:C46" si="14">IF(B35,B35/$B$48,"")</f>
        <v/>
      </c>
      <c r="D35" s="10">
        <f t="shared" ref="D35:D46" si="15">D13+I13+N13+S13+AC13+X13</f>
        <v>0</v>
      </c>
      <c r="E35" s="11">
        <f t="shared" ref="E35:E46" si="16">E13+J13+O13+T13+AD13+Y13</f>
        <v>0</v>
      </c>
      <c r="F35" s="21" t="str">
        <f t="shared" ref="F35:F44" si="1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8" t="s">
        <v>1</v>
      </c>
      <c r="K36" s="149"/>
      <c r="L36" s="57">
        <f>G26</f>
        <v>1</v>
      </c>
      <c r="M36" s="8">
        <f t="shared" si="18"/>
        <v>1</v>
      </c>
      <c r="N36" s="58">
        <f>I26</f>
        <v>675</v>
      </c>
      <c r="O36" s="58">
        <f>J26</f>
        <v>816.75</v>
      </c>
      <c r="P36" s="56">
        <f t="shared" si="19"/>
        <v>1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48" t="s">
        <v>2</v>
      </c>
      <c r="K37" s="149"/>
      <c r="L37" s="57">
        <f>L26</f>
        <v>0</v>
      </c>
      <c r="M37" s="8" t="str">
        <f t="shared" si="18"/>
        <v/>
      </c>
      <c r="N37" s="58">
        <f>N26</f>
        <v>0</v>
      </c>
      <c r="O37" s="58">
        <f>O26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8" t="s">
        <v>5</v>
      </c>
      <c r="K39" s="149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48" t="s">
        <v>4</v>
      </c>
      <c r="K40" s="149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14">
        <f t="shared" si="16"/>
        <v>0</v>
      </c>
      <c r="F41" s="21" t="str">
        <f t="shared" si="17"/>
        <v/>
      </c>
      <c r="G41" s="24"/>
      <c r="J41" s="150" t="s">
        <v>0</v>
      </c>
      <c r="K41" s="151"/>
      <c r="L41" s="79">
        <f>SUM(L35:L40)</f>
        <v>1</v>
      </c>
      <c r="M41" s="17">
        <f>SUM(M35:M40)</f>
        <v>1</v>
      </c>
      <c r="N41" s="80">
        <f>SUM(N35:N40)</f>
        <v>675</v>
      </c>
      <c r="O41" s="81">
        <f>SUM(O35:O40)</f>
        <v>816.75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</v>
      </c>
      <c r="C42" s="8">
        <f t="shared" si="14"/>
        <v>1</v>
      </c>
      <c r="D42" s="13">
        <f t="shared" si="15"/>
        <v>675</v>
      </c>
      <c r="E42" s="14">
        <f t="shared" si="16"/>
        <v>816.75</v>
      </c>
      <c r="F42" s="21">
        <f t="shared" si="17"/>
        <v>1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</v>
      </c>
      <c r="C48" s="17">
        <f>SUM(C35:C47)</f>
        <v>1</v>
      </c>
      <c r="D48" s="18">
        <f>SUM(D35:D47)</f>
        <v>675</v>
      </c>
      <c r="E48" s="18">
        <f>SUM(E35:E47)</f>
        <v>816.75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3" zoomScale="70" zoomScaleNormal="70" workbookViewId="0">
      <selection activeCell="Q8" sqref="Q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 t="s">
        <v>63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Mobile Ventures S.L. (BMV)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7" t="str">
        <f t="shared" si="3"/>
        <v/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13"/>
      <c r="C33" s="114"/>
      <c r="D33" s="114"/>
      <c r="E33" s="114"/>
      <c r="F33" s="115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48" t="s">
        <v>1</v>
      </c>
      <c r="K36" s="149"/>
      <c r="L36" s="57">
        <f>G26</f>
        <v>0</v>
      </c>
      <c r="M36" s="8" t="str">
        <f t="shared" si="27"/>
        <v/>
      </c>
      <c r="N36" s="58">
        <f>I26</f>
        <v>0</v>
      </c>
      <c r="O36" s="58">
        <f>J26</f>
        <v>0</v>
      </c>
      <c r="P36" s="56" t="str">
        <f t="shared" si="28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48" t="s">
        <v>2</v>
      </c>
      <c r="K37" s="149"/>
      <c r="L37" s="57">
        <f>L26</f>
        <v>0</v>
      </c>
      <c r="M37" s="8" t="str">
        <f t="shared" si="27"/>
        <v/>
      </c>
      <c r="N37" s="58">
        <f>N26</f>
        <v>0</v>
      </c>
      <c r="O37" s="58">
        <f>O26</f>
        <v>0</v>
      </c>
      <c r="P37" s="56" t="str">
        <f t="shared" si="28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48" t="s">
        <v>34</v>
      </c>
      <c r="K38" s="149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48" t="s">
        <v>5</v>
      </c>
      <c r="K39" s="149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48" t="s">
        <v>4</v>
      </c>
      <c r="K40" s="149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9"/>
        <v/>
      </c>
      <c r="D41" s="13">
        <f t="shared" si="24"/>
        <v>0</v>
      </c>
      <c r="E41" s="14">
        <f t="shared" si="25"/>
        <v>0</v>
      </c>
      <c r="F41" s="21" t="str">
        <f t="shared" si="26"/>
        <v/>
      </c>
      <c r="G41" s="24"/>
      <c r="J41" s="150" t="s">
        <v>0</v>
      </c>
      <c r="K41" s="151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9"/>
        <v/>
      </c>
      <c r="D42" s="13">
        <f t="shared" si="24"/>
        <v>0</v>
      </c>
      <c r="E42" s="14">
        <f t="shared" si="25"/>
        <v>0</v>
      </c>
      <c r="F42" s="21" t="str">
        <f t="shared" si="26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topLeftCell="A4" zoomScale="70" zoomScaleNormal="70" workbookViewId="0">
      <selection activeCell="I16" sqref="H16:I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45985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Mobile Ventures S.L. (BMV)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3</v>
      </c>
      <c r="H20" s="98">
        <f t="shared" si="2"/>
        <v>1</v>
      </c>
      <c r="I20" s="65">
        <v>1144.52</v>
      </c>
      <c r="J20" s="66">
        <v>1384.87</v>
      </c>
      <c r="K20" s="99">
        <f t="shared" si="3"/>
        <v>1</v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3</v>
      </c>
      <c r="H26" s="101">
        <f t="shared" si="22"/>
        <v>1</v>
      </c>
      <c r="I26" s="102">
        <f t="shared" si="22"/>
        <v>1144.52</v>
      </c>
      <c r="J26" s="102">
        <f t="shared" si="22"/>
        <v>1384.87</v>
      </c>
      <c r="K26" s="103">
        <f t="shared" si="22"/>
        <v>1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52" t="s">
        <v>3</v>
      </c>
      <c r="K35" s="153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3</v>
      </c>
      <c r="M36" s="8">
        <f>IF(L36,L36/$L$41,"")</f>
        <v>1</v>
      </c>
      <c r="N36" s="58">
        <f>I26</f>
        <v>1144.52</v>
      </c>
      <c r="O36" s="58">
        <f>J26</f>
        <v>1384.87</v>
      </c>
      <c r="P36" s="56">
        <f>IF(O36,O36/$O$41,"")</f>
        <v>1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0</v>
      </c>
      <c r="M37" s="8" t="str">
        <f>IF(L37,L37/$L$41,"")</f>
        <v/>
      </c>
      <c r="N37" s="58">
        <f>N26</f>
        <v>0</v>
      </c>
      <c r="O37" s="58">
        <f>O26</f>
        <v>0</v>
      </c>
      <c r="P37" s="56" t="str">
        <f>IF(O37,O37/$O$41,"")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8" t="s">
        <v>4</v>
      </c>
      <c r="K40" s="149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0" t="s">
        <v>0</v>
      </c>
      <c r="K41" s="151"/>
      <c r="L41" s="79">
        <f>SUM(L35:L40)</f>
        <v>3</v>
      </c>
      <c r="M41" s="17">
        <f>SUM(M35:M40)</f>
        <v>1</v>
      </c>
      <c r="N41" s="80">
        <f>SUM(N35:N40)</f>
        <v>1144.52</v>
      </c>
      <c r="O41" s="81">
        <f>SUM(O35:O40)</f>
        <v>1384.87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3</v>
      </c>
      <c r="C42" s="8">
        <f t="shared" si="24"/>
        <v>1</v>
      </c>
      <c r="D42" s="13">
        <f t="shared" si="25"/>
        <v>1144.52</v>
      </c>
      <c r="E42" s="14">
        <f t="shared" si="26"/>
        <v>1384.87</v>
      </c>
      <c r="F42" s="21">
        <f t="shared" si="27"/>
        <v>1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3</v>
      </c>
      <c r="C48" s="17">
        <f>SUM(C35:C47)</f>
        <v>1</v>
      </c>
      <c r="D48" s="18">
        <f>SUM(D35:D47)</f>
        <v>1144.52</v>
      </c>
      <c r="E48" s="18">
        <f>SUM(E35:E47)</f>
        <v>1384.87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Mobile Ventures S.L. (BMV)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8" t="s">
        <v>4</v>
      </c>
      <c r="K40" s="149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0" t="s">
        <v>0</v>
      </c>
      <c r="K41" s="151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Mobile Ventures S.L. (BMV)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2" t="s">
        <v>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4"/>
    </row>
    <row r="11" spans="1:31" ht="30" customHeight="1" thickBot="1" x14ac:dyDescent="0.3">
      <c r="A11" s="175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2" t="s">
        <v>4</v>
      </c>
      <c r="W11" s="143"/>
      <c r="X11" s="143"/>
      <c r="Y11" s="143"/>
      <c r="Z11" s="144"/>
      <c r="AA11" s="145" t="s">
        <v>5</v>
      </c>
      <c r="AB11" s="146"/>
      <c r="AC11" s="146"/>
      <c r="AD11" s="146"/>
      <c r="AE11" s="147"/>
    </row>
    <row r="12" spans="1:31" ht="39" customHeight="1" thickBot="1" x14ac:dyDescent="0.3">
      <c r="A12" s="176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5" si="2">IF(G13,G13/$G$26,"")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5" si="3">IF(J13,J13/$J$26,"")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0</v>
      </c>
      <c r="H19" s="20" t="str">
        <f t="shared" si="2"/>
        <v/>
      </c>
      <c r="I19" s="13">
        <f>'CONTRACTACIO 1r TR 2025'!I19+'CONTRACTACIO 2n TR 2025'!I19+'CONTRACTACIO 3r TR 2025'!I19+'CONTRACTACIO 4t TR 2025'!I19</f>
        <v>0</v>
      </c>
      <c r="J19" s="13">
        <f>'CONTRACTACIO 1r TR 2025'!J19+'CONTRACTACIO 2n TR 2025'!J19+'CONTRACTACIO 3r TR 2025'!J19+'CONTRACTACIO 4t TR 2025'!J19</f>
        <v>0</v>
      </c>
      <c r="K19" s="21" t="str">
        <f t="shared" si="3"/>
        <v/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4</v>
      </c>
      <c r="H20" s="20">
        <f t="shared" si="2"/>
        <v>1</v>
      </c>
      <c r="I20" s="13">
        <f>'CONTRACTACIO 1r TR 2025'!I20+'CONTRACTACIO 2n TR 2025'!I20+'CONTRACTACIO 3r TR 2025'!I20+'CONTRACTACIO 4t TR 2025'!I20</f>
        <v>1819.52</v>
      </c>
      <c r="J20" s="13">
        <f>'CONTRACTACIO 1r TR 2025'!J20+'CONTRACTACIO 2n TR 2025'!J20+'CONTRACTACIO 3r TR 2025'!J20+'CONTRACTACIO 4t TR 2025'!J20</f>
        <v>2201.62</v>
      </c>
      <c r="K20" s="21">
        <f t="shared" si="3"/>
        <v>1</v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4</v>
      </c>
      <c r="H26" s="17">
        <f t="shared" si="12"/>
        <v>1</v>
      </c>
      <c r="I26" s="18">
        <f t="shared" si="12"/>
        <v>1819.52</v>
      </c>
      <c r="J26" s="18">
        <f t="shared" si="12"/>
        <v>2201.62</v>
      </c>
      <c r="K26" s="19">
        <f t="shared" si="12"/>
        <v>1</v>
      </c>
      <c r="L26" s="16">
        <f t="shared" si="12"/>
        <v>0</v>
      </c>
      <c r="M26" s="17">
        <f t="shared" si="12"/>
        <v>0</v>
      </c>
      <c r="N26" s="18">
        <f t="shared" si="12"/>
        <v>0</v>
      </c>
      <c r="O26" s="18">
        <f t="shared" si="12"/>
        <v>0</v>
      </c>
      <c r="P26" s="19">
        <f t="shared" si="12"/>
        <v>0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4" t="s">
        <v>10</v>
      </c>
      <c r="B32" s="157" t="s">
        <v>17</v>
      </c>
      <c r="C32" s="158"/>
      <c r="D32" s="158"/>
      <c r="E32" s="158"/>
      <c r="F32" s="159"/>
      <c r="G32" s="24"/>
      <c r="H32" s="47"/>
      <c r="I32" s="47"/>
      <c r="J32" s="163" t="s">
        <v>15</v>
      </c>
      <c r="K32" s="164"/>
      <c r="L32" s="157" t="s">
        <v>16</v>
      </c>
      <c r="M32" s="158"/>
      <c r="N32" s="158"/>
      <c r="O32" s="158"/>
      <c r="P32" s="159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55"/>
      <c r="B33" s="160"/>
      <c r="C33" s="161"/>
      <c r="D33" s="161"/>
      <c r="E33" s="161"/>
      <c r="F33" s="162"/>
      <c r="G33" s="24"/>
      <c r="J33" s="165"/>
      <c r="K33" s="166"/>
      <c r="L33" s="169"/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56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67"/>
      <c r="K34" s="168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0</v>
      </c>
      <c r="C35" s="8" t="str">
        <f t="shared" ref="C35:C41" si="14">IF(B35,B35/$B$48,"")</f>
        <v/>
      </c>
      <c r="D35" s="10">
        <f t="shared" ref="D35:D44" si="15">D13+I13+N13+S13+X13+AC13</f>
        <v>0</v>
      </c>
      <c r="E35" s="11">
        <f t="shared" ref="E35:E44" si="16">E13+J13+O13+T13+Y13+AD13</f>
        <v>0</v>
      </c>
      <c r="F35" s="21" t="str">
        <f t="shared" ref="F35:F41" si="1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8" t="s">
        <v>1</v>
      </c>
      <c r="K36" s="149"/>
      <c r="L36" s="57">
        <f>G26</f>
        <v>4</v>
      </c>
      <c r="M36" s="8">
        <f t="shared" si="18"/>
        <v>1</v>
      </c>
      <c r="N36" s="58">
        <f>I26</f>
        <v>1819.52</v>
      </c>
      <c r="O36" s="58">
        <f>J26</f>
        <v>2201.62</v>
      </c>
      <c r="P36" s="56">
        <f t="shared" si="19"/>
        <v>1</v>
      </c>
    </row>
    <row r="37" spans="1:33" s="24" customFormat="1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48" t="s">
        <v>2</v>
      </c>
      <c r="K37" s="149"/>
      <c r="L37" s="57">
        <f>L26</f>
        <v>0</v>
      </c>
      <c r="M37" s="8" t="str">
        <f t="shared" si="18"/>
        <v/>
      </c>
      <c r="N37" s="58">
        <f>N26</f>
        <v>0</v>
      </c>
      <c r="O37" s="58">
        <f>O26</f>
        <v>0</v>
      </c>
      <c r="P37" s="56" t="str">
        <f t="shared" si="19"/>
        <v/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8" t="s">
        <v>5</v>
      </c>
      <c r="K39" s="149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48" t="s">
        <v>4</v>
      </c>
      <c r="K40" s="149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14">
        <f t="shared" si="16"/>
        <v>0</v>
      </c>
      <c r="F41" s="21" t="str">
        <f t="shared" si="17"/>
        <v/>
      </c>
      <c r="G41" s="24"/>
      <c r="H41" s="24"/>
      <c r="I41" s="24"/>
      <c r="J41" s="150" t="s">
        <v>0</v>
      </c>
      <c r="K41" s="151"/>
      <c r="L41" s="79">
        <f>SUM(L35:L40)</f>
        <v>4</v>
      </c>
      <c r="M41" s="17">
        <f>SUM(M35:M40)</f>
        <v>1</v>
      </c>
      <c r="N41" s="80">
        <f>SUM(N35:N40)</f>
        <v>1819.52</v>
      </c>
      <c r="O41" s="81">
        <f>SUM(O35:O40)</f>
        <v>2201.62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4</v>
      </c>
      <c r="C42" s="8">
        <f t="shared" ref="C42:C47" si="20">IF(B42,B42/$B$48,"")</f>
        <v>1</v>
      </c>
      <c r="D42" s="13">
        <f t="shared" si="15"/>
        <v>1819.52</v>
      </c>
      <c r="E42" s="14">
        <f t="shared" si="16"/>
        <v>2201.62</v>
      </c>
      <c r="F42" s="21">
        <f t="shared" ref="F42:F47" si="21">IF(E42,E42/$E$48,"")</f>
        <v>1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4</v>
      </c>
      <c r="C48" s="17">
        <f>SUM(C35:C47)</f>
        <v>1</v>
      </c>
      <c r="D48" s="18">
        <f>SUM(D35:D47)</f>
        <v>1819.52</v>
      </c>
      <c r="E48" s="18">
        <f>SUM(E35:E47)</f>
        <v>2201.62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2025-11-24T13:17:39Z</dcterms:modified>
</cp:coreProperties>
</file>