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190"/>
  </bookViews>
  <sheets>
    <sheet name="Crèdits Sindicals 202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D54" i="1" l="1"/>
  <c r="BB47" i="1"/>
  <c r="BA47" i="1"/>
  <c r="AY47" i="1"/>
  <c r="AY54" i="1" s="1"/>
  <c r="AX47" i="1"/>
  <c r="AW47" i="1"/>
  <c r="AV47" i="1"/>
  <c r="AU47" i="1"/>
  <c r="AT47" i="1"/>
  <c r="AS47" i="1"/>
  <c r="AQ47" i="1"/>
  <c r="Z47" i="1"/>
  <c r="Y47" i="1"/>
  <c r="N47" i="1"/>
  <c r="M47" i="1"/>
  <c r="K47" i="1"/>
  <c r="J47" i="1"/>
  <c r="I47" i="1"/>
  <c r="G47" i="1"/>
  <c r="F47" i="1"/>
  <c r="E46" i="1"/>
  <c r="D46" i="1"/>
  <c r="C46" i="1"/>
  <c r="D45" i="1"/>
  <c r="C45" i="1"/>
  <c r="E44" i="1"/>
  <c r="D44" i="1"/>
  <c r="C44" i="1"/>
  <c r="E43" i="1"/>
  <c r="D43" i="1"/>
  <c r="C43" i="1"/>
  <c r="E42" i="1"/>
  <c r="D42" i="1"/>
  <c r="C42" i="1"/>
  <c r="D40" i="1"/>
  <c r="C40" i="1"/>
  <c r="E39" i="1"/>
  <c r="D39" i="1"/>
  <c r="C39" i="1"/>
  <c r="E38" i="1"/>
  <c r="D38" i="1"/>
  <c r="C38" i="1"/>
  <c r="E37" i="1"/>
  <c r="D37" i="1"/>
  <c r="C37" i="1"/>
  <c r="E35" i="1"/>
  <c r="D35" i="1"/>
  <c r="C35" i="1"/>
  <c r="C47" i="1" s="1"/>
  <c r="E34" i="1"/>
  <c r="D34" i="1"/>
  <c r="BB33" i="1"/>
  <c r="BA33" i="1"/>
  <c r="BA54" i="1" s="1"/>
  <c r="AZ33" i="1"/>
  <c r="AZ54" i="1" s="1"/>
  <c r="AY33" i="1"/>
  <c r="AT33" i="1"/>
  <c r="AT54" i="1" s="1"/>
  <c r="AS33" i="1"/>
  <c r="AQ33" i="1"/>
  <c r="AP33" i="1"/>
  <c r="AP54" i="1" s="1"/>
  <c r="AO33" i="1"/>
  <c r="AO54" i="1" s="1"/>
  <c r="AM33" i="1"/>
  <c r="AK33" i="1"/>
  <c r="AI33" i="1"/>
  <c r="AH33" i="1"/>
  <c r="AH54" i="1" s="1"/>
  <c r="AG33" i="1"/>
  <c r="AE33" i="1"/>
  <c r="Z33" i="1"/>
  <c r="Y33" i="1"/>
  <c r="W33" i="1"/>
  <c r="W54" i="1" s="1"/>
  <c r="R33" i="1"/>
  <c r="Q33" i="1"/>
  <c r="Q54" i="1" s="1"/>
  <c r="O33" i="1"/>
  <c r="O54" i="1" s="1"/>
  <c r="N33" i="1"/>
  <c r="M33" i="1"/>
  <c r="K33" i="1"/>
  <c r="J33" i="1"/>
  <c r="I33" i="1"/>
  <c r="H33" i="1"/>
  <c r="H54" i="1" s="1"/>
  <c r="G33" i="1"/>
  <c r="F33" i="1"/>
  <c r="E33" i="1"/>
  <c r="D33" i="1"/>
  <c r="D54" i="1" s="1"/>
  <c r="C33" i="1"/>
  <c r="AL29" i="1"/>
  <c r="AL33" i="1" s="1"/>
  <c r="AL54" i="1" s="1"/>
  <c r="B29" i="1"/>
  <c r="B28" i="1"/>
  <c r="B27" i="1"/>
  <c r="V20" i="1"/>
  <c r="V54" i="1" s="1"/>
  <c r="R20" i="1"/>
  <c r="R54" i="1" s="1"/>
  <c r="M20" i="1"/>
  <c r="M54" i="1" s="1"/>
  <c r="BB19" i="1"/>
  <c r="AP19" i="1"/>
  <c r="AO19" i="1"/>
  <c r="AM19" i="1"/>
  <c r="I19" i="1"/>
  <c r="G19" i="1"/>
  <c r="G20" i="1" s="1"/>
  <c r="G54" i="1" s="1"/>
  <c r="F19" i="1"/>
  <c r="E19" i="1"/>
  <c r="J17" i="1"/>
  <c r="AD16" i="1"/>
  <c r="J16" i="1"/>
  <c r="J19" i="1" s="1"/>
  <c r="Z14" i="1"/>
  <c r="R14" i="1"/>
  <c r="J14" i="1"/>
  <c r="I14" i="1"/>
  <c r="I20" i="1" s="1"/>
  <c r="I54" i="1" s="1"/>
  <c r="N13" i="1"/>
  <c r="E13" i="1"/>
  <c r="F13" i="1" s="1"/>
  <c r="D13" i="1"/>
  <c r="C13" i="1"/>
  <c r="N12" i="1"/>
  <c r="E12" i="1"/>
  <c r="F12" i="1" s="1"/>
  <c r="D12" i="1"/>
  <c r="N11" i="1"/>
  <c r="E11" i="1"/>
  <c r="F11" i="1" s="1"/>
  <c r="D11" i="1"/>
  <c r="C11" i="1"/>
  <c r="N10" i="1"/>
  <c r="E10" i="1"/>
  <c r="F10" i="1" s="1"/>
  <c r="D10" i="1"/>
  <c r="C10" i="1"/>
  <c r="N9" i="1"/>
  <c r="E9" i="1"/>
  <c r="F9" i="1" s="1"/>
  <c r="D9" i="1"/>
  <c r="C9" i="1"/>
  <c r="N8" i="1"/>
  <c r="E8" i="1"/>
  <c r="F8" i="1" s="1"/>
  <c r="D8" i="1"/>
  <c r="C8" i="1"/>
  <c r="N7" i="1"/>
  <c r="E7" i="1"/>
  <c r="F7" i="1" s="1"/>
  <c r="D7" i="1"/>
  <c r="C7" i="1"/>
  <c r="N6" i="1"/>
  <c r="E6" i="1"/>
  <c r="F6" i="1" s="1"/>
  <c r="D6" i="1"/>
  <c r="C6" i="1"/>
  <c r="N5" i="1"/>
  <c r="N14" i="1" s="1"/>
  <c r="N20" i="1" s="1"/>
  <c r="N54" i="1" s="1"/>
  <c r="E5" i="1"/>
  <c r="D5" i="1"/>
  <c r="C5" i="1"/>
  <c r="Z4" i="1"/>
  <c r="Z20" i="1" s="1"/>
  <c r="Z54" i="1" s="1"/>
  <c r="E4" i="1"/>
  <c r="F4" i="1" s="1"/>
  <c r="C4" i="1"/>
  <c r="C14" i="1" l="1"/>
  <c r="C20" i="1" s="1"/>
  <c r="C54" i="1" s="1"/>
  <c r="J54" i="1"/>
  <c r="BB54" i="1"/>
  <c r="E14" i="1"/>
  <c r="E20" i="1" s="1"/>
  <c r="E54" i="1" s="1"/>
  <c r="E47" i="1"/>
  <c r="F20" i="1"/>
  <c r="F5" i="1"/>
  <c r="F14" i="1" s="1"/>
  <c r="F54" i="1" s="1"/>
  <c r="J20" i="1"/>
</calcChain>
</file>

<file path=xl/sharedStrings.xml><?xml version="1.0" encoding="utf-8"?>
<sst xmlns="http://schemas.openxmlformats.org/spreadsheetml/2006/main" count="151" uniqueCount="89">
  <si>
    <t>DELEGATS, HORES I COSTOS SINDICALS (mensuals)</t>
  </si>
  <si>
    <t>Actualitzat el 13 de febrer de 2020</t>
  </si>
  <si>
    <t>Data Eleccions</t>
  </si>
  <si>
    <t>CCOO</t>
  </si>
  <si>
    <t>UGT</t>
  </si>
  <si>
    <t>CGT</t>
  </si>
  <si>
    <t>CSIF</t>
  </si>
  <si>
    <t>SAPOL</t>
  </si>
  <si>
    <t>i-CSC</t>
  </si>
  <si>
    <t>ASI</t>
  </si>
  <si>
    <t>SIA-FESIT</t>
  </si>
  <si>
    <t>CTTR</t>
  </si>
  <si>
    <t>USOC</t>
  </si>
  <si>
    <t>INDEPENDENTS</t>
  </si>
  <si>
    <t>CATAC</t>
  </si>
  <si>
    <t>TOTAL</t>
  </si>
  <si>
    <t>Deleg</t>
  </si>
  <si>
    <t>Disp</t>
  </si>
  <si>
    <t>Hores</t>
  </si>
  <si>
    <t>Cost</t>
  </si>
  <si>
    <t>TOTAL AJUNTAMENT</t>
  </si>
  <si>
    <t>Institut Municipal d'Hisenda</t>
  </si>
  <si>
    <t>Institut Municipal d'Informàtica</t>
  </si>
  <si>
    <t>Institut Municipal de Mercats</t>
  </si>
  <si>
    <t xml:space="preserve">Institut Municipal de Persones amb Discapacitat </t>
  </si>
  <si>
    <t xml:space="preserve">Institut Muncipal de Serveis Socials </t>
  </si>
  <si>
    <t>Institut Municipal d'Educació</t>
  </si>
  <si>
    <t>Institut Barcelona Esports</t>
  </si>
  <si>
    <t>Institut Municipal d'Urbanisme</t>
  </si>
  <si>
    <t>Institut Municipal  del Paisatge Urbà i Qualitat de vida</t>
  </si>
  <si>
    <t>TOTAL ORGANISMES AUTÒNOMS</t>
  </si>
  <si>
    <t>Institut Municipal de Parcs i Jardins</t>
  </si>
  <si>
    <t>Institut de Cultura de Barcelona</t>
  </si>
  <si>
    <t>Institut Municipal de l'Habitatge i Rehabilitació</t>
  </si>
  <si>
    <t>Fundació Mies Van der Rohe</t>
  </si>
  <si>
    <t>TOTAL ENTITATS PÚBLIQUES EMPRESARIALS</t>
  </si>
  <si>
    <t>TOTAL CONVENI AJUNTAMENT</t>
  </si>
  <si>
    <t>SPM Barcelona Activa, SA</t>
  </si>
  <si>
    <t>SPM Informació i Comunicació de Barcelona, SA</t>
  </si>
  <si>
    <t>Barcelona Serveis Municipals  (BSM)</t>
  </si>
  <si>
    <t>Cementiris de Barcelona, SA</t>
  </si>
  <si>
    <t>Parc Atraccions Tibidabo, SA</t>
  </si>
  <si>
    <t>Mercabarna, SA</t>
  </si>
  <si>
    <t>Tersa</t>
  </si>
  <si>
    <t>Semesa</t>
  </si>
  <si>
    <t>Siresa</t>
  </si>
  <si>
    <t>BCN Insfraestructures Municipals SA</t>
  </si>
  <si>
    <t>Foment de Ciutat, SA</t>
  </si>
  <si>
    <t>Barcelona Cicle de l'Aigua, SA</t>
  </si>
  <si>
    <t>TOTAL SOCIETATS MERCANTILS</t>
  </si>
  <si>
    <t>Consorci Institut d'Infància i Món Urbà</t>
  </si>
  <si>
    <t>Consorci Campus Universitari Diagonal-Besòs</t>
  </si>
  <si>
    <t>Agència de Salut Pública de Barcelona</t>
  </si>
  <si>
    <t>Agència d'Ecologia Urbana de Barcelona</t>
  </si>
  <si>
    <t>Agència Local de l'Energia de Barcelona</t>
  </si>
  <si>
    <t>Consorci del Besós</t>
  </si>
  <si>
    <t>Consroci de Biblioteques de Barcelona</t>
  </si>
  <si>
    <t>Consorci d'Educació de Barcelona</t>
  </si>
  <si>
    <t>Consorci del Mercat de les Flors/Centre de les Arts de Moviment</t>
  </si>
  <si>
    <t>Consorci Local Localret</t>
  </si>
  <si>
    <t>Consorci Museu de Ciències Naturals</t>
  </si>
  <si>
    <t>Consorci MACBA</t>
  </si>
  <si>
    <t xml:space="preserve">Consorci de l'Auditori i l'Orquestra </t>
  </si>
  <si>
    <t>TOTAL CONSORCIS</t>
  </si>
  <si>
    <t>Fundació Barcelona Cultura</t>
  </si>
  <si>
    <t>Fundació Navegació Oceània de Barcelona</t>
  </si>
  <si>
    <t>Asociación Red Internacional de Ciudades Educadoras</t>
  </si>
  <si>
    <t>Red de Juderías de España, Caminos de Sefarad</t>
  </si>
  <si>
    <t>Carles Pi i Sunyer d'estudis autonòmics i locals</t>
  </si>
  <si>
    <t>TOTAL FUNDACIONS I ASSOCIACIONS</t>
  </si>
  <si>
    <t>Comissions Obreres de Catalunya</t>
  </si>
  <si>
    <t>Unió General de Treballadors de Catalunya</t>
  </si>
  <si>
    <t>Confederació General delTreball</t>
  </si>
  <si>
    <t>Sindicato de Agentes de Policia Local</t>
  </si>
  <si>
    <t>Acción Sindical Independiente</t>
  </si>
  <si>
    <t>Unió Sindical Obrera de Catalunya</t>
  </si>
  <si>
    <t>Central Sindical Independent i de Funcionaris</t>
  </si>
  <si>
    <t>CTTR (SIRESA)</t>
  </si>
  <si>
    <t>Col·lectiu de Treballadors de Tractament de Residus</t>
  </si>
  <si>
    <t>Sindicat Independent d’Àrea (B:SM)</t>
  </si>
  <si>
    <t>I-CSC</t>
  </si>
  <si>
    <t>Intersindical-CSC</t>
  </si>
  <si>
    <t>Candidatura Autònoma de Treballadors i Treballadores de l'Administració de Catalunya</t>
  </si>
  <si>
    <t>Data eleccions</t>
  </si>
  <si>
    <t>Mes en que es van realitzar les darreres eleccions sindicals</t>
  </si>
  <si>
    <t>Delegats. Nombre de delegats de cada sindicat.</t>
  </si>
  <si>
    <t>Dispenses. Nombre de persones que tenen dispensa d'assistència al treball.</t>
  </si>
  <si>
    <t>Les hores que tenen autoritzades els delegats per a l'exercici de les seves funcions.</t>
  </si>
  <si>
    <t>Valoració dels costos pel temps dedicat pels delegats a l'activitat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</si>
</sst>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theme="3" tint="-0.2499465926084170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theme="3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5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theme="5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theme="3" tint="-0.24994659260841701"/>
      </right>
      <top style="thin">
        <color indexed="64"/>
      </top>
      <bottom style="medium">
        <color indexed="64"/>
      </bottom>
      <diagonal/>
    </border>
    <border>
      <left style="double">
        <color theme="3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3" tint="-0.2499465926084170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5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theme="3" tint="-0.24994659260841701"/>
      </right>
      <top/>
      <bottom/>
      <diagonal/>
    </border>
    <border>
      <left style="double">
        <color theme="3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3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3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3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3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theme="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5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5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6" fillId="0" borderId="0"/>
  </cellStyleXfs>
  <cellXfs count="120">
    <xf numFmtId="0" fontId="0" fillId="0" borderId="0" xfId="0"/>
    <xf numFmtId="0" fontId="3" fillId="0" borderId="0" xfId="0" applyFont="1"/>
    <xf numFmtId="3" fontId="7" fillId="3" borderId="9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7" fillId="4" borderId="11" xfId="1" applyNumberFormat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3" fontId="7" fillId="3" borderId="13" xfId="1" applyNumberFormat="1" applyFont="1" applyFill="1" applyBorder="1" applyAlignment="1">
      <alignment horizontal="center" vertical="center"/>
    </xf>
    <xf numFmtId="3" fontId="7" fillId="4" borderId="14" xfId="1" applyNumberFormat="1" applyFont="1" applyFill="1" applyBorder="1" applyAlignment="1">
      <alignment horizontal="center" vertical="center"/>
    </xf>
    <xf numFmtId="3" fontId="7" fillId="3" borderId="15" xfId="1" applyNumberFormat="1" applyFont="1" applyFill="1" applyBorder="1" applyAlignment="1">
      <alignment horizontal="center" vertical="center"/>
    </xf>
    <xf numFmtId="3" fontId="7" fillId="3" borderId="16" xfId="1" applyNumberFormat="1" applyFont="1" applyFill="1" applyBorder="1" applyAlignment="1">
      <alignment horizontal="center" vertical="center"/>
    </xf>
    <xf numFmtId="3" fontId="7" fillId="3" borderId="17" xfId="1" applyNumberFormat="1" applyFont="1" applyFill="1" applyBorder="1" applyAlignment="1">
      <alignment horizontal="center" vertical="center"/>
    </xf>
    <xf numFmtId="3" fontId="7" fillId="4" borderId="18" xfId="1" applyNumberFormat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vertical="center"/>
    </xf>
    <xf numFmtId="17" fontId="9" fillId="5" borderId="20" xfId="1" applyNumberFormat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vertical="center"/>
    </xf>
    <xf numFmtId="0" fontId="7" fillId="5" borderId="22" xfId="1" applyFont="1" applyFill="1" applyBorder="1" applyAlignment="1">
      <alignment vertical="center"/>
    </xf>
    <xf numFmtId="3" fontId="7" fillId="6" borderId="23" xfId="1" applyNumberFormat="1" applyFont="1" applyFill="1" applyBorder="1" applyAlignment="1">
      <alignment vertical="center"/>
    </xf>
    <xf numFmtId="0" fontId="7" fillId="5" borderId="24" xfId="1" applyFont="1" applyFill="1" applyBorder="1" applyAlignment="1">
      <alignment vertical="center"/>
    </xf>
    <xf numFmtId="3" fontId="7" fillId="6" borderId="25" xfId="1" applyNumberFormat="1" applyFont="1" applyFill="1" applyBorder="1" applyAlignment="1">
      <alignment vertical="center"/>
    </xf>
    <xf numFmtId="3" fontId="7" fillId="5" borderId="26" xfId="1" applyNumberFormat="1" applyFont="1" applyFill="1" applyBorder="1" applyAlignment="1">
      <alignment vertical="center"/>
    </xf>
    <xf numFmtId="3" fontId="7" fillId="5" borderId="24" xfId="1" applyNumberFormat="1" applyFont="1" applyFill="1" applyBorder="1" applyAlignment="1">
      <alignment vertical="center"/>
    </xf>
    <xf numFmtId="3" fontId="7" fillId="5" borderId="22" xfId="1" applyNumberFormat="1" applyFont="1" applyFill="1" applyBorder="1" applyAlignment="1">
      <alignment vertical="center"/>
    </xf>
    <xf numFmtId="3" fontId="7" fillId="6" borderId="27" xfId="1" applyNumberFormat="1" applyFont="1" applyFill="1" applyBorder="1" applyAlignment="1">
      <alignment vertical="center"/>
    </xf>
    <xf numFmtId="0" fontId="7" fillId="0" borderId="28" xfId="1" applyFont="1" applyBorder="1" applyAlignment="1">
      <alignment vertical="center"/>
    </xf>
    <xf numFmtId="17" fontId="9" fillId="0" borderId="29" xfId="1" applyNumberFormat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1" fillId="0" borderId="31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3" fontId="7" fillId="7" borderId="32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/>
    </xf>
    <xf numFmtId="3" fontId="7" fillId="7" borderId="34" xfId="1" applyNumberFormat="1" applyFont="1" applyFill="1" applyBorder="1" applyAlignment="1">
      <alignment vertical="center"/>
    </xf>
    <xf numFmtId="3" fontId="7" fillId="0" borderId="35" xfId="1" applyNumberFormat="1" applyFont="1" applyFill="1" applyBorder="1" applyAlignment="1">
      <alignment vertical="center"/>
    </xf>
    <xf numFmtId="3" fontId="7" fillId="0" borderId="33" xfId="1" applyNumberFormat="1" applyFont="1" applyFill="1" applyBorder="1" applyAlignment="1">
      <alignment vertical="center"/>
    </xf>
    <xf numFmtId="3" fontId="7" fillId="0" borderId="31" xfId="1" applyNumberFormat="1" applyFont="1" applyFill="1" applyBorder="1" applyAlignment="1">
      <alignment vertical="center"/>
    </xf>
    <xf numFmtId="3" fontId="7" fillId="5" borderId="36" xfId="1" applyNumberFormat="1" applyFont="1" applyFill="1" applyBorder="1" applyAlignment="1">
      <alignment vertical="center"/>
    </xf>
    <xf numFmtId="0" fontId="7" fillId="0" borderId="37" xfId="1" applyFont="1" applyBorder="1" applyAlignment="1">
      <alignment vertical="center"/>
    </xf>
    <xf numFmtId="17" fontId="9" fillId="0" borderId="38" xfId="1" applyNumberFormat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0" fontId="7" fillId="0" borderId="40" xfId="1" applyFont="1" applyFill="1" applyBorder="1" applyAlignment="1">
      <alignment vertical="center"/>
    </xf>
    <xf numFmtId="3" fontId="7" fillId="7" borderId="41" xfId="1" applyNumberFormat="1" applyFont="1" applyFill="1" applyBorder="1" applyAlignment="1">
      <alignment vertical="center"/>
    </xf>
    <xf numFmtId="3" fontId="7" fillId="7" borderId="42" xfId="1" applyNumberFormat="1" applyFont="1" applyFill="1" applyBorder="1" applyAlignment="1">
      <alignment vertical="center"/>
    </xf>
    <xf numFmtId="3" fontId="7" fillId="0" borderId="43" xfId="1" applyNumberFormat="1" applyFont="1" applyFill="1" applyBorder="1" applyAlignment="1">
      <alignment vertical="center"/>
    </xf>
    <xf numFmtId="3" fontId="7" fillId="0" borderId="40" xfId="1" applyNumberFormat="1" applyFont="1" applyFill="1" applyBorder="1" applyAlignment="1">
      <alignment vertical="center"/>
    </xf>
    <xf numFmtId="3" fontId="7" fillId="5" borderId="44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8" fillId="5" borderId="45" xfId="1" applyFont="1" applyFill="1" applyBorder="1" applyAlignment="1">
      <alignment vertical="center"/>
    </xf>
    <xf numFmtId="0" fontId="8" fillId="5" borderId="21" xfId="1" applyFont="1" applyFill="1" applyBorder="1" applyAlignment="1">
      <alignment vertical="center"/>
    </xf>
    <xf numFmtId="0" fontId="8" fillId="5" borderId="22" xfId="1" applyFont="1" applyFill="1" applyBorder="1" applyAlignment="1">
      <alignment vertical="center"/>
    </xf>
    <xf numFmtId="0" fontId="8" fillId="5" borderId="24" xfId="1" applyFont="1" applyFill="1" applyBorder="1" applyAlignment="1">
      <alignment vertical="center"/>
    </xf>
    <xf numFmtId="3" fontId="8" fillId="5" borderId="26" xfId="1" applyNumberFormat="1" applyFont="1" applyFill="1" applyBorder="1" applyAlignment="1">
      <alignment vertical="center"/>
    </xf>
    <xf numFmtId="3" fontId="8" fillId="5" borderId="24" xfId="1" applyNumberFormat="1" applyFont="1" applyFill="1" applyBorder="1" applyAlignment="1">
      <alignment vertical="center"/>
    </xf>
    <xf numFmtId="3" fontId="7" fillId="0" borderId="31" xfId="1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vertical="center"/>
    </xf>
    <xf numFmtId="0" fontId="8" fillId="5" borderId="26" xfId="1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" fontId="5" fillId="2" borderId="46" xfId="1" applyNumberFormat="1" applyFont="1" applyFill="1" applyBorder="1" applyAlignment="1">
      <alignment horizontal="center" vertical="center"/>
    </xf>
    <xf numFmtId="3" fontId="5" fillId="2" borderId="47" xfId="1" applyNumberFormat="1" applyFont="1" applyFill="1" applyBorder="1" applyAlignment="1">
      <alignment horizontal="center" vertical="center"/>
    </xf>
    <xf numFmtId="3" fontId="5" fillId="2" borderId="48" xfId="1" applyNumberFormat="1" applyFont="1" applyFill="1" applyBorder="1" applyAlignment="1">
      <alignment horizontal="center" vertical="center"/>
    </xf>
    <xf numFmtId="3" fontId="5" fillId="2" borderId="49" xfId="1" applyNumberFormat="1" applyFont="1" applyFill="1" applyBorder="1" applyAlignment="1">
      <alignment horizontal="center" vertical="center"/>
    </xf>
    <xf numFmtId="3" fontId="5" fillId="2" borderId="47" xfId="1" applyNumberFormat="1" applyFont="1" applyFill="1" applyBorder="1" applyAlignment="1">
      <alignment horizontal="right" vertical="center"/>
    </xf>
    <xf numFmtId="3" fontId="5" fillId="2" borderId="48" xfId="1" applyNumberFormat="1" applyFont="1" applyFill="1" applyBorder="1" applyAlignment="1">
      <alignment horizontal="right" vertical="center"/>
    </xf>
    <xf numFmtId="3" fontId="5" fillId="2" borderId="49" xfId="1" applyNumberFormat="1" applyFont="1" applyFill="1" applyBorder="1" applyAlignment="1">
      <alignment horizontal="right" vertical="center"/>
    </xf>
    <xf numFmtId="3" fontId="5" fillId="2" borderId="50" xfId="1" applyNumberFormat="1" applyFont="1" applyFill="1" applyBorder="1" applyAlignment="1">
      <alignment horizontal="center" vertical="center"/>
    </xf>
    <xf numFmtId="3" fontId="5" fillId="2" borderId="51" xfId="1" applyNumberFormat="1" applyFont="1" applyFill="1" applyBorder="1" applyAlignment="1">
      <alignment horizontal="right" vertical="center"/>
    </xf>
    <xf numFmtId="3" fontId="5" fillId="2" borderId="52" xfId="1" applyNumberFormat="1" applyFont="1" applyFill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3" fontId="7" fillId="0" borderId="41" xfId="1" applyNumberFormat="1" applyFont="1" applyFill="1" applyBorder="1" applyAlignment="1">
      <alignment vertical="center"/>
    </xf>
    <xf numFmtId="1" fontId="10" fillId="7" borderId="42" xfId="0" applyNumberFormat="1" applyFont="1" applyFill="1" applyBorder="1" applyAlignment="1">
      <alignment vertical="center"/>
    </xf>
    <xf numFmtId="0" fontId="10" fillId="0" borderId="37" xfId="1" applyFont="1" applyBorder="1" applyAlignment="1">
      <alignment vertical="center"/>
    </xf>
    <xf numFmtId="3" fontId="8" fillId="5" borderId="19" xfId="1" applyNumberFormat="1" applyFont="1" applyFill="1" applyBorder="1" applyAlignment="1">
      <alignment vertical="center"/>
    </xf>
    <xf numFmtId="3" fontId="8" fillId="5" borderId="45" xfId="1" applyNumberFormat="1" applyFont="1" applyFill="1" applyBorder="1" applyAlignment="1">
      <alignment vertical="center"/>
    </xf>
    <xf numFmtId="3" fontId="8" fillId="5" borderId="21" xfId="1" applyNumberFormat="1" applyFont="1" applyFill="1" applyBorder="1" applyAlignment="1">
      <alignment vertical="center"/>
    </xf>
    <xf numFmtId="3" fontId="8" fillId="5" borderId="22" xfId="1" applyNumberFormat="1" applyFont="1" applyFill="1" applyBorder="1" applyAlignment="1">
      <alignment vertical="center"/>
    </xf>
    <xf numFmtId="3" fontId="8" fillId="6" borderId="23" xfId="1" applyNumberFormat="1" applyFont="1" applyFill="1" applyBorder="1" applyAlignment="1">
      <alignment vertical="center"/>
    </xf>
    <xf numFmtId="3" fontId="8" fillId="6" borderId="25" xfId="1" applyNumberFormat="1" applyFont="1" applyFill="1" applyBorder="1" applyAlignment="1">
      <alignment vertical="center"/>
    </xf>
    <xf numFmtId="3" fontId="8" fillId="6" borderId="27" xfId="1" applyNumberFormat="1" applyFont="1" applyFill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3" fontId="8" fillId="5" borderId="37" xfId="1" applyNumberFormat="1" applyFont="1" applyFill="1" applyBorder="1" applyAlignment="1">
      <alignment vertical="center"/>
    </xf>
    <xf numFmtId="3" fontId="8" fillId="5" borderId="53" xfId="1" applyNumberFormat="1" applyFont="1" applyFill="1" applyBorder="1" applyAlignment="1">
      <alignment vertical="center"/>
    </xf>
    <xf numFmtId="3" fontId="8" fillId="5" borderId="39" xfId="1" applyNumberFormat="1" applyFont="1" applyFill="1" applyBorder="1" applyAlignment="1">
      <alignment vertical="center"/>
    </xf>
    <xf numFmtId="3" fontId="8" fillId="5" borderId="9" xfId="1" applyNumberFormat="1" applyFont="1" applyFill="1" applyBorder="1" applyAlignment="1">
      <alignment vertical="center"/>
    </xf>
    <xf numFmtId="3" fontId="8" fillId="6" borderId="41" xfId="1" applyNumberFormat="1" applyFont="1" applyFill="1" applyBorder="1" applyAlignment="1">
      <alignment vertical="center"/>
    </xf>
    <xf numFmtId="3" fontId="8" fillId="5" borderId="40" xfId="1" applyNumberFormat="1" applyFont="1" applyFill="1" applyBorder="1" applyAlignment="1">
      <alignment vertical="center"/>
    </xf>
    <xf numFmtId="3" fontId="8" fillId="6" borderId="42" xfId="1" applyNumberFormat="1" applyFont="1" applyFill="1" applyBorder="1" applyAlignment="1">
      <alignment vertical="center"/>
    </xf>
    <xf numFmtId="3" fontId="8" fillId="6" borderId="53" xfId="1" applyNumberFormat="1" applyFont="1" applyFill="1" applyBorder="1" applyAlignment="1">
      <alignment vertical="center"/>
    </xf>
    <xf numFmtId="3" fontId="8" fillId="6" borderId="37" xfId="1" applyNumberFormat="1" applyFont="1" applyFill="1" applyBorder="1" applyAlignment="1">
      <alignment vertical="center"/>
    </xf>
    <xf numFmtId="3" fontId="8" fillId="5" borderId="10" xfId="1" applyNumberFormat="1" applyFont="1" applyFill="1" applyBorder="1" applyAlignment="1">
      <alignment vertical="center"/>
    </xf>
    <xf numFmtId="3" fontId="8" fillId="6" borderId="54" xfId="1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11" fillId="2" borderId="56" xfId="0" applyNumberFormat="1" applyFont="1" applyFill="1" applyBorder="1" applyAlignment="1">
      <alignment vertical="center"/>
    </xf>
    <xf numFmtId="3" fontId="11" fillId="2" borderId="57" xfId="0" applyNumberFormat="1" applyFont="1" applyFill="1" applyBorder="1" applyAlignment="1">
      <alignment vertical="center"/>
    </xf>
    <xf numFmtId="3" fontId="11" fillId="2" borderId="58" xfId="0" applyNumberFormat="1" applyFont="1" applyFill="1" applyBorder="1" applyAlignment="1">
      <alignment vertical="center"/>
    </xf>
    <xf numFmtId="3" fontId="11" fillId="2" borderId="49" xfId="0" applyNumberFormat="1" applyFont="1" applyFill="1" applyBorder="1" applyAlignment="1">
      <alignment vertical="center"/>
    </xf>
    <xf numFmtId="3" fontId="11" fillId="2" borderId="47" xfId="0" applyNumberFormat="1" applyFont="1" applyFill="1" applyBorder="1" applyAlignment="1">
      <alignment vertical="center"/>
    </xf>
    <xf numFmtId="3" fontId="11" fillId="2" borderId="50" xfId="0" applyNumberFormat="1" applyFont="1" applyFill="1" applyBorder="1" applyAlignment="1">
      <alignment vertical="center"/>
    </xf>
    <xf numFmtId="3" fontId="11" fillId="2" borderId="59" xfId="0" applyNumberFormat="1" applyFont="1" applyFill="1" applyBorder="1" applyAlignment="1">
      <alignment vertical="center"/>
    </xf>
    <xf numFmtId="3" fontId="11" fillId="2" borderId="6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_Dossier de plantillla remaquetat pel febrer 2008 2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/Barce/Personal/DS_COLEP/Transpar&#232;ncia/00%20CREDITS%20SINDICALS/2019/TR_CREDIT%20SINDICAL%20ENS%20GRUP%20MUNICIPAL%20versi&#243;%20ULTIMA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de correcc.-modifica."/>
      <sheetName val="CRÈDITS"/>
      <sheetName val="T.Ens hores i costos Fx"/>
      <sheetName val="T.Ens hores i costos LLIURAR"/>
      <sheetName val="GRÀFICS PER LLIURAR"/>
      <sheetName val="RESUM hores i cost x grafics"/>
      <sheetName val="adherits"/>
      <sheetName val="Dispenses"/>
      <sheetName val="Altres  Convenis"/>
      <sheetName val="Full1"/>
    </sheetNames>
    <sheetDataSet>
      <sheetData sheetId="0"/>
      <sheetData sheetId="1">
        <row r="8">
          <cell r="I8">
            <v>13</v>
          </cell>
          <cell r="K8">
            <v>33</v>
          </cell>
          <cell r="N8">
            <v>3520</v>
          </cell>
        </row>
        <row r="9">
          <cell r="K9">
            <v>8</v>
          </cell>
          <cell r="N9">
            <v>320</v>
          </cell>
        </row>
        <row r="10">
          <cell r="K10">
            <v>15</v>
          </cell>
          <cell r="N10">
            <v>600</v>
          </cell>
        </row>
        <row r="11">
          <cell r="K11">
            <v>4</v>
          </cell>
          <cell r="N11">
            <v>110</v>
          </cell>
        </row>
        <row r="12">
          <cell r="K12">
            <v>3</v>
          </cell>
          <cell r="N12">
            <v>120</v>
          </cell>
        </row>
        <row r="13">
          <cell r="K13">
            <v>7</v>
          </cell>
          <cell r="N13">
            <v>280</v>
          </cell>
        </row>
        <row r="14">
          <cell r="K14">
            <v>7</v>
          </cell>
          <cell r="N14">
            <v>280</v>
          </cell>
        </row>
        <row r="15">
          <cell r="K15">
            <v>2</v>
          </cell>
          <cell r="N15">
            <v>80</v>
          </cell>
        </row>
        <row r="16">
          <cell r="N16">
            <v>280</v>
          </cell>
        </row>
        <row r="17">
          <cell r="K17">
            <v>0</v>
          </cell>
          <cell r="N17">
            <v>0</v>
          </cell>
        </row>
        <row r="31">
          <cell r="B31">
            <v>43617</v>
          </cell>
        </row>
        <row r="32">
          <cell r="B32">
            <v>43556</v>
          </cell>
        </row>
        <row r="33">
          <cell r="B33">
            <v>43617</v>
          </cell>
        </row>
        <row r="38">
          <cell r="N38">
            <v>0</v>
          </cell>
        </row>
        <row r="39">
          <cell r="K39">
            <v>0</v>
          </cell>
          <cell r="N39">
            <v>0</v>
          </cell>
        </row>
        <row r="41">
          <cell r="K41">
            <v>0</v>
          </cell>
          <cell r="N41">
            <v>0</v>
          </cell>
        </row>
        <row r="42">
          <cell r="K42">
            <v>0</v>
          </cell>
          <cell r="N42">
            <v>0</v>
          </cell>
        </row>
        <row r="43">
          <cell r="K43">
            <v>0</v>
          </cell>
          <cell r="N43">
            <v>0</v>
          </cell>
        </row>
        <row r="44">
          <cell r="K44">
            <v>8</v>
          </cell>
        </row>
        <row r="46">
          <cell r="K46">
            <v>3</v>
          </cell>
          <cell r="N46">
            <v>45</v>
          </cell>
        </row>
        <row r="47">
          <cell r="K47">
            <v>0</v>
          </cell>
          <cell r="N47">
            <v>0</v>
          </cell>
        </row>
        <row r="48">
          <cell r="K48">
            <v>3</v>
          </cell>
          <cell r="N48">
            <v>120</v>
          </cell>
        </row>
        <row r="49">
          <cell r="K49">
            <v>0</v>
          </cell>
        </row>
        <row r="50">
          <cell r="K50">
            <v>7</v>
          </cell>
          <cell r="N50">
            <v>40</v>
          </cell>
        </row>
      </sheetData>
      <sheetData sheetId="2"/>
      <sheetData sheetId="3">
        <row r="4">
          <cell r="C4">
            <v>33</v>
          </cell>
        </row>
      </sheetData>
      <sheetData sheetId="4">
        <row r="19">
          <cell r="C19" t="str">
            <v>HORES</v>
          </cell>
        </row>
        <row r="20">
          <cell r="B20" t="str">
            <v>CCOO</v>
          </cell>
          <cell r="C20">
            <v>10031.6</v>
          </cell>
        </row>
        <row r="21">
          <cell r="B21" t="str">
            <v>UGT</v>
          </cell>
          <cell r="C21">
            <v>7264.5</v>
          </cell>
        </row>
        <row r="22">
          <cell r="B22" t="str">
            <v>CGT</v>
          </cell>
          <cell r="C22">
            <v>2435</v>
          </cell>
        </row>
        <row r="23">
          <cell r="B23" t="str">
            <v>CSIF</v>
          </cell>
          <cell r="C23">
            <v>890</v>
          </cell>
          <cell r="X23" t="str">
            <v>DISPENSES</v>
          </cell>
        </row>
        <row r="24">
          <cell r="B24" t="str">
            <v>SAPOL</v>
          </cell>
          <cell r="C24">
            <v>780</v>
          </cell>
          <cell r="W24" t="str">
            <v>CCOO</v>
          </cell>
          <cell r="X24">
            <v>17</v>
          </cell>
        </row>
        <row r="25">
          <cell r="B25" t="str">
            <v>i-CSC</v>
          </cell>
          <cell r="C25">
            <v>1500</v>
          </cell>
          <cell r="W25" t="str">
            <v>UGT</v>
          </cell>
          <cell r="X25">
            <v>17</v>
          </cell>
        </row>
        <row r="26">
          <cell r="B26" t="str">
            <v>ASI</v>
          </cell>
          <cell r="C26">
            <v>120</v>
          </cell>
          <cell r="W26" t="str">
            <v>CGT</v>
          </cell>
          <cell r="X26">
            <v>3</v>
          </cell>
        </row>
        <row r="27">
          <cell r="B27" t="str">
            <v>SIA-FESIT</v>
          </cell>
          <cell r="C27">
            <v>120</v>
          </cell>
          <cell r="W27" t="str">
            <v>CSIF</v>
          </cell>
          <cell r="X27">
            <v>2</v>
          </cell>
        </row>
        <row r="28">
          <cell r="B28" t="str">
            <v>CTTR</v>
          </cell>
          <cell r="C28">
            <v>360</v>
          </cell>
          <cell r="W28" t="str">
            <v>SAPOL</v>
          </cell>
          <cell r="X28">
            <v>4</v>
          </cell>
        </row>
        <row r="29">
          <cell r="B29" t="str">
            <v>USOC</v>
          </cell>
          <cell r="C29">
            <v>320</v>
          </cell>
        </row>
        <row r="30">
          <cell r="B30" t="str">
            <v>INDEPENDENTS</v>
          </cell>
          <cell r="C30">
            <v>135</v>
          </cell>
        </row>
        <row r="31">
          <cell r="B31" t="str">
            <v>CATAC</v>
          </cell>
          <cell r="C31">
            <v>80</v>
          </cell>
        </row>
        <row r="34">
          <cell r="C34" t="str">
            <v>DELEGATS</v>
          </cell>
        </row>
        <row r="35">
          <cell r="B35" t="str">
            <v>CCOO</v>
          </cell>
          <cell r="C35">
            <v>212</v>
          </cell>
        </row>
        <row r="36">
          <cell r="B36" t="str">
            <v>UGT</v>
          </cell>
          <cell r="C36">
            <v>136</v>
          </cell>
        </row>
        <row r="37">
          <cell r="B37" t="str">
            <v>CGT</v>
          </cell>
          <cell r="C37">
            <v>53</v>
          </cell>
        </row>
        <row r="38">
          <cell r="B38" t="str">
            <v>CSIF</v>
          </cell>
          <cell r="C38">
            <v>16</v>
          </cell>
        </row>
        <row r="39">
          <cell r="B39" t="str">
            <v>SAPOL</v>
          </cell>
          <cell r="C39">
            <v>6</v>
          </cell>
        </row>
        <row r="40">
          <cell r="B40" t="str">
            <v>i-CSC</v>
          </cell>
          <cell r="C40">
            <v>39</v>
          </cell>
        </row>
        <row r="41">
          <cell r="B41" t="str">
            <v>ASI</v>
          </cell>
          <cell r="C41">
            <v>3</v>
          </cell>
        </row>
        <row r="42">
          <cell r="B42" t="str">
            <v>SIA-FESIT</v>
          </cell>
          <cell r="C42">
            <v>3</v>
          </cell>
        </row>
        <row r="43">
          <cell r="B43" t="str">
            <v>CTTR</v>
          </cell>
          <cell r="C43">
            <v>9</v>
          </cell>
        </row>
        <row r="44">
          <cell r="B44" t="str">
            <v>USOC</v>
          </cell>
          <cell r="C44">
            <v>10</v>
          </cell>
        </row>
        <row r="45">
          <cell r="B45" t="str">
            <v>INDEPENDENTS</v>
          </cell>
          <cell r="C45">
            <v>9</v>
          </cell>
        </row>
        <row r="46">
          <cell r="B46" t="str">
            <v>CATAC</v>
          </cell>
          <cell r="C46">
            <v>2</v>
          </cell>
        </row>
        <row r="50">
          <cell r="C50" t="str">
            <v>COSTOS</v>
          </cell>
          <cell r="U50" t="str">
            <v>DELEGATS I DISPENSES</v>
          </cell>
        </row>
        <row r="51">
          <cell r="B51" t="str">
            <v>CCOO</v>
          </cell>
          <cell r="C51">
            <v>217608.4</v>
          </cell>
          <cell r="S51" t="str">
            <v>CCOO</v>
          </cell>
          <cell r="U51">
            <v>229</v>
          </cell>
        </row>
        <row r="52">
          <cell r="B52" t="str">
            <v>UGT</v>
          </cell>
          <cell r="C52">
            <v>142734.13999999998</v>
          </cell>
          <cell r="S52" t="str">
            <v>UGT</v>
          </cell>
          <cell r="U52">
            <v>153</v>
          </cell>
        </row>
        <row r="53">
          <cell r="B53" t="str">
            <v>CGT</v>
          </cell>
          <cell r="C53">
            <v>48163.8</v>
          </cell>
          <cell r="S53" t="str">
            <v>CGT</v>
          </cell>
          <cell r="U53">
            <v>56</v>
          </cell>
        </row>
        <row r="54">
          <cell r="B54" t="str">
            <v>CSIF</v>
          </cell>
          <cell r="C54">
            <v>16289.599999999999</v>
          </cell>
          <cell r="S54" t="str">
            <v>SAPOL</v>
          </cell>
          <cell r="U54">
            <v>18</v>
          </cell>
        </row>
        <row r="55">
          <cell r="B55" t="str">
            <v>SAPOL</v>
          </cell>
          <cell r="C55">
            <v>13350</v>
          </cell>
          <cell r="S55" t="str">
            <v>ASI</v>
          </cell>
          <cell r="U55">
            <v>11</v>
          </cell>
        </row>
        <row r="56">
          <cell r="B56" t="str">
            <v>i-CSC</v>
          </cell>
          <cell r="C56">
            <v>31199</v>
          </cell>
          <cell r="S56" t="str">
            <v>I-CSC</v>
          </cell>
          <cell r="U56">
            <v>43</v>
          </cell>
        </row>
        <row r="57">
          <cell r="B57" t="str">
            <v>ASI</v>
          </cell>
          <cell r="C57">
            <v>2165</v>
          </cell>
          <cell r="S57" t="str">
            <v>USOC</v>
          </cell>
          <cell r="U57">
            <v>3</v>
          </cell>
        </row>
        <row r="58">
          <cell r="B58" t="str">
            <v>SIA-FESIT</v>
          </cell>
          <cell r="C58">
            <v>2494</v>
          </cell>
          <cell r="S58" t="str">
            <v>CSIF</v>
          </cell>
          <cell r="U58">
            <v>3</v>
          </cell>
        </row>
        <row r="59">
          <cell r="B59" t="str">
            <v>CTTR</v>
          </cell>
          <cell r="C59">
            <v>7092</v>
          </cell>
          <cell r="S59" t="str">
            <v>CTTR</v>
          </cell>
          <cell r="U59">
            <v>9</v>
          </cell>
        </row>
        <row r="60">
          <cell r="B60" t="str">
            <v>USOC</v>
          </cell>
          <cell r="C60">
            <v>7721.6</v>
          </cell>
          <cell r="S60" t="str">
            <v>SIA-FESIT</v>
          </cell>
          <cell r="U60">
            <v>10</v>
          </cell>
        </row>
        <row r="61">
          <cell r="B61" t="str">
            <v>INDEPENDENTS</v>
          </cell>
          <cell r="C61">
            <v>2600</v>
          </cell>
          <cell r="S61" t="str">
            <v>INDEPENDENTS</v>
          </cell>
          <cell r="U61">
            <v>9</v>
          </cell>
        </row>
        <row r="62">
          <cell r="B62" t="str">
            <v>CATAC</v>
          </cell>
          <cell r="C62">
            <v>1920</v>
          </cell>
          <cell r="S62" t="str">
            <v>CATAC</v>
          </cell>
          <cell r="U62">
            <v>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5"/>
  <sheetViews>
    <sheetView tabSelected="1" workbookViewId="0">
      <selection sqref="A1:BB1"/>
    </sheetView>
  </sheetViews>
  <sheetFormatPr defaultRowHeight="15" x14ac:dyDescent="0.25"/>
  <cols>
    <col min="1" max="1" width="56.5703125" style="1" customWidth="1"/>
    <col min="2" max="2" width="10.5703125" style="1" customWidth="1"/>
    <col min="3" max="3" width="6.5703125" style="1" bestFit="1" customWidth="1"/>
    <col min="4" max="4" width="5.7109375" style="1" bestFit="1" customWidth="1"/>
    <col min="5" max="5" width="7.85546875" style="1" customWidth="1"/>
    <col min="6" max="6" width="9.5703125" style="1" customWidth="1"/>
    <col min="7" max="7" width="6.5703125" style="1" bestFit="1" customWidth="1"/>
    <col min="8" max="8" width="5.7109375" style="1" bestFit="1" customWidth="1"/>
    <col min="9" max="9" width="7" style="1" bestFit="1" customWidth="1"/>
    <col min="10" max="10" width="9.28515625" style="1" bestFit="1" customWidth="1"/>
    <col min="11" max="11" width="6.5703125" style="1" bestFit="1" customWidth="1"/>
    <col min="12" max="12" width="5.7109375" style="1" bestFit="1" customWidth="1"/>
    <col min="13" max="13" width="7" style="1" bestFit="1" customWidth="1"/>
    <col min="14" max="14" width="8" style="1" bestFit="1" customWidth="1"/>
    <col min="15" max="15" width="6.5703125" style="1" bestFit="1" customWidth="1"/>
    <col min="16" max="16" width="5.7109375" style="1" bestFit="1" customWidth="1"/>
    <col min="17" max="17" width="7" style="1" bestFit="1" customWidth="1"/>
    <col min="18" max="18" width="8.7109375" style="1" customWidth="1"/>
    <col min="19" max="19" width="6.5703125" style="1" bestFit="1" customWidth="1"/>
    <col min="20" max="20" width="5.7109375" style="1" bestFit="1" customWidth="1"/>
    <col min="21" max="21" width="7" style="1" bestFit="1" customWidth="1"/>
    <col min="22" max="22" width="8" style="1" bestFit="1" customWidth="1"/>
    <col min="23" max="23" width="6.5703125" style="1" bestFit="1" customWidth="1"/>
    <col min="24" max="24" width="6.5703125" style="1" customWidth="1"/>
    <col min="25" max="25" width="8.7109375" style="1" bestFit="1" customWidth="1"/>
    <col min="26" max="26" width="9.28515625" style="1" bestFit="1" customWidth="1"/>
    <col min="27" max="27" width="6.5703125" style="1" bestFit="1" customWidth="1"/>
    <col min="28" max="28" width="6.5703125" style="1" customWidth="1"/>
    <col min="29" max="29" width="7" style="1" bestFit="1" customWidth="1"/>
    <col min="30" max="30" width="6.7109375" style="1" bestFit="1" customWidth="1"/>
    <col min="31" max="31" width="6.5703125" style="1" bestFit="1" customWidth="1"/>
    <col min="32" max="32" width="6.5703125" style="1" customWidth="1"/>
    <col min="33" max="33" width="7" style="1" bestFit="1" customWidth="1"/>
    <col min="34" max="34" width="6.7109375" style="1" bestFit="1" customWidth="1"/>
    <col min="35" max="35" width="6.5703125" style="1" bestFit="1" customWidth="1"/>
    <col min="36" max="36" width="6.5703125" style="1" customWidth="1"/>
    <col min="37" max="37" width="7" style="1" bestFit="1" customWidth="1"/>
    <col min="38" max="38" width="6.7109375" style="1" bestFit="1" customWidth="1"/>
    <col min="39" max="39" width="6.5703125" style="1" bestFit="1" customWidth="1"/>
    <col min="40" max="40" width="6.5703125" style="1" customWidth="1"/>
    <col min="41" max="41" width="7" style="1" bestFit="1" customWidth="1"/>
    <col min="42" max="42" width="6.7109375" style="1" bestFit="1" customWidth="1"/>
    <col min="43" max="43" width="6.5703125" style="1" bestFit="1" customWidth="1"/>
    <col min="44" max="44" width="6.5703125" style="1" customWidth="1"/>
    <col min="45" max="45" width="5.7109375" style="1" bestFit="1" customWidth="1"/>
    <col min="46" max="46" width="8" style="1" bestFit="1" customWidth="1"/>
    <col min="47" max="50" width="8" style="1" customWidth="1"/>
    <col min="51" max="51" width="9.28515625" style="1" bestFit="1" customWidth="1"/>
    <col min="52" max="16384" width="9.140625" style="1"/>
  </cols>
  <sheetData>
    <row r="1" spans="1:54" ht="4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</row>
    <row r="2" spans="1:54" ht="24.75" customHeight="1" x14ac:dyDescent="0.25">
      <c r="A2" s="111" t="s">
        <v>1</v>
      </c>
      <c r="B2" s="113" t="s">
        <v>2</v>
      </c>
      <c r="C2" s="115" t="s">
        <v>3</v>
      </c>
      <c r="D2" s="116"/>
      <c r="E2" s="116"/>
      <c r="F2" s="117"/>
      <c r="G2" s="115" t="s">
        <v>4</v>
      </c>
      <c r="H2" s="116"/>
      <c r="I2" s="116"/>
      <c r="J2" s="117"/>
      <c r="K2" s="115" t="s">
        <v>5</v>
      </c>
      <c r="L2" s="116"/>
      <c r="M2" s="116"/>
      <c r="N2" s="117"/>
      <c r="O2" s="115" t="s">
        <v>6</v>
      </c>
      <c r="P2" s="116"/>
      <c r="Q2" s="116"/>
      <c r="R2" s="117"/>
      <c r="S2" s="115" t="s">
        <v>7</v>
      </c>
      <c r="T2" s="116"/>
      <c r="U2" s="116"/>
      <c r="V2" s="117"/>
      <c r="W2" s="115" t="s">
        <v>8</v>
      </c>
      <c r="X2" s="116"/>
      <c r="Y2" s="116"/>
      <c r="Z2" s="117"/>
      <c r="AA2" s="115" t="s">
        <v>9</v>
      </c>
      <c r="AB2" s="116"/>
      <c r="AC2" s="116"/>
      <c r="AD2" s="117"/>
      <c r="AE2" s="115" t="s">
        <v>10</v>
      </c>
      <c r="AF2" s="116"/>
      <c r="AG2" s="116"/>
      <c r="AH2" s="117"/>
      <c r="AI2" s="115" t="s">
        <v>11</v>
      </c>
      <c r="AJ2" s="116"/>
      <c r="AK2" s="116"/>
      <c r="AL2" s="117"/>
      <c r="AM2" s="115" t="s">
        <v>12</v>
      </c>
      <c r="AN2" s="116"/>
      <c r="AO2" s="116"/>
      <c r="AP2" s="117"/>
      <c r="AQ2" s="115" t="s">
        <v>13</v>
      </c>
      <c r="AR2" s="116"/>
      <c r="AS2" s="116"/>
      <c r="AT2" s="117"/>
      <c r="AU2" s="107" t="s">
        <v>14</v>
      </c>
      <c r="AV2" s="118"/>
      <c r="AW2" s="118"/>
      <c r="AX2" s="119"/>
      <c r="AY2" s="107" t="s">
        <v>15</v>
      </c>
      <c r="AZ2" s="108"/>
      <c r="BA2" s="108"/>
      <c r="BB2" s="109"/>
    </row>
    <row r="3" spans="1:54" ht="20.25" customHeight="1" x14ac:dyDescent="0.25">
      <c r="A3" s="112"/>
      <c r="B3" s="114"/>
      <c r="C3" s="2" t="s">
        <v>16</v>
      </c>
      <c r="D3" s="3" t="s">
        <v>17</v>
      </c>
      <c r="E3" s="3" t="s">
        <v>18</v>
      </c>
      <c r="F3" s="4" t="s">
        <v>19</v>
      </c>
      <c r="G3" s="5" t="s">
        <v>16</v>
      </c>
      <c r="H3" s="5" t="s">
        <v>17</v>
      </c>
      <c r="I3" s="3" t="s">
        <v>18</v>
      </c>
      <c r="J3" s="4" t="s">
        <v>19</v>
      </c>
      <c r="K3" s="6" t="s">
        <v>16</v>
      </c>
      <c r="L3" s="5" t="s">
        <v>17</v>
      </c>
      <c r="M3" s="3" t="s">
        <v>18</v>
      </c>
      <c r="N3" s="4" t="s">
        <v>19</v>
      </c>
      <c r="O3" s="6" t="s">
        <v>16</v>
      </c>
      <c r="P3" s="5" t="s">
        <v>17</v>
      </c>
      <c r="Q3" s="3" t="s">
        <v>18</v>
      </c>
      <c r="R3" s="4" t="s">
        <v>19</v>
      </c>
      <c r="S3" s="6" t="s">
        <v>16</v>
      </c>
      <c r="T3" s="5" t="s">
        <v>17</v>
      </c>
      <c r="U3" s="3" t="s">
        <v>18</v>
      </c>
      <c r="V3" s="4" t="s">
        <v>19</v>
      </c>
      <c r="W3" s="6" t="s">
        <v>16</v>
      </c>
      <c r="X3" s="5" t="s">
        <v>17</v>
      </c>
      <c r="Y3" s="3" t="s">
        <v>18</v>
      </c>
      <c r="Z3" s="4" t="s">
        <v>19</v>
      </c>
      <c r="AA3" s="6" t="s">
        <v>16</v>
      </c>
      <c r="AB3" s="5" t="s">
        <v>17</v>
      </c>
      <c r="AC3" s="3" t="s">
        <v>18</v>
      </c>
      <c r="AD3" s="4" t="s">
        <v>19</v>
      </c>
      <c r="AE3" s="5" t="s">
        <v>16</v>
      </c>
      <c r="AF3" s="5" t="s">
        <v>17</v>
      </c>
      <c r="AG3" s="3" t="s">
        <v>18</v>
      </c>
      <c r="AH3" s="7" t="s">
        <v>19</v>
      </c>
      <c r="AI3" s="6" t="s">
        <v>16</v>
      </c>
      <c r="AJ3" s="5" t="s">
        <v>17</v>
      </c>
      <c r="AK3" s="3" t="s">
        <v>18</v>
      </c>
      <c r="AL3" s="4" t="s">
        <v>19</v>
      </c>
      <c r="AM3" s="5" t="s">
        <v>16</v>
      </c>
      <c r="AN3" s="5" t="s">
        <v>17</v>
      </c>
      <c r="AO3" s="3" t="s">
        <v>18</v>
      </c>
      <c r="AP3" s="4" t="s">
        <v>19</v>
      </c>
      <c r="AQ3" s="5" t="s">
        <v>16</v>
      </c>
      <c r="AR3" s="5" t="s">
        <v>17</v>
      </c>
      <c r="AS3" s="3" t="s">
        <v>18</v>
      </c>
      <c r="AT3" s="4" t="s">
        <v>19</v>
      </c>
      <c r="AU3" s="5" t="s">
        <v>16</v>
      </c>
      <c r="AV3" s="5" t="s">
        <v>17</v>
      </c>
      <c r="AW3" s="3" t="s">
        <v>18</v>
      </c>
      <c r="AX3" s="4" t="s">
        <v>19</v>
      </c>
      <c r="AY3" s="8" t="s">
        <v>16</v>
      </c>
      <c r="AZ3" s="9" t="s">
        <v>17</v>
      </c>
      <c r="BA3" s="10" t="s">
        <v>18</v>
      </c>
      <c r="BB3" s="11" t="s">
        <v>19</v>
      </c>
    </row>
    <row r="4" spans="1:54" ht="19.5" customHeight="1" thickBot="1" x14ac:dyDescent="0.3">
      <c r="A4" s="12" t="s">
        <v>20</v>
      </c>
      <c r="B4" s="13">
        <v>43556</v>
      </c>
      <c r="C4" s="14">
        <f>[1]CRÈDITS!K8</f>
        <v>33</v>
      </c>
      <c r="D4" s="15">
        <v>16</v>
      </c>
      <c r="E4" s="15">
        <f>[1]CRÈDITS!N8</f>
        <v>3520</v>
      </c>
      <c r="F4" s="16">
        <f>E4*24</f>
        <v>84480</v>
      </c>
      <c r="G4" s="17">
        <v>29</v>
      </c>
      <c r="H4" s="17">
        <v>16</v>
      </c>
      <c r="I4" s="15">
        <v>3160</v>
      </c>
      <c r="J4" s="16">
        <v>57006.399999999994</v>
      </c>
      <c r="K4" s="14">
        <v>16</v>
      </c>
      <c r="L4" s="17">
        <v>3</v>
      </c>
      <c r="M4" s="15">
        <v>1015</v>
      </c>
      <c r="N4" s="16">
        <v>18310.599999999999</v>
      </c>
      <c r="O4" s="14">
        <v>10</v>
      </c>
      <c r="P4" s="17">
        <v>2</v>
      </c>
      <c r="Q4" s="15">
        <v>690</v>
      </c>
      <c r="R4" s="16">
        <v>12447.599999999999</v>
      </c>
      <c r="S4" s="14">
        <v>6</v>
      </c>
      <c r="T4" s="14">
        <v>4</v>
      </c>
      <c r="U4" s="15">
        <v>740</v>
      </c>
      <c r="V4" s="16">
        <v>13350</v>
      </c>
      <c r="W4" s="14">
        <v>16</v>
      </c>
      <c r="X4" s="17">
        <v>0</v>
      </c>
      <c r="Y4" s="15">
        <v>640</v>
      </c>
      <c r="Z4" s="16">
        <f>Y4*18.04</f>
        <v>11545.599999999999</v>
      </c>
      <c r="AA4" s="14">
        <v>0</v>
      </c>
      <c r="AB4" s="14">
        <v>0</v>
      </c>
      <c r="AC4" s="14">
        <v>0</v>
      </c>
      <c r="AD4" s="16">
        <v>0</v>
      </c>
      <c r="AE4" s="17">
        <v>0</v>
      </c>
      <c r="AF4" s="17">
        <v>0</v>
      </c>
      <c r="AG4" s="17">
        <v>0</v>
      </c>
      <c r="AH4" s="16">
        <v>0</v>
      </c>
      <c r="AI4" s="14">
        <v>0</v>
      </c>
      <c r="AJ4" s="17">
        <v>0</v>
      </c>
      <c r="AK4" s="17">
        <v>0</v>
      </c>
      <c r="AL4" s="16">
        <v>0</v>
      </c>
      <c r="AM4" s="17">
        <v>0</v>
      </c>
      <c r="AN4" s="17">
        <v>0</v>
      </c>
      <c r="AO4" s="17">
        <v>0</v>
      </c>
      <c r="AP4" s="16">
        <v>0</v>
      </c>
      <c r="AQ4" s="17">
        <v>0</v>
      </c>
      <c r="AR4" s="17">
        <v>0</v>
      </c>
      <c r="AS4" s="17">
        <v>0</v>
      </c>
      <c r="AT4" s="18">
        <v>0</v>
      </c>
      <c r="AU4" s="17">
        <v>0</v>
      </c>
      <c r="AV4" s="17">
        <v>0</v>
      </c>
      <c r="AW4" s="17">
        <v>0</v>
      </c>
      <c r="AX4" s="18">
        <v>0</v>
      </c>
      <c r="AY4" s="19">
        <v>110</v>
      </c>
      <c r="AZ4" s="20">
        <v>41</v>
      </c>
      <c r="BA4" s="21">
        <v>9805</v>
      </c>
      <c r="BB4" s="22">
        <v>197140</v>
      </c>
    </row>
    <row r="5" spans="1:54" ht="15.75" x14ac:dyDescent="0.25">
      <c r="A5" s="23" t="s">
        <v>21</v>
      </c>
      <c r="B5" s="24">
        <v>43556</v>
      </c>
      <c r="C5" s="25">
        <f>[1]CRÈDITS!K9</f>
        <v>8</v>
      </c>
      <c r="D5" s="26">
        <f>[1]CRÈDITS!L9</f>
        <v>0</v>
      </c>
      <c r="E5" s="27">
        <f>[1]CRÈDITS!N9</f>
        <v>320</v>
      </c>
      <c r="F5" s="28">
        <f>E5*24</f>
        <v>7680</v>
      </c>
      <c r="G5" s="29">
        <v>5</v>
      </c>
      <c r="H5" s="29">
        <v>0</v>
      </c>
      <c r="I5" s="27">
        <v>200</v>
      </c>
      <c r="J5" s="28">
        <v>3608</v>
      </c>
      <c r="K5" s="25">
        <v>4</v>
      </c>
      <c r="L5" s="29">
        <v>0</v>
      </c>
      <c r="M5" s="27">
        <v>160</v>
      </c>
      <c r="N5" s="28">
        <f>M5*18.04</f>
        <v>2886.3999999999996</v>
      </c>
      <c r="O5" s="25">
        <v>0</v>
      </c>
      <c r="P5" s="29">
        <v>0</v>
      </c>
      <c r="Q5" s="27">
        <v>0</v>
      </c>
      <c r="R5" s="28">
        <v>0</v>
      </c>
      <c r="S5" s="25">
        <v>0</v>
      </c>
      <c r="T5" s="29">
        <v>0</v>
      </c>
      <c r="U5" s="27">
        <v>0</v>
      </c>
      <c r="V5" s="28">
        <v>0</v>
      </c>
      <c r="W5" s="25">
        <v>0</v>
      </c>
      <c r="X5" s="29"/>
      <c r="Y5" s="27">
        <v>0</v>
      </c>
      <c r="Z5" s="28">
        <v>0</v>
      </c>
      <c r="AA5" s="25">
        <v>0</v>
      </c>
      <c r="AB5" s="29"/>
      <c r="AC5" s="29">
        <v>0</v>
      </c>
      <c r="AD5" s="28">
        <v>0</v>
      </c>
      <c r="AE5" s="29">
        <v>0</v>
      </c>
      <c r="AF5" s="29"/>
      <c r="AG5" s="29">
        <v>0</v>
      </c>
      <c r="AH5" s="28">
        <v>0</v>
      </c>
      <c r="AI5" s="25">
        <v>0</v>
      </c>
      <c r="AJ5" s="29"/>
      <c r="AK5" s="29">
        <v>0</v>
      </c>
      <c r="AL5" s="28">
        <v>0</v>
      </c>
      <c r="AM5" s="29">
        <v>0</v>
      </c>
      <c r="AN5" s="29"/>
      <c r="AO5" s="29">
        <v>0</v>
      </c>
      <c r="AP5" s="28">
        <v>0</v>
      </c>
      <c r="AQ5" s="29">
        <v>0</v>
      </c>
      <c r="AR5" s="29"/>
      <c r="AS5" s="29">
        <v>0</v>
      </c>
      <c r="AT5" s="30">
        <v>0</v>
      </c>
      <c r="AU5" s="29"/>
      <c r="AV5" s="29"/>
      <c r="AW5" s="29"/>
      <c r="AX5" s="30"/>
      <c r="AY5" s="31">
        <v>17</v>
      </c>
      <c r="AZ5" s="32">
        <v>0</v>
      </c>
      <c r="BA5" s="33">
        <v>680</v>
      </c>
      <c r="BB5" s="34">
        <v>14174.4</v>
      </c>
    </row>
    <row r="6" spans="1:54" ht="15.75" x14ac:dyDescent="0.25">
      <c r="A6" s="35" t="s">
        <v>22</v>
      </c>
      <c r="B6" s="36">
        <v>43556</v>
      </c>
      <c r="C6" s="37">
        <f>[1]CRÈDITS!K10</f>
        <v>15</v>
      </c>
      <c r="D6" s="38">
        <f>[1]CRÈDITS!L10</f>
        <v>0</v>
      </c>
      <c r="E6" s="39">
        <f>[1]CRÈDITS!N10</f>
        <v>600</v>
      </c>
      <c r="F6" s="28">
        <f t="shared" ref="F6:F13" si="0">E6*24</f>
        <v>14400</v>
      </c>
      <c r="G6" s="40">
        <v>3</v>
      </c>
      <c r="H6" s="40">
        <v>0</v>
      </c>
      <c r="I6" s="39">
        <v>120</v>
      </c>
      <c r="J6" s="28">
        <v>2164.7999999999997</v>
      </c>
      <c r="K6" s="37">
        <v>0</v>
      </c>
      <c r="L6" s="40">
        <v>0</v>
      </c>
      <c r="M6" s="38">
        <v>0</v>
      </c>
      <c r="N6" s="28">
        <f t="shared" ref="N6:N13" si="1">M6*18.04</f>
        <v>0</v>
      </c>
      <c r="O6" s="37">
        <v>0</v>
      </c>
      <c r="P6" s="40">
        <v>0</v>
      </c>
      <c r="Q6" s="38">
        <v>0</v>
      </c>
      <c r="R6" s="41">
        <v>0</v>
      </c>
      <c r="S6" s="37">
        <v>0</v>
      </c>
      <c r="T6" s="40">
        <v>0</v>
      </c>
      <c r="U6" s="38">
        <v>0</v>
      </c>
      <c r="V6" s="41">
        <v>0</v>
      </c>
      <c r="W6" s="37">
        <v>0</v>
      </c>
      <c r="X6" s="40"/>
      <c r="Y6" s="38">
        <v>0</v>
      </c>
      <c r="Z6" s="41">
        <v>0</v>
      </c>
      <c r="AA6" s="37">
        <v>0</v>
      </c>
      <c r="AB6" s="40"/>
      <c r="AC6" s="40">
        <v>0</v>
      </c>
      <c r="AD6" s="41">
        <v>0</v>
      </c>
      <c r="AE6" s="40">
        <v>0</v>
      </c>
      <c r="AF6" s="40"/>
      <c r="AG6" s="40">
        <v>0</v>
      </c>
      <c r="AH6" s="41">
        <v>0</v>
      </c>
      <c r="AI6" s="37">
        <v>0</v>
      </c>
      <c r="AJ6" s="40"/>
      <c r="AK6" s="40">
        <v>0</v>
      </c>
      <c r="AL6" s="41">
        <v>0</v>
      </c>
      <c r="AM6" s="40">
        <v>0</v>
      </c>
      <c r="AN6" s="40"/>
      <c r="AO6" s="40">
        <v>0</v>
      </c>
      <c r="AP6" s="41">
        <v>0</v>
      </c>
      <c r="AQ6" s="40">
        <v>0</v>
      </c>
      <c r="AR6" s="40"/>
      <c r="AS6" s="40">
        <v>0</v>
      </c>
      <c r="AT6" s="42">
        <v>0</v>
      </c>
      <c r="AU6" s="40"/>
      <c r="AV6" s="40"/>
      <c r="AW6" s="40"/>
      <c r="AX6" s="42"/>
      <c r="AY6" s="43">
        <v>18</v>
      </c>
      <c r="AZ6" s="44">
        <v>0</v>
      </c>
      <c r="BA6" s="39">
        <v>720</v>
      </c>
      <c r="BB6" s="45">
        <v>16564.8</v>
      </c>
    </row>
    <row r="7" spans="1:54" ht="15.75" x14ac:dyDescent="0.25">
      <c r="A7" s="35" t="s">
        <v>23</v>
      </c>
      <c r="B7" s="36">
        <v>43556</v>
      </c>
      <c r="C7" s="37">
        <f>[1]CRÈDITS!K11</f>
        <v>4</v>
      </c>
      <c r="D7" s="38">
        <f>[1]CRÈDITS!L11</f>
        <v>0</v>
      </c>
      <c r="E7" s="39">
        <f>[1]CRÈDITS!N11</f>
        <v>110</v>
      </c>
      <c r="F7" s="28">
        <f t="shared" si="0"/>
        <v>2640</v>
      </c>
      <c r="G7" s="40">
        <v>0</v>
      </c>
      <c r="H7" s="40">
        <v>0</v>
      </c>
      <c r="I7" s="39">
        <v>0</v>
      </c>
      <c r="J7" s="28">
        <v>0</v>
      </c>
      <c r="K7" s="37">
        <v>0</v>
      </c>
      <c r="L7" s="40">
        <v>0</v>
      </c>
      <c r="M7" s="46">
        <v>0</v>
      </c>
      <c r="N7" s="28">
        <f t="shared" si="1"/>
        <v>0</v>
      </c>
      <c r="O7" s="37">
        <v>0</v>
      </c>
      <c r="P7" s="40">
        <v>0</v>
      </c>
      <c r="Q7" s="47">
        <v>0</v>
      </c>
      <c r="R7" s="41">
        <v>0</v>
      </c>
      <c r="S7" s="37">
        <v>0</v>
      </c>
      <c r="T7" s="40">
        <v>0</v>
      </c>
      <c r="U7" s="47">
        <v>0</v>
      </c>
      <c r="V7" s="41">
        <v>0</v>
      </c>
      <c r="W7" s="37">
        <v>0</v>
      </c>
      <c r="X7" s="40"/>
      <c r="Y7" s="47">
        <v>0</v>
      </c>
      <c r="Z7" s="41">
        <v>0</v>
      </c>
      <c r="AA7" s="37">
        <v>0</v>
      </c>
      <c r="AB7" s="40"/>
      <c r="AC7" s="40">
        <v>0</v>
      </c>
      <c r="AD7" s="41">
        <v>0</v>
      </c>
      <c r="AE7" s="40">
        <v>0</v>
      </c>
      <c r="AF7" s="40"/>
      <c r="AG7" s="40">
        <v>0</v>
      </c>
      <c r="AH7" s="41">
        <v>0</v>
      </c>
      <c r="AI7" s="37">
        <v>0</v>
      </c>
      <c r="AJ7" s="40"/>
      <c r="AK7" s="40">
        <v>0</v>
      </c>
      <c r="AL7" s="41">
        <v>0</v>
      </c>
      <c r="AM7" s="40">
        <v>0</v>
      </c>
      <c r="AN7" s="40"/>
      <c r="AO7" s="40">
        <v>0</v>
      </c>
      <c r="AP7" s="41">
        <v>0</v>
      </c>
      <c r="AQ7" s="40">
        <v>0</v>
      </c>
      <c r="AR7" s="40"/>
      <c r="AS7" s="40">
        <v>0</v>
      </c>
      <c r="AT7" s="42">
        <v>0</v>
      </c>
      <c r="AU7" s="40"/>
      <c r="AV7" s="40"/>
      <c r="AW7" s="40"/>
      <c r="AX7" s="42"/>
      <c r="AY7" s="43">
        <v>4</v>
      </c>
      <c r="AZ7" s="44">
        <v>0</v>
      </c>
      <c r="BA7" s="39">
        <v>110</v>
      </c>
      <c r="BB7" s="45">
        <v>2640</v>
      </c>
    </row>
    <row r="8" spans="1:54" ht="15.75" x14ac:dyDescent="0.25">
      <c r="A8" s="35" t="s">
        <v>24</v>
      </c>
      <c r="B8" s="36">
        <v>43556</v>
      </c>
      <c r="C8" s="37">
        <f>[1]CRÈDITS!K12</f>
        <v>3</v>
      </c>
      <c r="D8" s="38">
        <f>[1]CRÈDITS!L12</f>
        <v>0</v>
      </c>
      <c r="E8" s="39">
        <f>[1]CRÈDITS!N12</f>
        <v>120</v>
      </c>
      <c r="F8" s="28">
        <f t="shared" si="0"/>
        <v>2880</v>
      </c>
      <c r="G8" s="40">
        <v>0</v>
      </c>
      <c r="H8" s="40">
        <v>0</v>
      </c>
      <c r="I8" s="39">
        <v>0</v>
      </c>
      <c r="J8" s="28">
        <v>0</v>
      </c>
      <c r="K8" s="37">
        <v>0</v>
      </c>
      <c r="L8" s="40">
        <v>0</v>
      </c>
      <c r="M8" s="46">
        <v>0</v>
      </c>
      <c r="N8" s="28">
        <f t="shared" si="1"/>
        <v>0</v>
      </c>
      <c r="O8" s="37">
        <v>0</v>
      </c>
      <c r="P8" s="40">
        <v>0</v>
      </c>
      <c r="Q8" s="47">
        <v>0</v>
      </c>
      <c r="R8" s="41">
        <v>0</v>
      </c>
      <c r="S8" s="37">
        <v>0</v>
      </c>
      <c r="T8" s="40">
        <v>0</v>
      </c>
      <c r="U8" s="47">
        <v>0</v>
      </c>
      <c r="V8" s="41">
        <v>0</v>
      </c>
      <c r="W8" s="37">
        <v>0</v>
      </c>
      <c r="X8" s="40"/>
      <c r="Y8" s="47">
        <v>0</v>
      </c>
      <c r="Z8" s="41">
        <v>0</v>
      </c>
      <c r="AA8" s="37">
        <v>0</v>
      </c>
      <c r="AB8" s="40"/>
      <c r="AC8" s="40">
        <v>0</v>
      </c>
      <c r="AD8" s="41">
        <v>0</v>
      </c>
      <c r="AE8" s="40">
        <v>0</v>
      </c>
      <c r="AF8" s="40"/>
      <c r="AG8" s="40">
        <v>0</v>
      </c>
      <c r="AH8" s="41">
        <v>0</v>
      </c>
      <c r="AI8" s="37">
        <v>0</v>
      </c>
      <c r="AJ8" s="40"/>
      <c r="AK8" s="40">
        <v>0</v>
      </c>
      <c r="AL8" s="41">
        <v>0</v>
      </c>
      <c r="AM8" s="40">
        <v>0</v>
      </c>
      <c r="AN8" s="40"/>
      <c r="AO8" s="40">
        <v>0</v>
      </c>
      <c r="AP8" s="41">
        <v>0</v>
      </c>
      <c r="AQ8" s="40">
        <v>0</v>
      </c>
      <c r="AR8" s="40"/>
      <c r="AS8" s="40">
        <v>0</v>
      </c>
      <c r="AT8" s="42">
        <v>0</v>
      </c>
      <c r="AU8" s="40"/>
      <c r="AV8" s="40"/>
      <c r="AW8" s="40"/>
      <c r="AX8" s="42"/>
      <c r="AY8" s="43">
        <v>3</v>
      </c>
      <c r="AZ8" s="44">
        <v>0</v>
      </c>
      <c r="BA8" s="39">
        <v>120</v>
      </c>
      <c r="BB8" s="45">
        <v>2880</v>
      </c>
    </row>
    <row r="9" spans="1:54" ht="15.75" x14ac:dyDescent="0.25">
      <c r="A9" s="35" t="s">
        <v>25</v>
      </c>
      <c r="B9" s="36">
        <v>43556</v>
      </c>
      <c r="C9" s="37">
        <f>[1]CRÈDITS!K13</f>
        <v>7</v>
      </c>
      <c r="D9" s="38">
        <f>[1]CRÈDITS!L13</f>
        <v>0</v>
      </c>
      <c r="E9" s="39">
        <f>[1]CRÈDITS!N13</f>
        <v>280</v>
      </c>
      <c r="F9" s="28">
        <f t="shared" si="0"/>
        <v>6720</v>
      </c>
      <c r="G9" s="40">
        <v>6</v>
      </c>
      <c r="H9" s="40">
        <v>0</v>
      </c>
      <c r="I9" s="39">
        <v>240</v>
      </c>
      <c r="J9" s="28">
        <v>4329.5999999999995</v>
      </c>
      <c r="K9" s="37">
        <v>10</v>
      </c>
      <c r="L9" s="40">
        <v>0</v>
      </c>
      <c r="M9" s="46">
        <v>400</v>
      </c>
      <c r="N9" s="28">
        <f t="shared" si="1"/>
        <v>7216</v>
      </c>
      <c r="O9" s="37">
        <v>0</v>
      </c>
      <c r="P9" s="40">
        <v>0</v>
      </c>
      <c r="Q9" s="47">
        <v>0</v>
      </c>
      <c r="R9" s="41">
        <v>0</v>
      </c>
      <c r="S9" s="37">
        <v>0</v>
      </c>
      <c r="T9" s="40">
        <v>0</v>
      </c>
      <c r="U9" s="47">
        <v>0</v>
      </c>
      <c r="V9" s="41">
        <v>0</v>
      </c>
      <c r="W9" s="37">
        <v>1</v>
      </c>
      <c r="X9" s="40"/>
      <c r="Y9" s="47">
        <v>40</v>
      </c>
      <c r="Z9" s="41">
        <v>722</v>
      </c>
      <c r="AA9" s="37">
        <v>0</v>
      </c>
      <c r="AB9" s="40"/>
      <c r="AC9" s="40">
        <v>0</v>
      </c>
      <c r="AD9" s="41">
        <v>0</v>
      </c>
      <c r="AE9" s="40">
        <v>0</v>
      </c>
      <c r="AF9" s="40"/>
      <c r="AG9" s="40">
        <v>0</v>
      </c>
      <c r="AH9" s="41">
        <v>0</v>
      </c>
      <c r="AI9" s="37">
        <v>0</v>
      </c>
      <c r="AJ9" s="40"/>
      <c r="AK9" s="40">
        <v>0</v>
      </c>
      <c r="AL9" s="41">
        <v>0</v>
      </c>
      <c r="AM9" s="40">
        <v>0</v>
      </c>
      <c r="AN9" s="40"/>
      <c r="AO9" s="40">
        <v>0</v>
      </c>
      <c r="AP9" s="41">
        <v>0</v>
      </c>
      <c r="AQ9" s="40">
        <v>0</v>
      </c>
      <c r="AR9" s="40"/>
      <c r="AS9" s="40">
        <v>0</v>
      </c>
      <c r="AT9" s="42">
        <v>0</v>
      </c>
      <c r="AU9" s="40"/>
      <c r="AV9" s="40"/>
      <c r="AW9" s="40"/>
      <c r="AX9" s="42"/>
      <c r="AY9" s="43">
        <v>24</v>
      </c>
      <c r="AZ9" s="44">
        <v>0</v>
      </c>
      <c r="BA9" s="39">
        <v>960</v>
      </c>
      <c r="BB9" s="45">
        <v>18987.199999999997</v>
      </c>
    </row>
    <row r="10" spans="1:54" ht="15.75" x14ac:dyDescent="0.25">
      <c r="A10" s="35" t="s">
        <v>26</v>
      </c>
      <c r="B10" s="36">
        <v>43556</v>
      </c>
      <c r="C10" s="37">
        <f>[1]CRÈDITS!K14</f>
        <v>7</v>
      </c>
      <c r="D10" s="38">
        <f>[1]CRÈDITS!L14</f>
        <v>0</v>
      </c>
      <c r="E10" s="39">
        <f>[1]CRÈDITS!N14</f>
        <v>280</v>
      </c>
      <c r="F10" s="28">
        <f t="shared" si="0"/>
        <v>6720</v>
      </c>
      <c r="G10" s="40">
        <v>9</v>
      </c>
      <c r="H10" s="40">
        <v>0</v>
      </c>
      <c r="I10" s="39">
        <v>360</v>
      </c>
      <c r="J10" s="28">
        <v>6494.4</v>
      </c>
      <c r="K10" s="37">
        <v>1</v>
      </c>
      <c r="L10" s="40">
        <v>0</v>
      </c>
      <c r="M10" s="46">
        <v>40</v>
      </c>
      <c r="N10" s="28">
        <f t="shared" si="1"/>
        <v>721.59999999999991</v>
      </c>
      <c r="O10" s="37">
        <v>0</v>
      </c>
      <c r="P10" s="40">
        <v>0</v>
      </c>
      <c r="Q10" s="47">
        <v>0</v>
      </c>
      <c r="R10" s="41">
        <v>0</v>
      </c>
      <c r="S10" s="37">
        <v>0</v>
      </c>
      <c r="T10" s="40">
        <v>0</v>
      </c>
      <c r="U10" s="47">
        <v>0</v>
      </c>
      <c r="V10" s="41">
        <v>0</v>
      </c>
      <c r="W10" s="37">
        <v>0</v>
      </c>
      <c r="X10" s="40"/>
      <c r="Y10" s="47">
        <v>0</v>
      </c>
      <c r="Z10" s="41">
        <v>0</v>
      </c>
      <c r="AA10" s="37">
        <v>0</v>
      </c>
      <c r="AB10" s="40"/>
      <c r="AC10" s="40">
        <v>0</v>
      </c>
      <c r="AD10" s="41">
        <v>0</v>
      </c>
      <c r="AE10" s="40">
        <v>0</v>
      </c>
      <c r="AF10" s="40"/>
      <c r="AG10" s="40">
        <v>0</v>
      </c>
      <c r="AH10" s="41">
        <v>0</v>
      </c>
      <c r="AI10" s="37">
        <v>0</v>
      </c>
      <c r="AJ10" s="40"/>
      <c r="AK10" s="40">
        <v>0</v>
      </c>
      <c r="AL10" s="41">
        <v>0</v>
      </c>
      <c r="AM10" s="40">
        <v>0</v>
      </c>
      <c r="AN10" s="40"/>
      <c r="AO10" s="40">
        <v>0</v>
      </c>
      <c r="AP10" s="41">
        <v>0</v>
      </c>
      <c r="AQ10" s="40">
        <v>0</v>
      </c>
      <c r="AR10" s="40"/>
      <c r="AS10" s="40">
        <v>0</v>
      </c>
      <c r="AT10" s="42">
        <v>0</v>
      </c>
      <c r="AU10" s="40"/>
      <c r="AV10" s="40"/>
      <c r="AW10" s="40"/>
      <c r="AX10" s="42"/>
      <c r="AY10" s="43">
        <v>17</v>
      </c>
      <c r="AZ10" s="44">
        <v>0</v>
      </c>
      <c r="BA10" s="39">
        <v>680</v>
      </c>
      <c r="BB10" s="45">
        <v>13936</v>
      </c>
    </row>
    <row r="11" spans="1:54" ht="15.75" x14ac:dyDescent="0.25">
      <c r="A11" s="35" t="s">
        <v>27</v>
      </c>
      <c r="B11" s="36">
        <v>43556</v>
      </c>
      <c r="C11" s="37">
        <f>[1]CRÈDITS!K15</f>
        <v>2</v>
      </c>
      <c r="D11" s="38">
        <f>[1]CRÈDITS!L15</f>
        <v>0</v>
      </c>
      <c r="E11" s="39">
        <f>[1]CRÈDITS!N15</f>
        <v>80</v>
      </c>
      <c r="F11" s="28">
        <f t="shared" si="0"/>
        <v>1920</v>
      </c>
      <c r="G11" s="40">
        <v>1</v>
      </c>
      <c r="H11" s="40">
        <v>0</v>
      </c>
      <c r="I11" s="39">
        <v>40</v>
      </c>
      <c r="J11" s="28">
        <v>721.59999999999991</v>
      </c>
      <c r="K11" s="37">
        <v>0</v>
      </c>
      <c r="L11" s="40">
        <v>0</v>
      </c>
      <c r="M11" s="46">
        <v>0</v>
      </c>
      <c r="N11" s="28">
        <f t="shared" si="1"/>
        <v>0</v>
      </c>
      <c r="O11" s="37">
        <v>0</v>
      </c>
      <c r="P11" s="40">
        <v>0</v>
      </c>
      <c r="Q11" s="47">
        <v>0</v>
      </c>
      <c r="R11" s="41">
        <v>0</v>
      </c>
      <c r="S11" s="37">
        <v>0</v>
      </c>
      <c r="T11" s="40">
        <v>0</v>
      </c>
      <c r="U11" s="47">
        <v>0</v>
      </c>
      <c r="V11" s="41">
        <v>0</v>
      </c>
      <c r="W11" s="37">
        <v>0</v>
      </c>
      <c r="X11" s="40"/>
      <c r="Y11" s="47">
        <v>0</v>
      </c>
      <c r="Z11" s="41">
        <v>0</v>
      </c>
      <c r="AA11" s="37">
        <v>0</v>
      </c>
      <c r="AB11" s="40"/>
      <c r="AC11" s="40">
        <v>0</v>
      </c>
      <c r="AD11" s="41">
        <v>0</v>
      </c>
      <c r="AE11" s="40">
        <v>0</v>
      </c>
      <c r="AF11" s="40"/>
      <c r="AG11" s="40">
        <v>0</v>
      </c>
      <c r="AH11" s="41">
        <v>0</v>
      </c>
      <c r="AI11" s="37">
        <v>0</v>
      </c>
      <c r="AJ11" s="40"/>
      <c r="AK11" s="40">
        <v>0</v>
      </c>
      <c r="AL11" s="41">
        <v>0</v>
      </c>
      <c r="AM11" s="40">
        <v>0</v>
      </c>
      <c r="AN11" s="40"/>
      <c r="AO11" s="40">
        <v>0</v>
      </c>
      <c r="AP11" s="41">
        <v>0</v>
      </c>
      <c r="AQ11" s="40">
        <v>0</v>
      </c>
      <c r="AR11" s="40"/>
      <c r="AS11" s="40">
        <v>0</v>
      </c>
      <c r="AT11" s="42">
        <v>0</v>
      </c>
      <c r="AU11" s="40"/>
      <c r="AV11" s="40"/>
      <c r="AW11" s="40"/>
      <c r="AX11" s="42"/>
      <c r="AY11" s="43">
        <v>3</v>
      </c>
      <c r="AZ11" s="44">
        <v>0</v>
      </c>
      <c r="BA11" s="39">
        <v>120</v>
      </c>
      <c r="BB11" s="45">
        <v>2641.6</v>
      </c>
    </row>
    <row r="12" spans="1:54" ht="15.75" x14ac:dyDescent="0.25">
      <c r="A12" s="35" t="s">
        <v>28</v>
      </c>
      <c r="B12" s="36">
        <v>43556</v>
      </c>
      <c r="C12" s="37">
        <v>7</v>
      </c>
      <c r="D12" s="38">
        <f>[1]CRÈDITS!L16</f>
        <v>0</v>
      </c>
      <c r="E12" s="39">
        <f>[1]CRÈDITS!N16</f>
        <v>280</v>
      </c>
      <c r="F12" s="28">
        <f t="shared" si="0"/>
        <v>6720</v>
      </c>
      <c r="G12" s="40">
        <v>0</v>
      </c>
      <c r="H12" s="40">
        <v>0</v>
      </c>
      <c r="I12" s="39">
        <v>0</v>
      </c>
      <c r="J12" s="28">
        <v>0</v>
      </c>
      <c r="K12" s="37">
        <v>0</v>
      </c>
      <c r="L12" s="40">
        <v>0</v>
      </c>
      <c r="M12" s="46">
        <v>0</v>
      </c>
      <c r="N12" s="28">
        <f t="shared" si="1"/>
        <v>0</v>
      </c>
      <c r="O12" s="37">
        <v>0</v>
      </c>
      <c r="P12" s="40">
        <v>0</v>
      </c>
      <c r="Q12" s="47">
        <v>0</v>
      </c>
      <c r="R12" s="41">
        <v>0</v>
      </c>
      <c r="S12" s="37">
        <v>0</v>
      </c>
      <c r="T12" s="40">
        <v>0</v>
      </c>
      <c r="U12" s="47">
        <v>0</v>
      </c>
      <c r="V12" s="41">
        <v>0</v>
      </c>
      <c r="W12" s="37">
        <v>0</v>
      </c>
      <c r="X12" s="40"/>
      <c r="Y12" s="47">
        <v>0</v>
      </c>
      <c r="Z12" s="41">
        <v>0</v>
      </c>
      <c r="AA12" s="37">
        <v>0</v>
      </c>
      <c r="AB12" s="40"/>
      <c r="AC12" s="40">
        <v>0</v>
      </c>
      <c r="AD12" s="41">
        <v>0</v>
      </c>
      <c r="AE12" s="40">
        <v>0</v>
      </c>
      <c r="AF12" s="40"/>
      <c r="AG12" s="40">
        <v>0</v>
      </c>
      <c r="AH12" s="41">
        <v>0</v>
      </c>
      <c r="AI12" s="37">
        <v>0</v>
      </c>
      <c r="AJ12" s="40"/>
      <c r="AK12" s="40">
        <v>0</v>
      </c>
      <c r="AL12" s="41">
        <v>0</v>
      </c>
      <c r="AM12" s="40">
        <v>0</v>
      </c>
      <c r="AN12" s="40"/>
      <c r="AO12" s="40">
        <v>0</v>
      </c>
      <c r="AP12" s="41">
        <v>0</v>
      </c>
      <c r="AQ12" s="40">
        <v>0</v>
      </c>
      <c r="AR12" s="40"/>
      <c r="AS12" s="40">
        <v>0</v>
      </c>
      <c r="AT12" s="42">
        <v>0</v>
      </c>
      <c r="AU12" s="40"/>
      <c r="AV12" s="40"/>
      <c r="AW12" s="40"/>
      <c r="AX12" s="42"/>
      <c r="AY12" s="43">
        <v>7</v>
      </c>
      <c r="AZ12" s="44">
        <v>0</v>
      </c>
      <c r="BA12" s="39">
        <v>280</v>
      </c>
      <c r="BB12" s="45">
        <v>6720</v>
      </c>
    </row>
    <row r="13" spans="1:54" ht="15.75" x14ac:dyDescent="0.25">
      <c r="A13" s="35" t="s">
        <v>29</v>
      </c>
      <c r="B13" s="36"/>
      <c r="C13" s="37">
        <f>[1]CRÈDITS!K17</f>
        <v>0</v>
      </c>
      <c r="D13" s="38">
        <f>[1]CRÈDITS!L17</f>
        <v>0</v>
      </c>
      <c r="E13" s="39">
        <f>[1]CRÈDITS!N17</f>
        <v>0</v>
      </c>
      <c r="F13" s="41">
        <f t="shared" si="0"/>
        <v>0</v>
      </c>
      <c r="G13" s="40">
        <v>0</v>
      </c>
      <c r="H13" s="40">
        <v>0</v>
      </c>
      <c r="I13" s="39">
        <v>0</v>
      </c>
      <c r="J13" s="28">
        <v>0</v>
      </c>
      <c r="K13" s="37">
        <v>0</v>
      </c>
      <c r="L13" s="40">
        <v>0</v>
      </c>
      <c r="M13" s="46">
        <v>0</v>
      </c>
      <c r="N13" s="28">
        <f t="shared" si="1"/>
        <v>0</v>
      </c>
      <c r="O13" s="37">
        <v>0</v>
      </c>
      <c r="P13" s="40">
        <v>0</v>
      </c>
      <c r="Q13" s="47">
        <v>0</v>
      </c>
      <c r="R13" s="41">
        <v>0</v>
      </c>
      <c r="S13" s="37">
        <v>0</v>
      </c>
      <c r="T13" s="40">
        <v>0</v>
      </c>
      <c r="U13" s="47">
        <v>0</v>
      </c>
      <c r="V13" s="41">
        <v>0</v>
      </c>
      <c r="W13" s="37">
        <v>0</v>
      </c>
      <c r="X13" s="40"/>
      <c r="Y13" s="47">
        <v>0</v>
      </c>
      <c r="Z13" s="41">
        <v>0</v>
      </c>
      <c r="AA13" s="37">
        <v>0</v>
      </c>
      <c r="AB13" s="40"/>
      <c r="AC13" s="40">
        <v>0</v>
      </c>
      <c r="AD13" s="41">
        <v>0</v>
      </c>
      <c r="AE13" s="40">
        <v>0</v>
      </c>
      <c r="AF13" s="40"/>
      <c r="AG13" s="40">
        <v>0</v>
      </c>
      <c r="AH13" s="41">
        <v>0</v>
      </c>
      <c r="AI13" s="37">
        <v>0</v>
      </c>
      <c r="AJ13" s="40"/>
      <c r="AK13" s="40">
        <v>0</v>
      </c>
      <c r="AL13" s="41">
        <v>0</v>
      </c>
      <c r="AM13" s="40">
        <v>0</v>
      </c>
      <c r="AN13" s="40"/>
      <c r="AO13" s="40">
        <v>0</v>
      </c>
      <c r="AP13" s="41">
        <v>0</v>
      </c>
      <c r="AQ13" s="40">
        <v>0</v>
      </c>
      <c r="AR13" s="40"/>
      <c r="AS13" s="40">
        <v>0</v>
      </c>
      <c r="AT13" s="42">
        <v>0</v>
      </c>
      <c r="AU13" s="40"/>
      <c r="AV13" s="40"/>
      <c r="AW13" s="40"/>
      <c r="AX13" s="42"/>
      <c r="AY13" s="43">
        <v>0</v>
      </c>
      <c r="AZ13" s="44">
        <v>0</v>
      </c>
      <c r="BA13" s="39">
        <v>0</v>
      </c>
      <c r="BB13" s="45">
        <v>0</v>
      </c>
    </row>
    <row r="14" spans="1:54" ht="16.5" thickBot="1" x14ac:dyDescent="0.3">
      <c r="A14" s="12" t="s">
        <v>30</v>
      </c>
      <c r="B14" s="48"/>
      <c r="C14" s="49">
        <f>SUM(C5:C13)</f>
        <v>53</v>
      </c>
      <c r="D14" s="50">
        <v>0</v>
      </c>
      <c r="E14" s="21">
        <f>SUM(E5:E13)</f>
        <v>2070</v>
      </c>
      <c r="F14" s="16">
        <f>SUM(F5:F13)</f>
        <v>49680</v>
      </c>
      <c r="G14" s="51">
        <v>24</v>
      </c>
      <c r="H14" s="51">
        <v>0</v>
      </c>
      <c r="I14" s="21">
        <f>SUM(I5:I13)</f>
        <v>960</v>
      </c>
      <c r="J14" s="16">
        <f>SUM(J5:J13)</f>
        <v>17318.399999999994</v>
      </c>
      <c r="K14" s="49">
        <v>15</v>
      </c>
      <c r="L14" s="51">
        <v>0</v>
      </c>
      <c r="M14" s="21">
        <v>600</v>
      </c>
      <c r="N14" s="16">
        <f>SUM(N5:N13)</f>
        <v>10824</v>
      </c>
      <c r="O14" s="49">
        <v>0</v>
      </c>
      <c r="P14" s="51">
        <v>0</v>
      </c>
      <c r="Q14" s="21">
        <v>0</v>
      </c>
      <c r="R14" s="16">
        <f>SUM(O14:Q14)</f>
        <v>0</v>
      </c>
      <c r="S14" s="49">
        <v>0</v>
      </c>
      <c r="T14" s="14">
        <v>0</v>
      </c>
      <c r="U14" s="21">
        <v>0</v>
      </c>
      <c r="V14" s="16">
        <v>0</v>
      </c>
      <c r="W14" s="49">
        <v>1</v>
      </c>
      <c r="X14" s="51">
        <v>0</v>
      </c>
      <c r="Y14" s="21">
        <v>680</v>
      </c>
      <c r="Z14" s="16">
        <f>SUM(Z5:Z13)</f>
        <v>722</v>
      </c>
      <c r="AA14" s="49">
        <v>0</v>
      </c>
      <c r="AB14" s="51">
        <v>0</v>
      </c>
      <c r="AC14" s="21">
        <v>0</v>
      </c>
      <c r="AD14" s="16">
        <v>0</v>
      </c>
      <c r="AE14" s="51">
        <v>0</v>
      </c>
      <c r="AF14" s="51"/>
      <c r="AG14" s="21">
        <v>0</v>
      </c>
      <c r="AH14" s="16">
        <v>0</v>
      </c>
      <c r="AI14" s="49">
        <v>0</v>
      </c>
      <c r="AJ14" s="51"/>
      <c r="AK14" s="21">
        <v>0</v>
      </c>
      <c r="AL14" s="16">
        <v>0</v>
      </c>
      <c r="AM14" s="51">
        <v>0</v>
      </c>
      <c r="AN14" s="51">
        <v>0</v>
      </c>
      <c r="AO14" s="21">
        <v>0</v>
      </c>
      <c r="AP14" s="16">
        <v>0</v>
      </c>
      <c r="AQ14" s="51">
        <v>0</v>
      </c>
      <c r="AR14" s="51"/>
      <c r="AS14" s="21">
        <v>0</v>
      </c>
      <c r="AT14" s="18">
        <v>0</v>
      </c>
      <c r="AU14" s="51">
        <v>0</v>
      </c>
      <c r="AV14" s="51">
        <v>0</v>
      </c>
      <c r="AW14" s="21">
        <v>0</v>
      </c>
      <c r="AX14" s="18">
        <v>0</v>
      </c>
      <c r="AY14" s="52">
        <v>93</v>
      </c>
      <c r="AZ14" s="53">
        <v>0</v>
      </c>
      <c r="BA14" s="21">
        <v>3670</v>
      </c>
      <c r="BB14" s="22">
        <v>78544</v>
      </c>
    </row>
    <row r="15" spans="1:54" ht="15.75" x14ac:dyDescent="0.25">
      <c r="A15" s="23" t="s">
        <v>31</v>
      </c>
      <c r="B15" s="36">
        <v>42522</v>
      </c>
      <c r="C15" s="25">
        <v>12</v>
      </c>
      <c r="D15" s="27">
        <v>0</v>
      </c>
      <c r="E15" s="33">
        <v>480</v>
      </c>
      <c r="F15" s="28">
        <v>12062.4</v>
      </c>
      <c r="G15" s="29">
        <v>5</v>
      </c>
      <c r="H15" s="29">
        <v>0</v>
      </c>
      <c r="I15" s="33">
        <v>200</v>
      </c>
      <c r="J15" s="28">
        <v>5026</v>
      </c>
      <c r="K15" s="25">
        <v>7</v>
      </c>
      <c r="L15" s="29">
        <v>0</v>
      </c>
      <c r="M15" s="54">
        <v>280</v>
      </c>
      <c r="N15" s="28">
        <v>7036</v>
      </c>
      <c r="O15" s="25">
        <v>0</v>
      </c>
      <c r="P15" s="29">
        <v>0</v>
      </c>
      <c r="Q15" s="55">
        <v>0</v>
      </c>
      <c r="R15" s="28">
        <v>0</v>
      </c>
      <c r="S15" s="25">
        <v>0</v>
      </c>
      <c r="T15" s="29">
        <v>0</v>
      </c>
      <c r="U15" s="55">
        <v>0</v>
      </c>
      <c r="V15" s="28">
        <v>0</v>
      </c>
      <c r="W15" s="25">
        <v>0</v>
      </c>
      <c r="X15" s="29"/>
      <c r="Y15" s="55">
        <v>0</v>
      </c>
      <c r="Z15" s="28">
        <v>0</v>
      </c>
      <c r="AA15" s="25">
        <v>0</v>
      </c>
      <c r="AB15" s="29"/>
      <c r="AC15" s="29">
        <v>0</v>
      </c>
      <c r="AD15" s="28">
        <v>0</v>
      </c>
      <c r="AE15" s="29">
        <v>0</v>
      </c>
      <c r="AF15" s="29"/>
      <c r="AG15" s="29">
        <v>0</v>
      </c>
      <c r="AH15" s="28">
        <v>0</v>
      </c>
      <c r="AI15" s="25">
        <v>0</v>
      </c>
      <c r="AJ15" s="29"/>
      <c r="AK15" s="29">
        <v>0</v>
      </c>
      <c r="AL15" s="28">
        <v>0</v>
      </c>
      <c r="AM15" s="29">
        <v>5</v>
      </c>
      <c r="AN15" s="29"/>
      <c r="AO15" s="55">
        <v>200</v>
      </c>
      <c r="AP15" s="28">
        <v>5020</v>
      </c>
      <c r="AQ15" s="29">
        <v>0</v>
      </c>
      <c r="AR15" s="29"/>
      <c r="AS15" s="55">
        <v>0</v>
      </c>
      <c r="AT15" s="30">
        <v>0</v>
      </c>
      <c r="AU15" s="29"/>
      <c r="AV15" s="29"/>
      <c r="AW15" s="55"/>
      <c r="AX15" s="30"/>
      <c r="AY15" s="31">
        <v>29</v>
      </c>
      <c r="AZ15" s="32">
        <v>0</v>
      </c>
      <c r="BA15" s="33">
        <v>1160</v>
      </c>
      <c r="BB15" s="34">
        <v>29145</v>
      </c>
    </row>
    <row r="16" spans="1:54" ht="15.75" x14ac:dyDescent="0.25">
      <c r="A16" s="35" t="s">
        <v>32</v>
      </c>
      <c r="B16" s="36">
        <v>43556</v>
      </c>
      <c r="C16" s="37">
        <v>12</v>
      </c>
      <c r="D16" s="38">
        <v>0</v>
      </c>
      <c r="E16" s="39">
        <v>480</v>
      </c>
      <c r="F16" s="41">
        <v>11520</v>
      </c>
      <c r="G16" s="40">
        <v>3</v>
      </c>
      <c r="H16" s="40">
        <v>0</v>
      </c>
      <c r="I16" s="39">
        <v>120</v>
      </c>
      <c r="J16" s="41">
        <f>I16*18.04</f>
        <v>2164.7999999999997</v>
      </c>
      <c r="K16" s="37">
        <v>0</v>
      </c>
      <c r="L16" s="40">
        <v>0</v>
      </c>
      <c r="M16" s="46">
        <v>0</v>
      </c>
      <c r="N16" s="41">
        <v>0</v>
      </c>
      <c r="O16" s="37">
        <v>0</v>
      </c>
      <c r="P16" s="40">
        <v>0</v>
      </c>
      <c r="Q16" s="47">
        <v>0</v>
      </c>
      <c r="R16" s="41">
        <v>0</v>
      </c>
      <c r="S16" s="37">
        <v>0</v>
      </c>
      <c r="T16" s="40">
        <v>0</v>
      </c>
      <c r="U16" s="47">
        <v>0</v>
      </c>
      <c r="V16" s="41">
        <v>0</v>
      </c>
      <c r="W16" s="37">
        <v>0</v>
      </c>
      <c r="X16" s="40"/>
      <c r="Y16" s="47">
        <v>0</v>
      </c>
      <c r="Z16" s="41">
        <v>0</v>
      </c>
      <c r="AA16" s="37">
        <v>3</v>
      </c>
      <c r="AB16" s="40"/>
      <c r="AC16" s="40">
        <v>120</v>
      </c>
      <c r="AD16" s="41">
        <f>AC16*18.04</f>
        <v>2164.7999999999997</v>
      </c>
      <c r="AE16" s="40">
        <v>0</v>
      </c>
      <c r="AF16" s="40"/>
      <c r="AG16" s="40">
        <v>0</v>
      </c>
      <c r="AH16" s="41">
        <v>0</v>
      </c>
      <c r="AI16" s="37">
        <v>0</v>
      </c>
      <c r="AJ16" s="40"/>
      <c r="AK16" s="40">
        <v>0</v>
      </c>
      <c r="AL16" s="41">
        <v>0</v>
      </c>
      <c r="AM16" s="40">
        <v>0</v>
      </c>
      <c r="AN16" s="40"/>
      <c r="AO16" s="47">
        <v>0</v>
      </c>
      <c r="AP16" s="41">
        <v>0</v>
      </c>
      <c r="AQ16" s="40">
        <v>0</v>
      </c>
      <c r="AR16" s="40"/>
      <c r="AS16" s="47">
        <v>0</v>
      </c>
      <c r="AT16" s="42">
        <v>0</v>
      </c>
      <c r="AU16" s="40"/>
      <c r="AV16" s="40"/>
      <c r="AW16" s="47"/>
      <c r="AX16" s="42"/>
      <c r="AY16" s="43">
        <v>18</v>
      </c>
      <c r="AZ16" s="44">
        <v>0</v>
      </c>
      <c r="BA16" s="39">
        <v>720</v>
      </c>
      <c r="BB16" s="45">
        <v>15850</v>
      </c>
    </row>
    <row r="17" spans="1:54" ht="15.75" x14ac:dyDescent="0.25">
      <c r="A17" s="35" t="s">
        <v>33</v>
      </c>
      <c r="B17" s="36">
        <v>43556</v>
      </c>
      <c r="C17" s="37">
        <v>5</v>
      </c>
      <c r="D17" s="38">
        <v>0</v>
      </c>
      <c r="E17" s="39">
        <v>200</v>
      </c>
      <c r="F17" s="41">
        <v>4800</v>
      </c>
      <c r="G17" s="40">
        <v>7</v>
      </c>
      <c r="H17" s="40">
        <v>0</v>
      </c>
      <c r="I17" s="39">
        <v>280</v>
      </c>
      <c r="J17" s="41">
        <f>I17*18.04</f>
        <v>5051.2</v>
      </c>
      <c r="K17" s="37">
        <v>0</v>
      </c>
      <c r="L17" s="40">
        <v>0</v>
      </c>
      <c r="M17" s="46">
        <v>0</v>
      </c>
      <c r="N17" s="41">
        <v>0</v>
      </c>
      <c r="O17" s="37">
        <v>0</v>
      </c>
      <c r="P17" s="40">
        <v>0</v>
      </c>
      <c r="Q17" s="47">
        <v>0</v>
      </c>
      <c r="R17" s="41">
        <v>0</v>
      </c>
      <c r="S17" s="37">
        <v>0</v>
      </c>
      <c r="T17" s="40">
        <v>0</v>
      </c>
      <c r="U17" s="47">
        <v>0</v>
      </c>
      <c r="V17" s="41">
        <v>0</v>
      </c>
      <c r="W17" s="37">
        <v>0</v>
      </c>
      <c r="X17" s="40"/>
      <c r="Y17" s="47">
        <v>0</v>
      </c>
      <c r="Z17" s="41">
        <v>0</v>
      </c>
      <c r="AA17" s="37">
        <v>0</v>
      </c>
      <c r="AB17" s="40"/>
      <c r="AC17" s="40">
        <v>0</v>
      </c>
      <c r="AD17" s="41">
        <v>0</v>
      </c>
      <c r="AE17" s="40">
        <v>0</v>
      </c>
      <c r="AF17" s="40"/>
      <c r="AG17" s="40">
        <v>0</v>
      </c>
      <c r="AH17" s="41">
        <v>0</v>
      </c>
      <c r="AI17" s="37">
        <v>0</v>
      </c>
      <c r="AJ17" s="40"/>
      <c r="AK17" s="40">
        <v>0</v>
      </c>
      <c r="AL17" s="41">
        <v>0</v>
      </c>
      <c r="AM17" s="40">
        <v>0</v>
      </c>
      <c r="AN17" s="40"/>
      <c r="AO17" s="47">
        <v>0</v>
      </c>
      <c r="AP17" s="41">
        <v>0</v>
      </c>
      <c r="AQ17" s="40">
        <v>0</v>
      </c>
      <c r="AR17" s="40"/>
      <c r="AS17" s="47">
        <v>0</v>
      </c>
      <c r="AT17" s="42">
        <v>0</v>
      </c>
      <c r="AU17" s="40"/>
      <c r="AV17" s="40"/>
      <c r="AW17" s="47"/>
      <c r="AX17" s="42"/>
      <c r="AY17" s="43">
        <v>12</v>
      </c>
      <c r="AZ17" s="44">
        <v>0</v>
      </c>
      <c r="BA17" s="39">
        <v>480</v>
      </c>
      <c r="BB17" s="45">
        <v>9851</v>
      </c>
    </row>
    <row r="18" spans="1:54" ht="15.75" x14ac:dyDescent="0.25">
      <c r="A18" s="35" t="s">
        <v>34</v>
      </c>
      <c r="B18" s="36"/>
      <c r="C18" s="37">
        <v>0</v>
      </c>
      <c r="D18" s="38">
        <v>0</v>
      </c>
      <c r="E18" s="39">
        <v>0</v>
      </c>
      <c r="F18" s="41">
        <v>0</v>
      </c>
      <c r="G18" s="40">
        <v>0</v>
      </c>
      <c r="H18" s="40">
        <v>0</v>
      </c>
      <c r="I18" s="39">
        <v>0</v>
      </c>
      <c r="J18" s="41">
        <v>0</v>
      </c>
      <c r="K18" s="37">
        <v>0</v>
      </c>
      <c r="L18" s="40">
        <v>0</v>
      </c>
      <c r="M18" s="46">
        <v>0</v>
      </c>
      <c r="N18" s="41">
        <v>0</v>
      </c>
      <c r="O18" s="37">
        <v>0</v>
      </c>
      <c r="P18" s="40">
        <v>0</v>
      </c>
      <c r="Q18" s="47">
        <v>0</v>
      </c>
      <c r="R18" s="41">
        <v>0</v>
      </c>
      <c r="S18" s="37">
        <v>0</v>
      </c>
      <c r="T18" s="40">
        <v>0</v>
      </c>
      <c r="U18" s="47">
        <v>0</v>
      </c>
      <c r="V18" s="41">
        <v>0</v>
      </c>
      <c r="W18" s="37">
        <v>0</v>
      </c>
      <c r="X18" s="40"/>
      <c r="Y18" s="47">
        <v>0</v>
      </c>
      <c r="Z18" s="41">
        <v>0</v>
      </c>
      <c r="AA18" s="37">
        <v>0</v>
      </c>
      <c r="AB18" s="40"/>
      <c r="AC18" s="40">
        <v>0</v>
      </c>
      <c r="AD18" s="41">
        <v>0</v>
      </c>
      <c r="AE18" s="40">
        <v>0</v>
      </c>
      <c r="AF18" s="40"/>
      <c r="AG18" s="40">
        <v>0</v>
      </c>
      <c r="AH18" s="41">
        <v>0</v>
      </c>
      <c r="AI18" s="37">
        <v>0</v>
      </c>
      <c r="AJ18" s="40"/>
      <c r="AK18" s="40">
        <v>0</v>
      </c>
      <c r="AL18" s="41">
        <v>0</v>
      </c>
      <c r="AM18" s="40">
        <v>0</v>
      </c>
      <c r="AN18" s="40"/>
      <c r="AO18" s="47">
        <v>0</v>
      </c>
      <c r="AP18" s="41">
        <v>0</v>
      </c>
      <c r="AQ18" s="40">
        <v>0</v>
      </c>
      <c r="AR18" s="40"/>
      <c r="AS18" s="47">
        <v>0</v>
      </c>
      <c r="AT18" s="42">
        <v>0</v>
      </c>
      <c r="AU18" s="40"/>
      <c r="AV18" s="40"/>
      <c r="AW18" s="47"/>
      <c r="AX18" s="42"/>
      <c r="AY18" s="43">
        <v>0</v>
      </c>
      <c r="AZ18" s="44">
        <v>0</v>
      </c>
      <c r="BA18" s="39">
        <v>0</v>
      </c>
      <c r="BB18" s="45">
        <v>0</v>
      </c>
    </row>
    <row r="19" spans="1:54" ht="16.5" thickBot="1" x14ac:dyDescent="0.3">
      <c r="A19" s="12" t="s">
        <v>35</v>
      </c>
      <c r="B19" s="48"/>
      <c r="C19" s="49">
        <v>29</v>
      </c>
      <c r="D19" s="50">
        <v>0</v>
      </c>
      <c r="E19" s="21">
        <f>SUM(E15:E18)</f>
        <v>1160</v>
      </c>
      <c r="F19" s="16">
        <f>SUM(F15:F18)</f>
        <v>28382.400000000001</v>
      </c>
      <c r="G19" s="51">
        <f>SUM(G15:G18)</f>
        <v>15</v>
      </c>
      <c r="H19" s="51">
        <v>0</v>
      </c>
      <c r="I19" s="21">
        <f>SUM(I15:I18)</f>
        <v>600</v>
      </c>
      <c r="J19" s="16">
        <f>SUM(J15:J18)</f>
        <v>12242</v>
      </c>
      <c r="K19" s="49">
        <v>7</v>
      </c>
      <c r="L19" s="51">
        <v>0</v>
      </c>
      <c r="M19" s="21">
        <v>0</v>
      </c>
      <c r="N19" s="16">
        <v>7036</v>
      </c>
      <c r="O19" s="49">
        <v>0</v>
      </c>
      <c r="P19" s="51">
        <v>0</v>
      </c>
      <c r="Q19" s="21">
        <v>0</v>
      </c>
      <c r="R19" s="16">
        <v>0</v>
      </c>
      <c r="S19" s="49">
        <v>0</v>
      </c>
      <c r="T19" s="14">
        <v>0</v>
      </c>
      <c r="U19" s="21">
        <v>0</v>
      </c>
      <c r="V19" s="16">
        <v>0</v>
      </c>
      <c r="W19" s="49">
        <v>0</v>
      </c>
      <c r="X19" s="51">
        <v>0</v>
      </c>
      <c r="Y19" s="21">
        <v>0</v>
      </c>
      <c r="Z19" s="16">
        <v>0</v>
      </c>
      <c r="AA19" s="49">
        <v>3</v>
      </c>
      <c r="AB19" s="51">
        <v>0</v>
      </c>
      <c r="AC19" s="21">
        <v>120</v>
      </c>
      <c r="AD19" s="16">
        <v>2165</v>
      </c>
      <c r="AE19" s="51">
        <v>0</v>
      </c>
      <c r="AF19" s="51"/>
      <c r="AG19" s="21">
        <v>0</v>
      </c>
      <c r="AH19" s="16">
        <v>0</v>
      </c>
      <c r="AI19" s="49">
        <v>0</v>
      </c>
      <c r="AJ19" s="51"/>
      <c r="AK19" s="21">
        <v>0</v>
      </c>
      <c r="AL19" s="16">
        <v>0</v>
      </c>
      <c r="AM19" s="51">
        <f>SUM(AM15:AM18)</f>
        <v>5</v>
      </c>
      <c r="AN19" s="51">
        <v>0</v>
      </c>
      <c r="AO19" s="21">
        <f>SUM(AO15:AO18)</f>
        <v>200</v>
      </c>
      <c r="AP19" s="16">
        <f>SUM(AP15:AP18)</f>
        <v>5020</v>
      </c>
      <c r="AQ19" s="51">
        <v>0</v>
      </c>
      <c r="AR19" s="51"/>
      <c r="AS19" s="21">
        <v>0</v>
      </c>
      <c r="AT19" s="18">
        <v>0</v>
      </c>
      <c r="AU19" s="51">
        <v>0</v>
      </c>
      <c r="AV19" s="51">
        <v>0</v>
      </c>
      <c r="AW19" s="21">
        <v>0</v>
      </c>
      <c r="AX19" s="18">
        <v>0</v>
      </c>
      <c r="AY19" s="56">
        <v>59</v>
      </c>
      <c r="AZ19" s="51">
        <v>0</v>
      </c>
      <c r="BA19" s="21">
        <v>2360</v>
      </c>
      <c r="BB19" s="22">
        <f>SUM(BB15:BB18)</f>
        <v>54846</v>
      </c>
    </row>
    <row r="20" spans="1:54" ht="15.75" x14ac:dyDescent="0.25">
      <c r="A20" s="57" t="s">
        <v>36</v>
      </c>
      <c r="B20" s="58"/>
      <c r="C20" s="59">
        <f>C4+C14+C19</f>
        <v>115</v>
      </c>
      <c r="D20" s="60">
        <v>16</v>
      </c>
      <c r="E20" s="60">
        <f>E4+E14+E19</f>
        <v>6750</v>
      </c>
      <c r="F20" s="61">
        <f>SUM(F4+F14+F19)</f>
        <v>162542.39999999999</v>
      </c>
      <c r="G20" s="62">
        <f>SUM(G4+G14+G19)</f>
        <v>68</v>
      </c>
      <c r="H20" s="62">
        <v>16</v>
      </c>
      <c r="I20" s="60">
        <f>SUM(I4+I14+I19)</f>
        <v>4720</v>
      </c>
      <c r="J20" s="61">
        <f>SUM(J4+J14+J19)</f>
        <v>86566.799999999988</v>
      </c>
      <c r="K20" s="59">
        <v>38</v>
      </c>
      <c r="L20" s="62">
        <v>3</v>
      </c>
      <c r="M20" s="60">
        <f>M4+M14+M15</f>
        <v>1895</v>
      </c>
      <c r="N20" s="61">
        <f>SUM(N4+N14+N19)</f>
        <v>36170.6</v>
      </c>
      <c r="O20" s="59">
        <v>10</v>
      </c>
      <c r="P20" s="62">
        <v>2</v>
      </c>
      <c r="Q20" s="60">
        <v>690</v>
      </c>
      <c r="R20" s="61">
        <f>SUM(R4+R19)</f>
        <v>12447.599999999999</v>
      </c>
      <c r="S20" s="59">
        <v>6</v>
      </c>
      <c r="T20" s="62">
        <v>4</v>
      </c>
      <c r="U20" s="60">
        <v>780</v>
      </c>
      <c r="V20" s="61">
        <f>SUM(V4+V19)</f>
        <v>13350</v>
      </c>
      <c r="W20" s="59">
        <v>17</v>
      </c>
      <c r="X20" s="62">
        <v>0</v>
      </c>
      <c r="Y20" s="63">
        <v>680</v>
      </c>
      <c r="Z20" s="61">
        <f>SUM(Z4+Z14)</f>
        <v>12267.599999999999</v>
      </c>
      <c r="AA20" s="59">
        <v>3</v>
      </c>
      <c r="AB20" s="62">
        <v>0</v>
      </c>
      <c r="AC20" s="63">
        <v>120</v>
      </c>
      <c r="AD20" s="64">
        <v>2165</v>
      </c>
      <c r="AE20" s="65">
        <v>0</v>
      </c>
      <c r="AF20" s="62"/>
      <c r="AG20" s="60">
        <v>0</v>
      </c>
      <c r="AH20" s="61">
        <v>0</v>
      </c>
      <c r="AI20" s="59">
        <v>0</v>
      </c>
      <c r="AJ20" s="62"/>
      <c r="AK20" s="60">
        <v>0</v>
      </c>
      <c r="AL20" s="61">
        <v>0</v>
      </c>
      <c r="AM20" s="65">
        <v>5</v>
      </c>
      <c r="AN20" s="62">
        <v>0</v>
      </c>
      <c r="AO20" s="60">
        <v>200</v>
      </c>
      <c r="AP20" s="61">
        <v>5020</v>
      </c>
      <c r="AQ20" s="62">
        <v>0</v>
      </c>
      <c r="AR20" s="62"/>
      <c r="AS20" s="60">
        <v>0</v>
      </c>
      <c r="AT20" s="66">
        <v>0</v>
      </c>
      <c r="AU20" s="62">
        <v>0</v>
      </c>
      <c r="AV20" s="62">
        <v>0</v>
      </c>
      <c r="AW20" s="60">
        <v>0</v>
      </c>
      <c r="AX20" s="66">
        <v>0</v>
      </c>
      <c r="AY20" s="67">
        <v>262</v>
      </c>
      <c r="AZ20" s="65">
        <v>41</v>
      </c>
      <c r="BA20" s="60">
        <v>15835</v>
      </c>
      <c r="BB20" s="68">
        <v>330529</v>
      </c>
    </row>
    <row r="21" spans="1:54" ht="15.75" x14ac:dyDescent="0.25">
      <c r="A21" s="35" t="s">
        <v>37</v>
      </c>
      <c r="B21" s="36">
        <v>43556</v>
      </c>
      <c r="C21" s="69">
        <v>9</v>
      </c>
      <c r="D21" s="27">
        <v>0</v>
      </c>
      <c r="E21" s="27">
        <v>360</v>
      </c>
      <c r="F21" s="41">
        <v>8233.2000000000007</v>
      </c>
      <c r="G21" s="29">
        <v>11</v>
      </c>
      <c r="H21" s="27">
        <v>0</v>
      </c>
      <c r="I21" s="27">
        <v>440</v>
      </c>
      <c r="J21" s="41">
        <v>10238.799999999999</v>
      </c>
      <c r="K21" s="25">
        <v>0</v>
      </c>
      <c r="L21" s="27">
        <v>0</v>
      </c>
      <c r="M21" s="27">
        <v>0</v>
      </c>
      <c r="N21" s="41">
        <v>0</v>
      </c>
      <c r="O21" s="25">
        <v>0</v>
      </c>
      <c r="P21" s="27">
        <v>0</v>
      </c>
      <c r="Q21" s="27">
        <v>0</v>
      </c>
      <c r="R21" s="41">
        <v>0</v>
      </c>
      <c r="S21" s="25">
        <v>0</v>
      </c>
      <c r="T21" s="29">
        <v>0</v>
      </c>
      <c r="U21" s="27">
        <v>0</v>
      </c>
      <c r="V21" s="70">
        <v>0</v>
      </c>
      <c r="W21" s="25">
        <v>11</v>
      </c>
      <c r="X21" s="29"/>
      <c r="Y21" s="27">
        <v>440</v>
      </c>
      <c r="Z21" s="41">
        <v>10674.4</v>
      </c>
      <c r="AA21" s="37">
        <v>0</v>
      </c>
      <c r="AB21" s="40"/>
      <c r="AC21" s="40">
        <v>0</v>
      </c>
      <c r="AD21" s="70">
        <v>0</v>
      </c>
      <c r="AE21" s="40">
        <v>0</v>
      </c>
      <c r="AF21" s="40"/>
      <c r="AG21" s="40">
        <v>0</v>
      </c>
      <c r="AH21" s="41">
        <v>0</v>
      </c>
      <c r="AI21" s="25">
        <v>0</v>
      </c>
      <c r="AJ21" s="29"/>
      <c r="AK21" s="27">
        <v>0</v>
      </c>
      <c r="AL21" s="41">
        <v>0</v>
      </c>
      <c r="AM21" s="29">
        <v>0</v>
      </c>
      <c r="AN21" s="29"/>
      <c r="AO21" s="27">
        <v>0</v>
      </c>
      <c r="AP21" s="41">
        <v>0</v>
      </c>
      <c r="AQ21" s="29">
        <v>0</v>
      </c>
      <c r="AR21" s="29"/>
      <c r="AS21" s="27">
        <v>0</v>
      </c>
      <c r="AT21" s="42">
        <v>0</v>
      </c>
      <c r="AU21" s="29"/>
      <c r="AV21" s="29"/>
      <c r="AW21" s="27"/>
      <c r="AX21" s="42"/>
      <c r="AY21" s="43">
        <v>31</v>
      </c>
      <c r="AZ21" s="27">
        <v>0</v>
      </c>
      <c r="BA21" s="39">
        <v>1240</v>
      </c>
      <c r="BB21" s="45">
        <v>29146.400000000001</v>
      </c>
    </row>
    <row r="22" spans="1:54" ht="15.75" x14ac:dyDescent="0.25">
      <c r="A22" s="35" t="s">
        <v>38</v>
      </c>
      <c r="B22" s="36">
        <v>43282</v>
      </c>
      <c r="C22" s="69">
        <v>2</v>
      </c>
      <c r="D22" s="27">
        <v>0</v>
      </c>
      <c r="E22" s="27">
        <v>40</v>
      </c>
      <c r="F22" s="41">
        <v>836</v>
      </c>
      <c r="G22" s="29">
        <v>3</v>
      </c>
      <c r="H22" s="27">
        <v>0</v>
      </c>
      <c r="I22" s="27">
        <v>120</v>
      </c>
      <c r="J22" s="41">
        <v>2508</v>
      </c>
      <c r="K22" s="25">
        <v>0</v>
      </c>
      <c r="L22" s="27">
        <v>0</v>
      </c>
      <c r="M22" s="27">
        <v>0</v>
      </c>
      <c r="N22" s="41">
        <v>0</v>
      </c>
      <c r="O22" s="25">
        <v>0</v>
      </c>
      <c r="P22" s="27">
        <v>0</v>
      </c>
      <c r="Q22" s="27">
        <v>0</v>
      </c>
      <c r="R22" s="41">
        <v>0</v>
      </c>
      <c r="S22" s="25">
        <v>0</v>
      </c>
      <c r="T22" s="29">
        <v>0</v>
      </c>
      <c r="U22" s="27">
        <v>0</v>
      </c>
      <c r="V22" s="41">
        <v>0</v>
      </c>
      <c r="W22" s="25">
        <v>3</v>
      </c>
      <c r="X22" s="29"/>
      <c r="Y22" s="27">
        <v>120</v>
      </c>
      <c r="Z22" s="41">
        <v>2508</v>
      </c>
      <c r="AA22" s="37">
        <v>0</v>
      </c>
      <c r="AB22" s="40"/>
      <c r="AC22" s="40">
        <v>0</v>
      </c>
      <c r="AD22" s="41">
        <v>0</v>
      </c>
      <c r="AE22" s="40">
        <v>0</v>
      </c>
      <c r="AF22" s="40"/>
      <c r="AG22" s="40">
        <v>0</v>
      </c>
      <c r="AH22" s="41">
        <v>0</v>
      </c>
      <c r="AI22" s="25">
        <v>0</v>
      </c>
      <c r="AJ22" s="29"/>
      <c r="AK22" s="27">
        <v>0</v>
      </c>
      <c r="AL22" s="41">
        <v>0</v>
      </c>
      <c r="AM22" s="29">
        <v>0</v>
      </c>
      <c r="AN22" s="29"/>
      <c r="AO22" s="27">
        <v>0</v>
      </c>
      <c r="AP22" s="41">
        <v>0</v>
      </c>
      <c r="AQ22" s="29">
        <v>4</v>
      </c>
      <c r="AR22" s="29"/>
      <c r="AS22" s="27">
        <v>60</v>
      </c>
      <c r="AT22" s="42">
        <v>1242</v>
      </c>
      <c r="AU22" s="29"/>
      <c r="AV22" s="29"/>
      <c r="AW22" s="27"/>
      <c r="AX22" s="42"/>
      <c r="AY22" s="43">
        <v>8</v>
      </c>
      <c r="AZ22" s="27">
        <v>0</v>
      </c>
      <c r="BA22" s="39">
        <v>200</v>
      </c>
      <c r="BB22" s="45">
        <v>7093.98</v>
      </c>
    </row>
    <row r="23" spans="1:54" ht="15.75" x14ac:dyDescent="0.25">
      <c r="A23" s="35" t="s">
        <v>39</v>
      </c>
      <c r="B23" s="36">
        <v>43739</v>
      </c>
      <c r="C23" s="69">
        <v>12</v>
      </c>
      <c r="D23" s="27">
        <v>1</v>
      </c>
      <c r="E23" s="27">
        <v>605</v>
      </c>
      <c r="F23" s="41">
        <v>9998.4</v>
      </c>
      <c r="G23" s="29">
        <v>10</v>
      </c>
      <c r="H23" s="27">
        <v>1</v>
      </c>
      <c r="I23" s="27">
        <v>525</v>
      </c>
      <c r="J23" s="41">
        <v>8788</v>
      </c>
      <c r="K23" s="25">
        <v>0</v>
      </c>
      <c r="L23" s="27">
        <v>0</v>
      </c>
      <c r="M23" s="27">
        <v>0</v>
      </c>
      <c r="N23" s="41">
        <v>0</v>
      </c>
      <c r="O23" s="25">
        <v>5</v>
      </c>
      <c r="P23" s="27">
        <v>0</v>
      </c>
      <c r="Q23" s="27">
        <v>200</v>
      </c>
      <c r="R23" s="41">
        <v>3842</v>
      </c>
      <c r="S23" s="25">
        <v>0</v>
      </c>
      <c r="T23" s="29">
        <v>0</v>
      </c>
      <c r="U23" s="27">
        <v>0</v>
      </c>
      <c r="V23" s="41">
        <v>0</v>
      </c>
      <c r="W23" s="25">
        <v>0</v>
      </c>
      <c r="X23" s="29"/>
      <c r="Y23" s="27">
        <v>0</v>
      </c>
      <c r="Z23" s="41">
        <v>0</v>
      </c>
      <c r="AA23" s="37">
        <v>0</v>
      </c>
      <c r="AB23" s="40"/>
      <c r="AC23" s="40">
        <v>0</v>
      </c>
      <c r="AD23" s="41">
        <v>0</v>
      </c>
      <c r="AE23" s="40">
        <v>3</v>
      </c>
      <c r="AF23" s="40"/>
      <c r="AG23" s="40">
        <v>120</v>
      </c>
      <c r="AH23" s="41">
        <v>2494</v>
      </c>
      <c r="AI23" s="25">
        <v>0</v>
      </c>
      <c r="AJ23" s="29"/>
      <c r="AK23" s="27">
        <v>0</v>
      </c>
      <c r="AL23" s="41">
        <v>0</v>
      </c>
      <c r="AM23" s="29">
        <v>1</v>
      </c>
      <c r="AN23" s="29"/>
      <c r="AO23" s="27">
        <v>40</v>
      </c>
      <c r="AP23" s="41">
        <v>997.6</v>
      </c>
      <c r="AQ23" s="29">
        <v>0</v>
      </c>
      <c r="AR23" s="29"/>
      <c r="AS23" s="27">
        <v>0</v>
      </c>
      <c r="AT23" s="71">
        <v>0</v>
      </c>
      <c r="AU23" s="29"/>
      <c r="AV23" s="29"/>
      <c r="AW23" s="27"/>
      <c r="AX23" s="71"/>
      <c r="AY23" s="43">
        <v>31</v>
      </c>
      <c r="AZ23" s="27">
        <v>2</v>
      </c>
      <c r="BA23" s="39">
        <v>1490</v>
      </c>
      <c r="BB23" s="45">
        <v>26119.599999999999</v>
      </c>
    </row>
    <row r="24" spans="1:54" ht="15.75" x14ac:dyDescent="0.25">
      <c r="A24" s="35" t="s">
        <v>40</v>
      </c>
      <c r="B24" s="36">
        <v>43586</v>
      </c>
      <c r="C24" s="69">
        <v>6</v>
      </c>
      <c r="D24" s="27">
        <v>0</v>
      </c>
      <c r="E24" s="27">
        <v>120</v>
      </c>
      <c r="F24" s="41">
        <v>2073.6000000000004</v>
      </c>
      <c r="G24" s="29">
        <v>1</v>
      </c>
      <c r="H24" s="27">
        <v>0</v>
      </c>
      <c r="I24" s="27">
        <v>20</v>
      </c>
      <c r="J24" s="41">
        <v>374</v>
      </c>
      <c r="K24" s="25">
        <v>0</v>
      </c>
      <c r="L24" s="27">
        <v>0</v>
      </c>
      <c r="M24" s="27">
        <v>0</v>
      </c>
      <c r="N24" s="41">
        <v>0</v>
      </c>
      <c r="O24" s="25">
        <v>0</v>
      </c>
      <c r="P24" s="27">
        <v>0</v>
      </c>
      <c r="Q24" s="27">
        <v>0</v>
      </c>
      <c r="R24" s="41">
        <v>0</v>
      </c>
      <c r="S24" s="25">
        <v>0</v>
      </c>
      <c r="T24" s="29">
        <v>0</v>
      </c>
      <c r="U24" s="27">
        <v>0</v>
      </c>
      <c r="V24" s="41">
        <v>0</v>
      </c>
      <c r="W24" s="25">
        <v>1</v>
      </c>
      <c r="X24" s="29"/>
      <c r="Y24" s="27">
        <v>20</v>
      </c>
      <c r="Z24" s="41">
        <v>374</v>
      </c>
      <c r="AA24" s="37">
        <v>0</v>
      </c>
      <c r="AB24" s="40"/>
      <c r="AC24" s="40">
        <v>0</v>
      </c>
      <c r="AD24" s="41">
        <v>0</v>
      </c>
      <c r="AE24" s="40">
        <v>0</v>
      </c>
      <c r="AF24" s="40"/>
      <c r="AG24" s="40">
        <v>0</v>
      </c>
      <c r="AH24" s="41">
        <v>0</v>
      </c>
      <c r="AI24" s="25">
        <v>0</v>
      </c>
      <c r="AJ24" s="29"/>
      <c r="AK24" s="27">
        <v>0</v>
      </c>
      <c r="AL24" s="41">
        <v>0</v>
      </c>
      <c r="AM24" s="29">
        <v>4</v>
      </c>
      <c r="AN24" s="29"/>
      <c r="AO24" s="27">
        <v>80</v>
      </c>
      <c r="AP24" s="41">
        <v>1704</v>
      </c>
      <c r="AQ24" s="29">
        <v>0</v>
      </c>
      <c r="AR24" s="29"/>
      <c r="AS24" s="27">
        <v>0</v>
      </c>
      <c r="AT24" s="71">
        <v>0</v>
      </c>
      <c r="AU24" s="29"/>
      <c r="AV24" s="29"/>
      <c r="AW24" s="27"/>
      <c r="AX24" s="71"/>
      <c r="AY24" s="43">
        <v>12</v>
      </c>
      <c r="AZ24" s="27">
        <v>0</v>
      </c>
      <c r="BA24" s="39">
        <v>240</v>
      </c>
      <c r="BB24" s="45">
        <v>4525.6000000000004</v>
      </c>
    </row>
    <row r="25" spans="1:54" ht="15.75" x14ac:dyDescent="0.25">
      <c r="A25" s="35" t="s">
        <v>41</v>
      </c>
      <c r="B25" s="36">
        <v>43647</v>
      </c>
      <c r="C25" s="69">
        <v>13</v>
      </c>
      <c r="D25" s="27">
        <v>0</v>
      </c>
      <c r="E25" s="27">
        <v>121.6</v>
      </c>
      <c r="F25" s="41">
        <v>1702.3999999999999</v>
      </c>
      <c r="G25" s="29">
        <v>0</v>
      </c>
      <c r="H25" s="27">
        <v>0</v>
      </c>
      <c r="I25" s="27">
        <v>0</v>
      </c>
      <c r="J25" s="41">
        <v>0</v>
      </c>
      <c r="K25" s="25">
        <v>0</v>
      </c>
      <c r="L25" s="27">
        <v>0</v>
      </c>
      <c r="M25" s="27">
        <v>0</v>
      </c>
      <c r="N25" s="41">
        <v>0</v>
      </c>
      <c r="O25" s="25">
        <v>0</v>
      </c>
      <c r="P25" s="27">
        <v>0</v>
      </c>
      <c r="Q25" s="27">
        <v>0</v>
      </c>
      <c r="R25" s="41">
        <v>0</v>
      </c>
      <c r="S25" s="25">
        <v>0</v>
      </c>
      <c r="T25" s="29">
        <v>0</v>
      </c>
      <c r="U25" s="27">
        <v>0</v>
      </c>
      <c r="V25" s="41">
        <v>0</v>
      </c>
      <c r="W25" s="25">
        <v>0</v>
      </c>
      <c r="X25" s="29"/>
      <c r="Y25" s="27">
        <v>0</v>
      </c>
      <c r="Z25" s="41">
        <v>0</v>
      </c>
      <c r="AA25" s="37">
        <v>0</v>
      </c>
      <c r="AB25" s="40"/>
      <c r="AC25" s="40">
        <v>0</v>
      </c>
      <c r="AD25" s="41">
        <v>0</v>
      </c>
      <c r="AE25" s="40">
        <v>0</v>
      </c>
      <c r="AF25" s="40"/>
      <c r="AG25" s="40">
        <v>0</v>
      </c>
      <c r="AH25" s="41">
        <v>0</v>
      </c>
      <c r="AI25" s="25">
        <v>0</v>
      </c>
      <c r="AJ25" s="29"/>
      <c r="AK25" s="27">
        <v>0</v>
      </c>
      <c r="AL25" s="41">
        <v>0</v>
      </c>
      <c r="AM25" s="29">
        <v>0</v>
      </c>
      <c r="AN25" s="29"/>
      <c r="AO25" s="27">
        <v>0</v>
      </c>
      <c r="AP25" s="41">
        <v>0</v>
      </c>
      <c r="AQ25" s="29">
        <v>0</v>
      </c>
      <c r="AR25" s="29"/>
      <c r="AS25" s="27">
        <v>0</v>
      </c>
      <c r="AT25" s="42">
        <v>0</v>
      </c>
      <c r="AU25" s="29"/>
      <c r="AV25" s="29"/>
      <c r="AW25" s="27"/>
      <c r="AX25" s="42"/>
      <c r="AY25" s="43">
        <v>13</v>
      </c>
      <c r="AZ25" s="27">
        <v>0</v>
      </c>
      <c r="BA25" s="39">
        <v>121.6</v>
      </c>
      <c r="BB25" s="45">
        <v>1702.3999999999999</v>
      </c>
    </row>
    <row r="26" spans="1:54" ht="15.75" x14ac:dyDescent="0.25">
      <c r="A26" s="35" t="s">
        <v>42</v>
      </c>
      <c r="B26" s="36">
        <v>43466</v>
      </c>
      <c r="C26" s="69">
        <v>6</v>
      </c>
      <c r="D26" s="27">
        <v>0</v>
      </c>
      <c r="E26" s="27">
        <v>170</v>
      </c>
      <c r="F26" s="41">
        <v>3277.6000000000004</v>
      </c>
      <c r="G26" s="29">
        <v>5</v>
      </c>
      <c r="H26" s="27">
        <v>0</v>
      </c>
      <c r="I26" s="27">
        <v>90</v>
      </c>
      <c r="J26" s="41">
        <v>1790.1000000000001</v>
      </c>
      <c r="K26" s="25">
        <v>0</v>
      </c>
      <c r="L26" s="27">
        <v>0</v>
      </c>
      <c r="M26" s="27">
        <v>0</v>
      </c>
      <c r="N26" s="41">
        <v>0</v>
      </c>
      <c r="O26" s="25">
        <v>0</v>
      </c>
      <c r="P26" s="27">
        <v>0</v>
      </c>
      <c r="Q26" s="27">
        <v>0</v>
      </c>
      <c r="R26" s="41">
        <v>0</v>
      </c>
      <c r="S26" s="25">
        <v>0</v>
      </c>
      <c r="T26" s="29">
        <v>0</v>
      </c>
      <c r="U26" s="27">
        <v>0</v>
      </c>
      <c r="V26" s="41">
        <v>0</v>
      </c>
      <c r="W26" s="25">
        <v>0</v>
      </c>
      <c r="X26" s="29"/>
      <c r="Y26" s="27">
        <v>0</v>
      </c>
      <c r="Z26" s="41">
        <v>0</v>
      </c>
      <c r="AA26" s="37">
        <v>0</v>
      </c>
      <c r="AB26" s="40"/>
      <c r="AC26" s="40">
        <v>0</v>
      </c>
      <c r="AD26" s="41">
        <v>0</v>
      </c>
      <c r="AE26" s="40">
        <v>0</v>
      </c>
      <c r="AF26" s="40"/>
      <c r="AG26" s="40">
        <v>0</v>
      </c>
      <c r="AH26" s="41">
        <v>0</v>
      </c>
      <c r="AI26" s="25">
        <v>0</v>
      </c>
      <c r="AJ26" s="29"/>
      <c r="AK26" s="27">
        <v>0</v>
      </c>
      <c r="AL26" s="41">
        <v>0</v>
      </c>
      <c r="AM26" s="29">
        <v>0</v>
      </c>
      <c r="AN26" s="29"/>
      <c r="AO26" s="27">
        <v>0</v>
      </c>
      <c r="AP26" s="41">
        <v>0</v>
      </c>
      <c r="AQ26" s="29">
        <v>0</v>
      </c>
      <c r="AR26" s="29"/>
      <c r="AS26" s="27">
        <v>0</v>
      </c>
      <c r="AT26" s="42">
        <v>0</v>
      </c>
      <c r="AU26" s="29"/>
      <c r="AV26" s="29"/>
      <c r="AW26" s="27"/>
      <c r="AX26" s="42"/>
      <c r="AY26" s="43">
        <v>11</v>
      </c>
      <c r="AZ26" s="27">
        <v>0</v>
      </c>
      <c r="BA26" s="39">
        <v>260</v>
      </c>
      <c r="BB26" s="45">
        <v>5067.7000000000007</v>
      </c>
    </row>
    <row r="27" spans="1:54" ht="15.75" x14ac:dyDescent="0.25">
      <c r="A27" s="35" t="s">
        <v>43</v>
      </c>
      <c r="B27" s="36">
        <f>[1]CRÈDITS!B31</f>
        <v>43617</v>
      </c>
      <c r="C27" s="69">
        <v>0</v>
      </c>
      <c r="D27" s="27">
        <v>0</v>
      </c>
      <c r="E27" s="27">
        <v>0</v>
      </c>
      <c r="F27" s="41">
        <v>0</v>
      </c>
      <c r="G27" s="29">
        <v>2</v>
      </c>
      <c r="H27" s="27">
        <v>0</v>
      </c>
      <c r="I27" s="27">
        <v>80</v>
      </c>
      <c r="J27" s="41">
        <v>1723.1999999999998</v>
      </c>
      <c r="K27" s="25">
        <v>2</v>
      </c>
      <c r="L27" s="27">
        <v>0</v>
      </c>
      <c r="M27" s="27">
        <v>80</v>
      </c>
      <c r="N27" s="41">
        <v>1723</v>
      </c>
      <c r="O27" s="25">
        <v>0</v>
      </c>
      <c r="P27" s="27">
        <v>0</v>
      </c>
      <c r="Q27" s="27">
        <v>0</v>
      </c>
      <c r="R27" s="41">
        <v>0</v>
      </c>
      <c r="S27" s="25">
        <v>0</v>
      </c>
      <c r="T27" s="29">
        <v>0</v>
      </c>
      <c r="U27" s="27">
        <v>0</v>
      </c>
      <c r="V27" s="41">
        <v>0</v>
      </c>
      <c r="W27" s="25">
        <v>5</v>
      </c>
      <c r="X27" s="29"/>
      <c r="Y27" s="27">
        <v>200</v>
      </c>
      <c r="Z27" s="41">
        <v>4308</v>
      </c>
      <c r="AA27" s="37">
        <v>0</v>
      </c>
      <c r="AB27" s="40"/>
      <c r="AC27" s="40">
        <v>0</v>
      </c>
      <c r="AD27" s="41">
        <v>0</v>
      </c>
      <c r="AE27" s="40">
        <v>0</v>
      </c>
      <c r="AF27" s="40"/>
      <c r="AG27" s="40">
        <v>0</v>
      </c>
      <c r="AH27" s="41">
        <v>0</v>
      </c>
      <c r="AI27" s="25">
        <v>0</v>
      </c>
      <c r="AJ27" s="29"/>
      <c r="AK27" s="27">
        <v>0</v>
      </c>
      <c r="AL27" s="41">
        <v>0</v>
      </c>
      <c r="AM27" s="29">
        <v>0</v>
      </c>
      <c r="AN27" s="29"/>
      <c r="AO27" s="27">
        <v>0</v>
      </c>
      <c r="AP27" s="41">
        <v>0</v>
      </c>
      <c r="AQ27" s="29">
        <v>0</v>
      </c>
      <c r="AR27" s="29"/>
      <c r="AS27" s="27">
        <v>0</v>
      </c>
      <c r="AT27" s="42">
        <v>0</v>
      </c>
      <c r="AU27" s="29"/>
      <c r="AV27" s="29"/>
      <c r="AW27" s="27"/>
      <c r="AX27" s="42"/>
      <c r="AY27" s="43">
        <v>9</v>
      </c>
      <c r="AZ27" s="27">
        <v>0</v>
      </c>
      <c r="BA27" s="39">
        <v>360</v>
      </c>
      <c r="BB27" s="45">
        <v>7754.4</v>
      </c>
    </row>
    <row r="28" spans="1:54" ht="15.75" x14ac:dyDescent="0.25">
      <c r="A28" s="35" t="s">
        <v>44</v>
      </c>
      <c r="B28" s="36">
        <f>[1]CRÈDITS!B32</f>
        <v>43556</v>
      </c>
      <c r="C28" s="69">
        <v>1</v>
      </c>
      <c r="D28" s="27">
        <v>0</v>
      </c>
      <c r="E28" s="27">
        <v>40</v>
      </c>
      <c r="F28" s="41">
        <v>861.59999999999991</v>
      </c>
      <c r="G28" s="29">
        <v>1</v>
      </c>
      <c r="H28" s="27">
        <v>0</v>
      </c>
      <c r="I28" s="27">
        <v>40</v>
      </c>
      <c r="J28" s="41">
        <v>861.59999999999991</v>
      </c>
      <c r="K28" s="25">
        <v>0</v>
      </c>
      <c r="L28" s="27">
        <v>0</v>
      </c>
      <c r="M28" s="27">
        <v>0</v>
      </c>
      <c r="N28" s="41">
        <v>0</v>
      </c>
      <c r="O28" s="25">
        <v>0</v>
      </c>
      <c r="P28" s="27">
        <v>0</v>
      </c>
      <c r="Q28" s="27">
        <v>0</v>
      </c>
      <c r="R28" s="41">
        <v>0</v>
      </c>
      <c r="S28" s="25">
        <v>0</v>
      </c>
      <c r="T28" s="29">
        <v>0</v>
      </c>
      <c r="U28" s="27">
        <v>0</v>
      </c>
      <c r="V28" s="41">
        <v>0</v>
      </c>
      <c r="W28" s="25">
        <v>0</v>
      </c>
      <c r="X28" s="29"/>
      <c r="Y28" s="27">
        <v>0</v>
      </c>
      <c r="Z28" s="41">
        <v>0</v>
      </c>
      <c r="AA28" s="37">
        <v>0</v>
      </c>
      <c r="AB28" s="40"/>
      <c r="AC28" s="40">
        <v>0</v>
      </c>
      <c r="AD28" s="41">
        <v>0</v>
      </c>
      <c r="AE28" s="40">
        <v>0</v>
      </c>
      <c r="AF28" s="40"/>
      <c r="AG28" s="40">
        <v>0</v>
      </c>
      <c r="AH28" s="41">
        <v>0</v>
      </c>
      <c r="AI28" s="25">
        <v>0</v>
      </c>
      <c r="AJ28" s="29"/>
      <c r="AK28" s="27">
        <v>0</v>
      </c>
      <c r="AL28" s="41">
        <v>0</v>
      </c>
      <c r="AM28" s="29">
        <v>0</v>
      </c>
      <c r="AN28" s="29"/>
      <c r="AO28" s="27">
        <v>0</v>
      </c>
      <c r="AP28" s="41">
        <v>0</v>
      </c>
      <c r="AQ28" s="29">
        <v>0</v>
      </c>
      <c r="AR28" s="29"/>
      <c r="AS28" s="27">
        <v>0</v>
      </c>
      <c r="AT28" s="42">
        <v>0</v>
      </c>
      <c r="AU28" s="29"/>
      <c r="AV28" s="29"/>
      <c r="AW28" s="27"/>
      <c r="AX28" s="42"/>
      <c r="AY28" s="43">
        <v>2</v>
      </c>
      <c r="AZ28" s="27">
        <v>0</v>
      </c>
      <c r="BA28" s="39">
        <v>80</v>
      </c>
      <c r="BB28" s="45">
        <v>1723.1999999999998</v>
      </c>
    </row>
    <row r="29" spans="1:54" ht="15.75" x14ac:dyDescent="0.25">
      <c r="A29" s="35" t="s">
        <v>45</v>
      </c>
      <c r="B29" s="36">
        <f>[1]CRÈDITS!B33</f>
        <v>43617</v>
      </c>
      <c r="C29" s="69">
        <v>0</v>
      </c>
      <c r="D29" s="27">
        <v>0</v>
      </c>
      <c r="E29" s="27">
        <v>0</v>
      </c>
      <c r="F29" s="41">
        <v>0</v>
      </c>
      <c r="G29" s="29">
        <v>0</v>
      </c>
      <c r="H29" s="27">
        <v>0</v>
      </c>
      <c r="I29" s="27">
        <v>0</v>
      </c>
      <c r="J29" s="41">
        <v>0</v>
      </c>
      <c r="K29" s="25">
        <v>0</v>
      </c>
      <c r="L29" s="27">
        <v>0</v>
      </c>
      <c r="M29" s="27">
        <v>0</v>
      </c>
      <c r="N29" s="41">
        <v>0</v>
      </c>
      <c r="O29" s="25">
        <v>0</v>
      </c>
      <c r="P29" s="27">
        <v>0</v>
      </c>
      <c r="Q29" s="27">
        <v>0</v>
      </c>
      <c r="R29" s="41">
        <v>0</v>
      </c>
      <c r="S29" s="25">
        <v>0</v>
      </c>
      <c r="T29" s="29">
        <v>0</v>
      </c>
      <c r="U29" s="27">
        <v>0</v>
      </c>
      <c r="V29" s="41">
        <v>0</v>
      </c>
      <c r="W29" s="25">
        <v>0</v>
      </c>
      <c r="X29" s="29"/>
      <c r="Y29" s="27">
        <v>0</v>
      </c>
      <c r="Z29" s="41">
        <v>0</v>
      </c>
      <c r="AA29" s="37">
        <v>0</v>
      </c>
      <c r="AB29" s="40"/>
      <c r="AC29" s="40">
        <v>0</v>
      </c>
      <c r="AD29" s="41">
        <v>0</v>
      </c>
      <c r="AE29" s="40">
        <v>0</v>
      </c>
      <c r="AF29" s="40"/>
      <c r="AG29" s="40">
        <v>0</v>
      </c>
      <c r="AH29" s="41">
        <v>0</v>
      </c>
      <c r="AI29" s="25">
        <v>9</v>
      </c>
      <c r="AJ29" s="29"/>
      <c r="AK29" s="27">
        <v>360</v>
      </c>
      <c r="AL29" s="41">
        <f>AK29*19.7</f>
        <v>7092</v>
      </c>
      <c r="AM29" s="29">
        <v>0</v>
      </c>
      <c r="AN29" s="29"/>
      <c r="AO29" s="27">
        <v>0</v>
      </c>
      <c r="AP29" s="41">
        <v>0</v>
      </c>
      <c r="AQ29" s="29">
        <v>0</v>
      </c>
      <c r="AR29" s="29"/>
      <c r="AS29" s="27">
        <v>0</v>
      </c>
      <c r="AT29" s="42">
        <v>0</v>
      </c>
      <c r="AU29" s="29"/>
      <c r="AV29" s="29"/>
      <c r="AW29" s="27"/>
      <c r="AX29" s="42"/>
      <c r="AY29" s="43">
        <v>9</v>
      </c>
      <c r="AZ29" s="27">
        <v>0</v>
      </c>
      <c r="BA29" s="39">
        <v>360</v>
      </c>
      <c r="BB29" s="45">
        <v>7092</v>
      </c>
    </row>
    <row r="30" spans="1:54" ht="15.75" x14ac:dyDescent="0.25">
      <c r="A30" s="35" t="s">
        <v>46</v>
      </c>
      <c r="B30" s="36">
        <v>43252</v>
      </c>
      <c r="C30" s="69">
        <v>1</v>
      </c>
      <c r="D30" s="27">
        <v>0</v>
      </c>
      <c r="E30" s="27">
        <v>40</v>
      </c>
      <c r="F30" s="41">
        <v>667.6</v>
      </c>
      <c r="G30" s="29">
        <v>2</v>
      </c>
      <c r="H30" s="27">
        <v>0</v>
      </c>
      <c r="I30" s="27">
        <v>80</v>
      </c>
      <c r="J30" s="41">
        <v>2570.8000000000002</v>
      </c>
      <c r="K30" s="25">
        <v>0</v>
      </c>
      <c r="L30" s="27">
        <v>0</v>
      </c>
      <c r="M30" s="27">
        <v>0</v>
      </c>
      <c r="N30" s="41">
        <v>0</v>
      </c>
      <c r="O30" s="25">
        <v>0</v>
      </c>
      <c r="P30" s="27">
        <v>0</v>
      </c>
      <c r="Q30" s="27">
        <v>0</v>
      </c>
      <c r="R30" s="41">
        <v>0</v>
      </c>
      <c r="S30" s="25">
        <v>0</v>
      </c>
      <c r="T30" s="29">
        <v>0</v>
      </c>
      <c r="U30" s="27">
        <v>0</v>
      </c>
      <c r="V30" s="41">
        <v>0</v>
      </c>
      <c r="W30" s="25">
        <v>0</v>
      </c>
      <c r="X30" s="29"/>
      <c r="Y30" s="27">
        <v>0</v>
      </c>
      <c r="Z30" s="41">
        <v>0</v>
      </c>
      <c r="AA30" s="37">
        <v>0</v>
      </c>
      <c r="AB30" s="40"/>
      <c r="AC30" s="40">
        <v>0</v>
      </c>
      <c r="AD30" s="41">
        <v>0</v>
      </c>
      <c r="AE30" s="40">
        <v>0</v>
      </c>
      <c r="AF30" s="40"/>
      <c r="AG30" s="40">
        <v>0</v>
      </c>
      <c r="AH30" s="41">
        <v>0</v>
      </c>
      <c r="AI30" s="25">
        <v>0</v>
      </c>
      <c r="AJ30" s="29"/>
      <c r="AK30" s="27">
        <v>0</v>
      </c>
      <c r="AL30" s="41">
        <v>0</v>
      </c>
      <c r="AM30" s="29">
        <v>0</v>
      </c>
      <c r="AN30" s="29"/>
      <c r="AO30" s="27">
        <v>0</v>
      </c>
      <c r="AP30" s="41">
        <v>0</v>
      </c>
      <c r="AQ30" s="29">
        <v>0</v>
      </c>
      <c r="AR30" s="29"/>
      <c r="AS30" s="27">
        <v>0</v>
      </c>
      <c r="AT30" s="42">
        <v>0</v>
      </c>
      <c r="AU30" s="29"/>
      <c r="AV30" s="29"/>
      <c r="AW30" s="27"/>
      <c r="AX30" s="42"/>
      <c r="AY30" s="43">
        <v>3</v>
      </c>
      <c r="AZ30" s="27">
        <v>0</v>
      </c>
      <c r="BA30" s="39">
        <v>120</v>
      </c>
      <c r="BB30" s="45">
        <v>3238.4</v>
      </c>
    </row>
    <row r="31" spans="1:54" ht="15.75" x14ac:dyDescent="0.25">
      <c r="A31" s="72" t="s">
        <v>47</v>
      </c>
      <c r="B31" s="36">
        <v>43009</v>
      </c>
      <c r="C31" s="69">
        <v>2</v>
      </c>
      <c r="D31" s="27">
        <v>0</v>
      </c>
      <c r="E31" s="27">
        <v>30</v>
      </c>
      <c r="F31" s="41">
        <v>700.2</v>
      </c>
      <c r="G31" s="29">
        <v>1</v>
      </c>
      <c r="H31" s="27">
        <v>0</v>
      </c>
      <c r="I31" s="27">
        <v>15</v>
      </c>
      <c r="J31" s="41">
        <v>350.1</v>
      </c>
      <c r="K31" s="25">
        <v>0</v>
      </c>
      <c r="L31" s="27">
        <v>0</v>
      </c>
      <c r="M31" s="27">
        <v>0</v>
      </c>
      <c r="N31" s="41">
        <v>0</v>
      </c>
      <c r="O31" s="25">
        <v>0</v>
      </c>
      <c r="P31" s="27">
        <v>0</v>
      </c>
      <c r="Q31" s="27">
        <v>0</v>
      </c>
      <c r="R31" s="41">
        <v>0</v>
      </c>
      <c r="S31" s="25">
        <v>0</v>
      </c>
      <c r="T31" s="29">
        <v>0</v>
      </c>
      <c r="U31" s="27">
        <v>0</v>
      </c>
      <c r="V31" s="41">
        <v>0</v>
      </c>
      <c r="W31" s="25">
        <v>0</v>
      </c>
      <c r="X31" s="29"/>
      <c r="Y31" s="27">
        <v>0</v>
      </c>
      <c r="Z31" s="41">
        <v>0</v>
      </c>
      <c r="AA31" s="37">
        <v>0</v>
      </c>
      <c r="AB31" s="40"/>
      <c r="AC31" s="40">
        <v>0</v>
      </c>
      <c r="AD31" s="41">
        <v>0</v>
      </c>
      <c r="AE31" s="40">
        <v>0</v>
      </c>
      <c r="AF31" s="40"/>
      <c r="AG31" s="40">
        <v>0</v>
      </c>
      <c r="AH31" s="41">
        <v>0</v>
      </c>
      <c r="AI31" s="25">
        <v>0</v>
      </c>
      <c r="AJ31" s="29"/>
      <c r="AK31" s="27">
        <v>0</v>
      </c>
      <c r="AL31" s="41">
        <v>0</v>
      </c>
      <c r="AM31" s="29">
        <v>0</v>
      </c>
      <c r="AN31" s="29"/>
      <c r="AO31" s="27">
        <v>0</v>
      </c>
      <c r="AP31" s="41">
        <v>0</v>
      </c>
      <c r="AQ31" s="29">
        <v>0</v>
      </c>
      <c r="AR31" s="29"/>
      <c r="AS31" s="27">
        <v>0</v>
      </c>
      <c r="AT31" s="42">
        <v>0</v>
      </c>
      <c r="AU31" s="29"/>
      <c r="AV31" s="29"/>
      <c r="AW31" s="27"/>
      <c r="AX31" s="42"/>
      <c r="AY31" s="43">
        <v>3</v>
      </c>
      <c r="AZ31" s="27">
        <v>0</v>
      </c>
      <c r="BA31" s="39">
        <v>45</v>
      </c>
      <c r="BB31" s="45">
        <v>1050.3000000000002</v>
      </c>
    </row>
    <row r="32" spans="1:54" ht="15.75" x14ac:dyDescent="0.25">
      <c r="A32" s="35" t="s">
        <v>48</v>
      </c>
      <c r="B32" s="36">
        <v>43191</v>
      </c>
      <c r="C32" s="69">
        <v>0</v>
      </c>
      <c r="D32" s="27">
        <v>0</v>
      </c>
      <c r="E32" s="27">
        <v>0</v>
      </c>
      <c r="F32" s="41">
        <v>0</v>
      </c>
      <c r="G32" s="29">
        <v>6</v>
      </c>
      <c r="H32" s="27">
        <v>0</v>
      </c>
      <c r="I32" s="27">
        <v>120</v>
      </c>
      <c r="J32" s="41">
        <v>3486</v>
      </c>
      <c r="K32" s="25">
        <v>3</v>
      </c>
      <c r="L32" s="27">
        <v>0</v>
      </c>
      <c r="M32" s="27">
        <v>60</v>
      </c>
      <c r="N32" s="41">
        <v>1743</v>
      </c>
      <c r="O32" s="25">
        <v>0</v>
      </c>
      <c r="P32" s="27">
        <v>0</v>
      </c>
      <c r="Q32" s="27">
        <v>0</v>
      </c>
      <c r="R32" s="41">
        <v>0</v>
      </c>
      <c r="S32" s="25">
        <v>0</v>
      </c>
      <c r="T32" s="29">
        <v>0</v>
      </c>
      <c r="U32" s="27">
        <v>0</v>
      </c>
      <c r="V32" s="41">
        <v>0</v>
      </c>
      <c r="W32" s="25">
        <v>0</v>
      </c>
      <c r="X32" s="29"/>
      <c r="Y32" s="27">
        <v>0</v>
      </c>
      <c r="Z32" s="41">
        <v>0</v>
      </c>
      <c r="AA32" s="37">
        <v>0</v>
      </c>
      <c r="AB32" s="40"/>
      <c r="AC32" s="38">
        <v>0</v>
      </c>
      <c r="AD32" s="41">
        <v>0</v>
      </c>
      <c r="AE32" s="40">
        <v>0</v>
      </c>
      <c r="AF32" s="40"/>
      <c r="AG32" s="40">
        <v>0</v>
      </c>
      <c r="AH32" s="41">
        <v>0</v>
      </c>
      <c r="AI32" s="25">
        <v>0</v>
      </c>
      <c r="AJ32" s="29"/>
      <c r="AK32" s="27">
        <v>0</v>
      </c>
      <c r="AL32" s="41">
        <v>0</v>
      </c>
      <c r="AM32" s="29">
        <v>0</v>
      </c>
      <c r="AN32" s="29"/>
      <c r="AO32" s="27">
        <v>0</v>
      </c>
      <c r="AP32" s="41">
        <v>0</v>
      </c>
      <c r="AQ32" s="29">
        <v>0</v>
      </c>
      <c r="AR32" s="29"/>
      <c r="AS32" s="27">
        <v>0</v>
      </c>
      <c r="AT32" s="42">
        <v>0</v>
      </c>
      <c r="AU32" s="29"/>
      <c r="AV32" s="29"/>
      <c r="AW32" s="27"/>
      <c r="AX32" s="42"/>
      <c r="AY32" s="43">
        <v>9</v>
      </c>
      <c r="AZ32" s="27">
        <v>0</v>
      </c>
      <c r="BA32" s="39">
        <v>180</v>
      </c>
      <c r="BB32" s="45">
        <v>5229</v>
      </c>
    </row>
    <row r="33" spans="1:54" ht="16.5" thickBot="1" x14ac:dyDescent="0.3">
      <c r="A33" s="73" t="s">
        <v>49</v>
      </c>
      <c r="B33" s="74"/>
      <c r="C33" s="75">
        <f>SUM(C21:C32)</f>
        <v>52</v>
      </c>
      <c r="D33" s="75">
        <f>SUM(D21:D32)</f>
        <v>1</v>
      </c>
      <c r="E33" s="76">
        <f>SUM(E21:E32)</f>
        <v>1526.6</v>
      </c>
      <c r="F33" s="77">
        <f t="shared" ref="F33:K33" si="2">SUM(F21:F32)</f>
        <v>28350.599999999995</v>
      </c>
      <c r="G33" s="53">
        <f t="shared" si="2"/>
        <v>42</v>
      </c>
      <c r="H33" s="53">
        <f t="shared" si="2"/>
        <v>1</v>
      </c>
      <c r="I33" s="76">
        <f>SUM(I21:I32)</f>
        <v>1530</v>
      </c>
      <c r="J33" s="77">
        <f t="shared" si="2"/>
        <v>32690.599999999995</v>
      </c>
      <c r="K33" s="75">
        <f t="shared" si="2"/>
        <v>5</v>
      </c>
      <c r="L33" s="76">
        <v>0</v>
      </c>
      <c r="M33" s="76">
        <f>SUM(M21:M32)</f>
        <v>140</v>
      </c>
      <c r="N33" s="77">
        <f>SUM(N21:N32)</f>
        <v>3466</v>
      </c>
      <c r="O33" s="75">
        <f>SUM(O21:O32)</f>
        <v>5</v>
      </c>
      <c r="P33" s="76">
        <v>0</v>
      </c>
      <c r="Q33" s="76">
        <f>SUM(Q21:Q32)</f>
        <v>200</v>
      </c>
      <c r="R33" s="77">
        <f>SUM(R21:R32)</f>
        <v>3842</v>
      </c>
      <c r="S33" s="75">
        <v>0</v>
      </c>
      <c r="T33" s="14">
        <v>0</v>
      </c>
      <c r="U33" s="76">
        <v>0</v>
      </c>
      <c r="V33" s="77">
        <v>0</v>
      </c>
      <c r="W33" s="75">
        <f>SUM(W21:W32)</f>
        <v>20</v>
      </c>
      <c r="X33" s="53">
        <v>0</v>
      </c>
      <c r="Y33" s="76">
        <f>SUM(Y21:Y32)</f>
        <v>780</v>
      </c>
      <c r="Z33" s="77">
        <f>SUM(Z21:Z32)</f>
        <v>17864.400000000001</v>
      </c>
      <c r="AA33" s="75">
        <v>0</v>
      </c>
      <c r="AB33" s="53">
        <v>0</v>
      </c>
      <c r="AC33" s="76">
        <v>0</v>
      </c>
      <c r="AD33" s="77">
        <v>0</v>
      </c>
      <c r="AE33" s="53">
        <f>SUM(AE21:AE32)</f>
        <v>3</v>
      </c>
      <c r="AF33" s="53"/>
      <c r="AG33" s="76">
        <f>SUM(AG21:AG32)</f>
        <v>120</v>
      </c>
      <c r="AH33" s="77">
        <f>SUM(AH21:AH32)</f>
        <v>2494</v>
      </c>
      <c r="AI33" s="75">
        <f>SUM(AI21:AI32)</f>
        <v>9</v>
      </c>
      <c r="AJ33" s="53"/>
      <c r="AK33" s="76">
        <f>SUM(AK21:AK32)</f>
        <v>360</v>
      </c>
      <c r="AL33" s="77">
        <f>SUM(AL21:AL32)</f>
        <v>7092</v>
      </c>
      <c r="AM33" s="53">
        <f>SUM(AM21:AM32)</f>
        <v>5</v>
      </c>
      <c r="AN33" s="53">
        <v>0</v>
      </c>
      <c r="AO33" s="76">
        <f>SUM(AO21:AO32)</f>
        <v>120</v>
      </c>
      <c r="AP33" s="77">
        <f>SUM(AP21:AP32)</f>
        <v>2701.6</v>
      </c>
      <c r="AQ33" s="53">
        <f>SUM(AQ21:AQ32)</f>
        <v>4</v>
      </c>
      <c r="AR33" s="53"/>
      <c r="AS33" s="76">
        <f>SUM(AS21:AS32)</f>
        <v>60</v>
      </c>
      <c r="AT33" s="78">
        <f>SUM(AT21:AT32)</f>
        <v>1242</v>
      </c>
      <c r="AU33" s="53">
        <v>0</v>
      </c>
      <c r="AV33" s="53">
        <v>0</v>
      </c>
      <c r="AW33" s="76">
        <v>0</v>
      </c>
      <c r="AX33" s="78">
        <v>0</v>
      </c>
      <c r="AY33" s="52">
        <f>SUM(AY21:AY32)</f>
        <v>141</v>
      </c>
      <c r="AZ33" s="76">
        <f>SUM(AZ21:AZ32)</f>
        <v>2</v>
      </c>
      <c r="BA33" s="76">
        <f>SUM(BA21:BA32)</f>
        <v>4696.6000000000004</v>
      </c>
      <c r="BB33" s="79">
        <f>SUM(BB21:BB32)</f>
        <v>99742.979999999981</v>
      </c>
    </row>
    <row r="34" spans="1:54" ht="15.75" x14ac:dyDescent="0.25">
      <c r="A34" s="23" t="s">
        <v>50</v>
      </c>
      <c r="B34" s="36"/>
      <c r="C34" s="69">
        <v>0</v>
      </c>
      <c r="D34" s="27">
        <f>[1]CRÈDITS!L38</f>
        <v>0</v>
      </c>
      <c r="E34" s="27">
        <f>[1]CRÈDITS!N38</f>
        <v>0</v>
      </c>
      <c r="F34" s="28">
        <v>0</v>
      </c>
      <c r="G34" s="29">
        <v>0</v>
      </c>
      <c r="H34" s="27">
        <v>0</v>
      </c>
      <c r="I34" s="27">
        <v>0</v>
      </c>
      <c r="J34" s="28">
        <v>0</v>
      </c>
      <c r="K34" s="25">
        <v>0</v>
      </c>
      <c r="L34" s="27">
        <v>0</v>
      </c>
      <c r="M34" s="27">
        <v>0</v>
      </c>
      <c r="N34" s="28">
        <v>0</v>
      </c>
      <c r="O34" s="25">
        <v>0</v>
      </c>
      <c r="P34" s="27">
        <v>0</v>
      </c>
      <c r="Q34" s="27">
        <v>0</v>
      </c>
      <c r="R34" s="28">
        <v>0</v>
      </c>
      <c r="S34" s="25">
        <v>0</v>
      </c>
      <c r="T34" s="29">
        <v>0</v>
      </c>
      <c r="U34" s="27">
        <v>0</v>
      </c>
      <c r="V34" s="28">
        <v>0</v>
      </c>
      <c r="W34" s="25">
        <v>0</v>
      </c>
      <c r="X34" s="29"/>
      <c r="Y34" s="27">
        <v>0</v>
      </c>
      <c r="Z34" s="28">
        <v>0</v>
      </c>
      <c r="AA34" s="25">
        <v>0</v>
      </c>
      <c r="AB34" s="29"/>
      <c r="AC34" s="29">
        <v>0</v>
      </c>
      <c r="AD34" s="28">
        <v>0</v>
      </c>
      <c r="AE34" s="29">
        <v>0</v>
      </c>
      <c r="AF34" s="29"/>
      <c r="AG34" s="29">
        <v>0</v>
      </c>
      <c r="AH34" s="28">
        <v>0</v>
      </c>
      <c r="AI34" s="25">
        <v>0</v>
      </c>
      <c r="AJ34" s="29"/>
      <c r="AK34" s="27">
        <v>0</v>
      </c>
      <c r="AL34" s="28">
        <v>0</v>
      </c>
      <c r="AM34" s="29">
        <v>0</v>
      </c>
      <c r="AN34" s="29"/>
      <c r="AO34" s="27">
        <v>0</v>
      </c>
      <c r="AP34" s="28">
        <v>0</v>
      </c>
      <c r="AQ34" s="29">
        <v>0</v>
      </c>
      <c r="AR34" s="29"/>
      <c r="AS34" s="27">
        <v>0</v>
      </c>
      <c r="AT34" s="30">
        <v>0</v>
      </c>
      <c r="AU34" s="29"/>
      <c r="AV34" s="29"/>
      <c r="AW34" s="27"/>
      <c r="AX34" s="30"/>
      <c r="AY34" s="31">
        <v>0</v>
      </c>
      <c r="AZ34" s="27">
        <v>0</v>
      </c>
      <c r="BA34" s="33">
        <v>0</v>
      </c>
      <c r="BB34" s="34">
        <v>0</v>
      </c>
    </row>
    <row r="35" spans="1:54" ht="15.75" x14ac:dyDescent="0.25">
      <c r="A35" s="35" t="s">
        <v>51</v>
      </c>
      <c r="B35" s="36"/>
      <c r="C35" s="69">
        <f>[1]CRÈDITS!K39</f>
        <v>0</v>
      </c>
      <c r="D35" s="27">
        <f>[1]CRÈDITS!L39</f>
        <v>0</v>
      </c>
      <c r="E35" s="27">
        <f>[1]CRÈDITS!N39</f>
        <v>0</v>
      </c>
      <c r="F35" s="41">
        <v>0</v>
      </c>
      <c r="G35" s="29">
        <v>0</v>
      </c>
      <c r="H35" s="27">
        <v>0</v>
      </c>
      <c r="I35" s="27">
        <v>0</v>
      </c>
      <c r="J35" s="41">
        <v>0</v>
      </c>
      <c r="K35" s="25">
        <v>0</v>
      </c>
      <c r="L35" s="27">
        <v>0</v>
      </c>
      <c r="M35" s="27">
        <v>0</v>
      </c>
      <c r="N35" s="41">
        <v>0</v>
      </c>
      <c r="O35" s="25">
        <v>0</v>
      </c>
      <c r="P35" s="27">
        <v>0</v>
      </c>
      <c r="Q35" s="27">
        <v>0</v>
      </c>
      <c r="R35" s="41">
        <v>0</v>
      </c>
      <c r="S35" s="25">
        <v>0</v>
      </c>
      <c r="T35" s="29">
        <v>0</v>
      </c>
      <c r="U35" s="27">
        <v>0</v>
      </c>
      <c r="V35" s="41">
        <v>0</v>
      </c>
      <c r="W35" s="25">
        <v>0</v>
      </c>
      <c r="X35" s="29"/>
      <c r="Y35" s="27">
        <v>0</v>
      </c>
      <c r="Z35" s="41">
        <v>0</v>
      </c>
      <c r="AA35" s="37">
        <v>0</v>
      </c>
      <c r="AB35" s="40"/>
      <c r="AC35" s="40">
        <v>0</v>
      </c>
      <c r="AD35" s="41">
        <v>0</v>
      </c>
      <c r="AE35" s="40">
        <v>0</v>
      </c>
      <c r="AF35" s="40"/>
      <c r="AG35" s="40">
        <v>0</v>
      </c>
      <c r="AH35" s="41">
        <v>0</v>
      </c>
      <c r="AI35" s="25">
        <v>0</v>
      </c>
      <c r="AJ35" s="29"/>
      <c r="AK35" s="27">
        <v>0</v>
      </c>
      <c r="AL35" s="41">
        <v>0</v>
      </c>
      <c r="AM35" s="40">
        <v>0</v>
      </c>
      <c r="AN35" s="40"/>
      <c r="AO35" s="38">
        <v>0</v>
      </c>
      <c r="AP35" s="41">
        <v>0</v>
      </c>
      <c r="AQ35" s="40">
        <v>0</v>
      </c>
      <c r="AR35" s="40"/>
      <c r="AS35" s="38">
        <v>0</v>
      </c>
      <c r="AT35" s="42">
        <v>0</v>
      </c>
      <c r="AU35" s="40"/>
      <c r="AV35" s="40"/>
      <c r="AW35" s="38"/>
      <c r="AX35" s="42"/>
      <c r="AY35" s="43">
        <v>0</v>
      </c>
      <c r="AZ35" s="27">
        <v>0</v>
      </c>
      <c r="BA35" s="39">
        <v>0</v>
      </c>
      <c r="BB35" s="45">
        <v>0</v>
      </c>
    </row>
    <row r="36" spans="1:54" ht="15.75" x14ac:dyDescent="0.25">
      <c r="A36" s="35" t="s">
        <v>52</v>
      </c>
      <c r="B36" s="36">
        <v>43556</v>
      </c>
      <c r="C36" s="69">
        <v>15</v>
      </c>
      <c r="D36" s="27"/>
      <c r="E36" s="27">
        <v>600</v>
      </c>
      <c r="F36" s="41">
        <v>14400</v>
      </c>
      <c r="G36" s="29">
        <v>3</v>
      </c>
      <c r="H36" s="27"/>
      <c r="I36" s="27">
        <v>120</v>
      </c>
      <c r="J36" s="41">
        <v>2880</v>
      </c>
      <c r="K36" s="25"/>
      <c r="L36" s="27"/>
      <c r="M36" s="27"/>
      <c r="N36" s="41"/>
      <c r="O36" s="25"/>
      <c r="P36" s="27"/>
      <c r="Q36" s="27"/>
      <c r="R36" s="41"/>
      <c r="S36" s="25"/>
      <c r="T36" s="29"/>
      <c r="U36" s="27"/>
      <c r="V36" s="41"/>
      <c r="W36" s="25"/>
      <c r="X36" s="29"/>
      <c r="Y36" s="27"/>
      <c r="Z36" s="41"/>
      <c r="AA36" s="37"/>
      <c r="AB36" s="40"/>
      <c r="AC36" s="40"/>
      <c r="AD36" s="41"/>
      <c r="AE36" s="40"/>
      <c r="AF36" s="40"/>
      <c r="AG36" s="40"/>
      <c r="AH36" s="41"/>
      <c r="AI36" s="25"/>
      <c r="AJ36" s="29"/>
      <c r="AK36" s="27"/>
      <c r="AL36" s="41"/>
      <c r="AM36" s="40"/>
      <c r="AN36" s="40"/>
      <c r="AO36" s="38"/>
      <c r="AP36" s="41"/>
      <c r="AQ36" s="40"/>
      <c r="AR36" s="40"/>
      <c r="AS36" s="38"/>
      <c r="AT36" s="42"/>
      <c r="AU36" s="40"/>
      <c r="AV36" s="40"/>
      <c r="AW36" s="38"/>
      <c r="AX36" s="42"/>
      <c r="AY36" s="43">
        <v>18</v>
      </c>
      <c r="AZ36" s="27"/>
      <c r="BA36" s="39">
        <v>720</v>
      </c>
      <c r="BB36" s="45">
        <v>17280</v>
      </c>
    </row>
    <row r="37" spans="1:54" ht="15.75" x14ac:dyDescent="0.25">
      <c r="A37" s="35" t="s">
        <v>53</v>
      </c>
      <c r="B37" s="36"/>
      <c r="C37" s="69">
        <f>[1]CRÈDITS!K41</f>
        <v>0</v>
      </c>
      <c r="D37" s="27">
        <f>[1]CRÈDITS!L41</f>
        <v>0</v>
      </c>
      <c r="E37" s="27">
        <f>[1]CRÈDITS!N41</f>
        <v>0</v>
      </c>
      <c r="F37" s="41">
        <v>0</v>
      </c>
      <c r="G37" s="29">
        <v>0</v>
      </c>
      <c r="H37" s="27">
        <v>0</v>
      </c>
      <c r="I37" s="27">
        <v>0</v>
      </c>
      <c r="J37" s="41">
        <v>0</v>
      </c>
      <c r="K37" s="25">
        <v>0</v>
      </c>
      <c r="L37" s="27">
        <v>0</v>
      </c>
      <c r="M37" s="27">
        <v>0</v>
      </c>
      <c r="N37" s="41">
        <v>0</v>
      </c>
      <c r="O37" s="25">
        <v>0</v>
      </c>
      <c r="P37" s="27">
        <v>0</v>
      </c>
      <c r="Q37" s="27">
        <v>0</v>
      </c>
      <c r="R37" s="41">
        <v>0</v>
      </c>
      <c r="S37" s="25">
        <v>0</v>
      </c>
      <c r="T37" s="29">
        <v>0</v>
      </c>
      <c r="U37" s="27">
        <v>0</v>
      </c>
      <c r="V37" s="41">
        <v>0</v>
      </c>
      <c r="W37" s="25">
        <v>0</v>
      </c>
      <c r="X37" s="29"/>
      <c r="Y37" s="27">
        <v>0</v>
      </c>
      <c r="Z37" s="41">
        <v>0</v>
      </c>
      <c r="AA37" s="37">
        <v>0</v>
      </c>
      <c r="AB37" s="40"/>
      <c r="AC37" s="40">
        <v>0</v>
      </c>
      <c r="AD37" s="41">
        <v>0</v>
      </c>
      <c r="AE37" s="40">
        <v>0</v>
      </c>
      <c r="AF37" s="40"/>
      <c r="AG37" s="40">
        <v>0</v>
      </c>
      <c r="AH37" s="41">
        <v>0</v>
      </c>
      <c r="AI37" s="25">
        <v>0</v>
      </c>
      <c r="AJ37" s="29"/>
      <c r="AK37" s="27">
        <v>0</v>
      </c>
      <c r="AL37" s="41">
        <v>0</v>
      </c>
      <c r="AM37" s="40">
        <v>0</v>
      </c>
      <c r="AN37" s="40"/>
      <c r="AO37" s="38">
        <v>0</v>
      </c>
      <c r="AP37" s="41">
        <v>0</v>
      </c>
      <c r="AQ37" s="40">
        <v>0</v>
      </c>
      <c r="AR37" s="40"/>
      <c r="AS37" s="38">
        <v>0</v>
      </c>
      <c r="AT37" s="42">
        <v>0</v>
      </c>
      <c r="AU37" s="40"/>
      <c r="AV37" s="40"/>
      <c r="AW37" s="38"/>
      <c r="AX37" s="42"/>
      <c r="AY37" s="43">
        <v>0</v>
      </c>
      <c r="AZ37" s="27">
        <v>0</v>
      </c>
      <c r="BA37" s="39">
        <v>0</v>
      </c>
      <c r="BB37" s="45">
        <v>0</v>
      </c>
    </row>
    <row r="38" spans="1:54" ht="15.75" x14ac:dyDescent="0.25">
      <c r="A38" s="35" t="s">
        <v>54</v>
      </c>
      <c r="B38" s="36"/>
      <c r="C38" s="69">
        <f>[1]CRÈDITS!K42</f>
        <v>0</v>
      </c>
      <c r="D38" s="27">
        <f>[1]CRÈDITS!L42</f>
        <v>0</v>
      </c>
      <c r="E38" s="27">
        <f>[1]CRÈDITS!N42</f>
        <v>0</v>
      </c>
      <c r="F38" s="41">
        <v>0</v>
      </c>
      <c r="G38" s="29">
        <v>0</v>
      </c>
      <c r="H38" s="27">
        <v>0</v>
      </c>
      <c r="I38" s="27">
        <v>0</v>
      </c>
      <c r="J38" s="41">
        <v>0</v>
      </c>
      <c r="K38" s="25">
        <v>0</v>
      </c>
      <c r="L38" s="27">
        <v>0</v>
      </c>
      <c r="M38" s="27">
        <v>0</v>
      </c>
      <c r="N38" s="41">
        <v>0</v>
      </c>
      <c r="O38" s="25">
        <v>0</v>
      </c>
      <c r="P38" s="27">
        <v>0</v>
      </c>
      <c r="Q38" s="27">
        <v>0</v>
      </c>
      <c r="R38" s="41">
        <v>0</v>
      </c>
      <c r="S38" s="25">
        <v>0</v>
      </c>
      <c r="T38" s="29">
        <v>0</v>
      </c>
      <c r="U38" s="27">
        <v>0</v>
      </c>
      <c r="V38" s="41">
        <v>0</v>
      </c>
      <c r="W38" s="25">
        <v>0</v>
      </c>
      <c r="X38" s="29"/>
      <c r="Y38" s="27">
        <v>0</v>
      </c>
      <c r="Z38" s="41">
        <v>0</v>
      </c>
      <c r="AA38" s="37">
        <v>0</v>
      </c>
      <c r="AB38" s="40"/>
      <c r="AC38" s="40">
        <v>0</v>
      </c>
      <c r="AD38" s="41">
        <v>0</v>
      </c>
      <c r="AE38" s="40">
        <v>0</v>
      </c>
      <c r="AF38" s="40"/>
      <c r="AG38" s="40">
        <v>0</v>
      </c>
      <c r="AH38" s="41">
        <v>0</v>
      </c>
      <c r="AI38" s="25">
        <v>0</v>
      </c>
      <c r="AJ38" s="29"/>
      <c r="AK38" s="27">
        <v>0</v>
      </c>
      <c r="AL38" s="41">
        <v>0</v>
      </c>
      <c r="AM38" s="40">
        <v>0</v>
      </c>
      <c r="AN38" s="40"/>
      <c r="AO38" s="38">
        <v>0</v>
      </c>
      <c r="AP38" s="41">
        <v>0</v>
      </c>
      <c r="AQ38" s="40">
        <v>0</v>
      </c>
      <c r="AR38" s="40"/>
      <c r="AS38" s="38">
        <v>0</v>
      </c>
      <c r="AT38" s="42">
        <v>0</v>
      </c>
      <c r="AU38" s="40"/>
      <c r="AV38" s="40"/>
      <c r="AW38" s="38"/>
      <c r="AX38" s="42"/>
      <c r="AY38" s="43">
        <v>0</v>
      </c>
      <c r="AZ38" s="27">
        <v>0</v>
      </c>
      <c r="BA38" s="39">
        <v>0</v>
      </c>
      <c r="BB38" s="45">
        <v>0</v>
      </c>
    </row>
    <row r="39" spans="1:54" ht="15.75" x14ac:dyDescent="0.25">
      <c r="A39" s="35" t="s">
        <v>55</v>
      </c>
      <c r="B39" s="36"/>
      <c r="C39" s="69">
        <f>[1]CRÈDITS!K43</f>
        <v>0</v>
      </c>
      <c r="D39" s="27">
        <f>[1]CRÈDITS!L43</f>
        <v>0</v>
      </c>
      <c r="E39" s="27">
        <f>[1]CRÈDITS!N43</f>
        <v>0</v>
      </c>
      <c r="F39" s="41">
        <v>0</v>
      </c>
      <c r="G39" s="29">
        <v>0</v>
      </c>
      <c r="H39" s="27">
        <v>0</v>
      </c>
      <c r="I39" s="27">
        <v>0</v>
      </c>
      <c r="J39" s="41">
        <v>0</v>
      </c>
      <c r="K39" s="25">
        <v>0</v>
      </c>
      <c r="L39" s="27">
        <v>0</v>
      </c>
      <c r="M39" s="27">
        <v>0</v>
      </c>
      <c r="N39" s="41">
        <v>0</v>
      </c>
      <c r="O39" s="25">
        <v>0</v>
      </c>
      <c r="P39" s="27">
        <v>0</v>
      </c>
      <c r="Q39" s="27">
        <v>0</v>
      </c>
      <c r="R39" s="41">
        <v>0</v>
      </c>
      <c r="S39" s="25">
        <v>0</v>
      </c>
      <c r="T39" s="29">
        <v>0</v>
      </c>
      <c r="U39" s="27">
        <v>0</v>
      </c>
      <c r="V39" s="41">
        <v>0</v>
      </c>
      <c r="W39" s="25">
        <v>0</v>
      </c>
      <c r="X39" s="29"/>
      <c r="Y39" s="27">
        <v>0</v>
      </c>
      <c r="Z39" s="41">
        <v>0</v>
      </c>
      <c r="AA39" s="37">
        <v>0</v>
      </c>
      <c r="AB39" s="40"/>
      <c r="AC39" s="40">
        <v>0</v>
      </c>
      <c r="AD39" s="41">
        <v>0</v>
      </c>
      <c r="AE39" s="40">
        <v>0</v>
      </c>
      <c r="AF39" s="40"/>
      <c r="AG39" s="40">
        <v>0</v>
      </c>
      <c r="AH39" s="41">
        <v>0</v>
      </c>
      <c r="AI39" s="25">
        <v>0</v>
      </c>
      <c r="AJ39" s="29"/>
      <c r="AK39" s="27">
        <v>0</v>
      </c>
      <c r="AL39" s="41">
        <v>0</v>
      </c>
      <c r="AM39" s="40">
        <v>0</v>
      </c>
      <c r="AN39" s="40"/>
      <c r="AO39" s="38">
        <v>0</v>
      </c>
      <c r="AP39" s="41">
        <v>0</v>
      </c>
      <c r="AQ39" s="40">
        <v>0</v>
      </c>
      <c r="AR39" s="40"/>
      <c r="AS39" s="38">
        <v>0</v>
      </c>
      <c r="AT39" s="42">
        <v>0</v>
      </c>
      <c r="AU39" s="40"/>
      <c r="AV39" s="40"/>
      <c r="AW39" s="38"/>
      <c r="AX39" s="42"/>
      <c r="AY39" s="43">
        <v>0</v>
      </c>
      <c r="AZ39" s="27">
        <v>0</v>
      </c>
      <c r="BA39" s="39">
        <v>0</v>
      </c>
      <c r="BB39" s="45">
        <v>0</v>
      </c>
    </row>
    <row r="40" spans="1:54" ht="15.75" x14ac:dyDescent="0.25">
      <c r="A40" s="35" t="s">
        <v>56</v>
      </c>
      <c r="B40" s="36">
        <v>42644</v>
      </c>
      <c r="C40" s="69">
        <f>[1]CRÈDITS!K44</f>
        <v>8</v>
      </c>
      <c r="D40" s="27">
        <f>[1]CRÈDITS!L44</f>
        <v>0</v>
      </c>
      <c r="E40" s="27">
        <v>590</v>
      </c>
      <c r="F40" s="41">
        <v>12401.8</v>
      </c>
      <c r="G40" s="29">
        <v>8</v>
      </c>
      <c r="H40" s="27">
        <v>0</v>
      </c>
      <c r="I40" s="27">
        <v>319.5</v>
      </c>
      <c r="J40" s="41">
        <v>6715.8899999999994</v>
      </c>
      <c r="K40" s="25">
        <v>9</v>
      </c>
      <c r="L40" s="27">
        <v>0</v>
      </c>
      <c r="M40" s="27">
        <v>360</v>
      </c>
      <c r="N40" s="41">
        <v>7567.2</v>
      </c>
      <c r="O40" s="25">
        <v>0</v>
      </c>
      <c r="P40" s="27">
        <v>0</v>
      </c>
      <c r="Q40" s="27">
        <v>0</v>
      </c>
      <c r="R40" s="41">
        <v>0</v>
      </c>
      <c r="S40" s="25">
        <v>0</v>
      </c>
      <c r="T40" s="29">
        <v>0</v>
      </c>
      <c r="U40" s="27">
        <v>0</v>
      </c>
      <c r="V40" s="41">
        <v>0</v>
      </c>
      <c r="W40" s="25">
        <v>0</v>
      </c>
      <c r="X40" s="29"/>
      <c r="Y40" s="27">
        <v>0</v>
      </c>
      <c r="Z40" s="41">
        <v>0</v>
      </c>
      <c r="AA40" s="37">
        <v>0</v>
      </c>
      <c r="AB40" s="40"/>
      <c r="AC40" s="40">
        <v>0</v>
      </c>
      <c r="AD40" s="41">
        <v>0</v>
      </c>
      <c r="AE40" s="40">
        <v>0</v>
      </c>
      <c r="AF40" s="40"/>
      <c r="AG40" s="40">
        <v>0</v>
      </c>
      <c r="AH40" s="41">
        <v>0</v>
      </c>
      <c r="AI40" s="25">
        <v>0</v>
      </c>
      <c r="AJ40" s="29"/>
      <c r="AK40" s="27">
        <v>0</v>
      </c>
      <c r="AL40" s="41">
        <v>0</v>
      </c>
      <c r="AM40" s="40">
        <v>0</v>
      </c>
      <c r="AN40" s="40"/>
      <c r="AO40" s="38">
        <v>0</v>
      </c>
      <c r="AP40" s="41">
        <v>0</v>
      </c>
      <c r="AQ40" s="40">
        <v>0</v>
      </c>
      <c r="AR40" s="40"/>
      <c r="AS40" s="38">
        <v>0</v>
      </c>
      <c r="AT40" s="42">
        <v>0</v>
      </c>
      <c r="AU40" s="40"/>
      <c r="AV40" s="40"/>
      <c r="AW40" s="38"/>
      <c r="AX40" s="42"/>
      <c r="AY40" s="43">
        <v>25</v>
      </c>
      <c r="AZ40" s="27">
        <v>0</v>
      </c>
      <c r="BA40" s="39">
        <v>1269</v>
      </c>
      <c r="BB40" s="45">
        <v>26684.89</v>
      </c>
    </row>
    <row r="41" spans="1:54" ht="15.75" x14ac:dyDescent="0.25">
      <c r="A41" s="35" t="s">
        <v>57</v>
      </c>
      <c r="B41" s="36">
        <v>43556</v>
      </c>
      <c r="C41" s="69">
        <v>9</v>
      </c>
      <c r="D41" s="27"/>
      <c r="E41" s="27">
        <v>360</v>
      </c>
      <c r="F41" s="41">
        <v>8640</v>
      </c>
      <c r="G41" s="29">
        <v>14</v>
      </c>
      <c r="H41" s="27"/>
      <c r="I41" s="27">
        <v>560</v>
      </c>
      <c r="J41" s="41">
        <v>13440</v>
      </c>
      <c r="K41" s="25">
        <v>1</v>
      </c>
      <c r="L41" s="27"/>
      <c r="M41" s="27">
        <v>40</v>
      </c>
      <c r="N41" s="41">
        <v>960</v>
      </c>
      <c r="O41" s="25"/>
      <c r="P41" s="27"/>
      <c r="Q41" s="27"/>
      <c r="R41" s="41"/>
      <c r="S41" s="25"/>
      <c r="T41" s="29"/>
      <c r="U41" s="27"/>
      <c r="V41" s="41"/>
      <c r="W41" s="25"/>
      <c r="X41" s="29"/>
      <c r="Y41" s="27"/>
      <c r="Z41" s="41"/>
      <c r="AA41" s="37"/>
      <c r="AB41" s="40"/>
      <c r="AC41" s="40"/>
      <c r="AD41" s="41"/>
      <c r="AE41" s="40"/>
      <c r="AF41" s="40"/>
      <c r="AG41" s="40"/>
      <c r="AH41" s="41"/>
      <c r="AI41" s="25"/>
      <c r="AJ41" s="29"/>
      <c r="AK41" s="27"/>
      <c r="AL41" s="41"/>
      <c r="AM41" s="40"/>
      <c r="AN41" s="40"/>
      <c r="AO41" s="38"/>
      <c r="AP41" s="41"/>
      <c r="AQ41" s="40"/>
      <c r="AR41" s="40"/>
      <c r="AS41" s="38"/>
      <c r="AT41" s="42"/>
      <c r="AU41" s="40">
        <v>2</v>
      </c>
      <c r="AV41" s="40"/>
      <c r="AW41" s="38">
        <v>80</v>
      </c>
      <c r="AX41" s="42">
        <v>1920</v>
      </c>
      <c r="AY41" s="43">
        <v>26</v>
      </c>
      <c r="AZ41" s="27"/>
      <c r="BA41" s="39">
        <v>1040</v>
      </c>
      <c r="BB41" s="45">
        <v>24960</v>
      </c>
    </row>
    <row r="42" spans="1:54" ht="15.75" x14ac:dyDescent="0.25">
      <c r="A42" s="35" t="s">
        <v>58</v>
      </c>
      <c r="B42" s="36">
        <v>43556</v>
      </c>
      <c r="C42" s="69">
        <f>[1]CRÈDITS!K46</f>
        <v>3</v>
      </c>
      <c r="D42" s="27">
        <f>[1]CRÈDITS!L46</f>
        <v>0</v>
      </c>
      <c r="E42" s="27">
        <f>[1]CRÈDITS!N46</f>
        <v>45</v>
      </c>
      <c r="F42" s="41">
        <v>900</v>
      </c>
      <c r="G42" s="29">
        <v>0</v>
      </c>
      <c r="H42" s="27">
        <v>0</v>
      </c>
      <c r="I42" s="27">
        <v>0</v>
      </c>
      <c r="J42" s="41">
        <v>0</v>
      </c>
      <c r="K42" s="25">
        <v>0</v>
      </c>
      <c r="L42" s="27">
        <v>0</v>
      </c>
      <c r="M42" s="27">
        <v>0</v>
      </c>
      <c r="N42" s="41">
        <v>0</v>
      </c>
      <c r="O42" s="25">
        <v>0</v>
      </c>
      <c r="P42" s="27">
        <v>0</v>
      </c>
      <c r="Q42" s="27">
        <v>0</v>
      </c>
      <c r="R42" s="41">
        <v>0</v>
      </c>
      <c r="S42" s="25">
        <v>0</v>
      </c>
      <c r="T42" s="29">
        <v>0</v>
      </c>
      <c r="U42" s="27">
        <v>0</v>
      </c>
      <c r="V42" s="41">
        <v>0</v>
      </c>
      <c r="W42" s="25">
        <v>0</v>
      </c>
      <c r="X42" s="29"/>
      <c r="Y42" s="27">
        <v>0</v>
      </c>
      <c r="Z42" s="41">
        <v>0</v>
      </c>
      <c r="AA42" s="37">
        <v>0</v>
      </c>
      <c r="AB42" s="40"/>
      <c r="AC42" s="40">
        <v>0</v>
      </c>
      <c r="AD42" s="41">
        <v>0</v>
      </c>
      <c r="AE42" s="40">
        <v>0</v>
      </c>
      <c r="AF42" s="40"/>
      <c r="AG42" s="40">
        <v>0</v>
      </c>
      <c r="AH42" s="41">
        <v>0</v>
      </c>
      <c r="AI42" s="25">
        <v>0</v>
      </c>
      <c r="AJ42" s="29"/>
      <c r="AK42" s="27">
        <v>0</v>
      </c>
      <c r="AL42" s="41">
        <v>0</v>
      </c>
      <c r="AM42" s="40">
        <v>0</v>
      </c>
      <c r="AN42" s="40"/>
      <c r="AO42" s="38">
        <v>0</v>
      </c>
      <c r="AP42" s="41">
        <v>0</v>
      </c>
      <c r="AQ42" s="40">
        <v>0</v>
      </c>
      <c r="AR42" s="40"/>
      <c r="AS42" s="38">
        <v>0</v>
      </c>
      <c r="AT42" s="42">
        <v>0</v>
      </c>
      <c r="AU42" s="40"/>
      <c r="AV42" s="40"/>
      <c r="AW42" s="38"/>
      <c r="AX42" s="42"/>
      <c r="AY42" s="43">
        <v>3</v>
      </c>
      <c r="AZ42" s="27">
        <v>0</v>
      </c>
      <c r="BA42" s="39">
        <v>45</v>
      </c>
      <c r="BB42" s="45">
        <v>900</v>
      </c>
    </row>
    <row r="43" spans="1:54" ht="15.75" x14ac:dyDescent="0.25">
      <c r="A43" s="35" t="s">
        <v>59</v>
      </c>
      <c r="B43" s="36">
        <v>43647</v>
      </c>
      <c r="C43" s="69">
        <f>[1]CRÈDITS!K47</f>
        <v>0</v>
      </c>
      <c r="D43" s="27">
        <f>[1]CRÈDITS!L47</f>
        <v>0</v>
      </c>
      <c r="E43" s="27">
        <f>[1]CRÈDITS!N47</f>
        <v>0</v>
      </c>
      <c r="F43" s="41">
        <v>0</v>
      </c>
      <c r="G43" s="29">
        <v>1</v>
      </c>
      <c r="H43" s="27">
        <v>0</v>
      </c>
      <c r="I43" s="27">
        <v>15</v>
      </c>
      <c r="J43" s="41">
        <v>440.85</v>
      </c>
      <c r="K43" s="25">
        <v>0</v>
      </c>
      <c r="L43" s="27">
        <v>0</v>
      </c>
      <c r="M43" s="27">
        <v>0</v>
      </c>
      <c r="N43" s="41">
        <v>0</v>
      </c>
      <c r="O43" s="25">
        <v>0</v>
      </c>
      <c r="P43" s="27">
        <v>0</v>
      </c>
      <c r="Q43" s="27">
        <v>0</v>
      </c>
      <c r="R43" s="41">
        <v>0</v>
      </c>
      <c r="S43" s="25">
        <v>0</v>
      </c>
      <c r="T43" s="29">
        <v>0</v>
      </c>
      <c r="U43" s="27">
        <v>0</v>
      </c>
      <c r="V43" s="41">
        <v>0</v>
      </c>
      <c r="W43" s="25">
        <v>0</v>
      </c>
      <c r="X43" s="29"/>
      <c r="Y43" s="27">
        <v>0</v>
      </c>
      <c r="Z43" s="41">
        <v>0</v>
      </c>
      <c r="AA43" s="37">
        <v>0</v>
      </c>
      <c r="AB43" s="40"/>
      <c r="AC43" s="40">
        <v>0</v>
      </c>
      <c r="AD43" s="41">
        <v>0</v>
      </c>
      <c r="AE43" s="40">
        <v>0</v>
      </c>
      <c r="AF43" s="40"/>
      <c r="AG43" s="40">
        <v>0</v>
      </c>
      <c r="AH43" s="41">
        <v>0</v>
      </c>
      <c r="AI43" s="25">
        <v>0</v>
      </c>
      <c r="AJ43" s="29"/>
      <c r="AK43" s="27">
        <v>0</v>
      </c>
      <c r="AL43" s="41">
        <v>0</v>
      </c>
      <c r="AM43" s="40">
        <v>0</v>
      </c>
      <c r="AN43" s="40"/>
      <c r="AO43" s="38">
        <v>0</v>
      </c>
      <c r="AP43" s="41">
        <v>0</v>
      </c>
      <c r="AQ43" s="40">
        <v>0</v>
      </c>
      <c r="AR43" s="40"/>
      <c r="AS43" s="38">
        <v>0</v>
      </c>
      <c r="AT43" s="42">
        <v>0</v>
      </c>
      <c r="AU43" s="40"/>
      <c r="AV43" s="40"/>
      <c r="AW43" s="38"/>
      <c r="AX43" s="42"/>
      <c r="AY43" s="43">
        <v>1</v>
      </c>
      <c r="AZ43" s="27">
        <v>0</v>
      </c>
      <c r="BA43" s="39">
        <v>15</v>
      </c>
      <c r="BB43" s="45">
        <v>440.85</v>
      </c>
    </row>
    <row r="44" spans="1:54" ht="15.75" x14ac:dyDescent="0.25">
      <c r="A44" s="35" t="s">
        <v>60</v>
      </c>
      <c r="B44" s="36">
        <v>43739</v>
      </c>
      <c r="C44" s="69">
        <f>[1]CRÈDITS!K48</f>
        <v>3</v>
      </c>
      <c r="D44" s="27">
        <f>[1]CRÈDITS!L48</f>
        <v>0</v>
      </c>
      <c r="E44" s="27">
        <f>[1]CRÈDITS!N48</f>
        <v>120</v>
      </c>
      <c r="F44" s="41">
        <v>3706.8</v>
      </c>
      <c r="G44" s="29">
        <v>0</v>
      </c>
      <c r="H44" s="27">
        <v>0</v>
      </c>
      <c r="I44" s="27">
        <v>0</v>
      </c>
      <c r="J44" s="41">
        <v>0</v>
      </c>
      <c r="K44" s="25">
        <v>0</v>
      </c>
      <c r="L44" s="27">
        <v>0</v>
      </c>
      <c r="M44" s="27">
        <v>0</v>
      </c>
      <c r="N44" s="41">
        <v>0</v>
      </c>
      <c r="O44" s="25">
        <v>0</v>
      </c>
      <c r="P44" s="27">
        <v>0</v>
      </c>
      <c r="Q44" s="27">
        <v>0</v>
      </c>
      <c r="R44" s="41">
        <v>0</v>
      </c>
      <c r="S44" s="25">
        <v>0</v>
      </c>
      <c r="T44" s="29">
        <v>0</v>
      </c>
      <c r="U44" s="27">
        <v>0</v>
      </c>
      <c r="V44" s="41">
        <v>0</v>
      </c>
      <c r="W44" s="25">
        <v>0</v>
      </c>
      <c r="X44" s="29"/>
      <c r="Y44" s="27">
        <v>0</v>
      </c>
      <c r="Z44" s="41">
        <v>0</v>
      </c>
      <c r="AA44" s="37">
        <v>0</v>
      </c>
      <c r="AB44" s="40"/>
      <c r="AC44" s="40">
        <v>0</v>
      </c>
      <c r="AD44" s="41">
        <v>0</v>
      </c>
      <c r="AE44" s="40">
        <v>0</v>
      </c>
      <c r="AF44" s="40"/>
      <c r="AG44" s="40">
        <v>0</v>
      </c>
      <c r="AH44" s="41">
        <v>0</v>
      </c>
      <c r="AI44" s="25">
        <v>0</v>
      </c>
      <c r="AJ44" s="29"/>
      <c r="AK44" s="27">
        <v>0</v>
      </c>
      <c r="AL44" s="41">
        <v>0</v>
      </c>
      <c r="AM44" s="40">
        <v>0</v>
      </c>
      <c r="AN44" s="40"/>
      <c r="AO44" s="38">
        <v>0</v>
      </c>
      <c r="AP44" s="41">
        <v>0</v>
      </c>
      <c r="AQ44" s="40">
        <v>0</v>
      </c>
      <c r="AR44" s="40"/>
      <c r="AS44" s="38">
        <v>0</v>
      </c>
      <c r="AT44" s="42">
        <v>0</v>
      </c>
      <c r="AU44" s="40"/>
      <c r="AV44" s="40"/>
      <c r="AW44" s="38"/>
      <c r="AX44" s="42"/>
      <c r="AY44" s="43">
        <v>3</v>
      </c>
      <c r="AZ44" s="27">
        <v>0</v>
      </c>
      <c r="BA44" s="39">
        <v>120</v>
      </c>
      <c r="BB44" s="45">
        <v>3706.8</v>
      </c>
    </row>
    <row r="45" spans="1:54" ht="15.75" x14ac:dyDescent="0.25">
      <c r="A45" s="35" t="s">
        <v>61</v>
      </c>
      <c r="B45" s="36">
        <v>43617</v>
      </c>
      <c r="C45" s="69">
        <f>[1]CRÈDITS!K49</f>
        <v>0</v>
      </c>
      <c r="D45" s="27">
        <f>[1]CRÈDITS!L49</f>
        <v>0</v>
      </c>
      <c r="E45" s="27"/>
      <c r="F45" s="41">
        <v>0</v>
      </c>
      <c r="G45" s="29">
        <v>0</v>
      </c>
      <c r="H45" s="27">
        <v>0</v>
      </c>
      <c r="I45" s="27">
        <v>0</v>
      </c>
      <c r="J45" s="41">
        <v>0</v>
      </c>
      <c r="K45" s="25">
        <v>0</v>
      </c>
      <c r="L45" s="27">
        <v>0</v>
      </c>
      <c r="M45" s="27">
        <v>0</v>
      </c>
      <c r="N45" s="41">
        <v>0</v>
      </c>
      <c r="O45" s="25">
        <v>0</v>
      </c>
      <c r="P45" s="27">
        <v>0</v>
      </c>
      <c r="Q45" s="27">
        <v>0</v>
      </c>
      <c r="R45" s="41">
        <v>0</v>
      </c>
      <c r="S45" s="25">
        <v>0</v>
      </c>
      <c r="T45" s="29">
        <v>0</v>
      </c>
      <c r="U45" s="27">
        <v>0</v>
      </c>
      <c r="V45" s="41">
        <v>0</v>
      </c>
      <c r="W45" s="25">
        <v>0</v>
      </c>
      <c r="X45" s="29"/>
      <c r="Y45" s="27">
        <v>0</v>
      </c>
      <c r="Z45" s="41">
        <v>0</v>
      </c>
      <c r="AA45" s="37">
        <v>0</v>
      </c>
      <c r="AB45" s="40"/>
      <c r="AC45" s="40">
        <v>0</v>
      </c>
      <c r="AD45" s="41">
        <v>0</v>
      </c>
      <c r="AE45" s="40">
        <v>0</v>
      </c>
      <c r="AF45" s="40"/>
      <c r="AG45" s="40">
        <v>0</v>
      </c>
      <c r="AH45" s="41">
        <v>0</v>
      </c>
      <c r="AI45" s="25">
        <v>0</v>
      </c>
      <c r="AJ45" s="29"/>
      <c r="AK45" s="27">
        <v>0</v>
      </c>
      <c r="AL45" s="41">
        <v>0</v>
      </c>
      <c r="AM45" s="40">
        <v>0</v>
      </c>
      <c r="AN45" s="40"/>
      <c r="AO45" s="38">
        <v>0</v>
      </c>
      <c r="AP45" s="41">
        <v>0</v>
      </c>
      <c r="AQ45" s="40">
        <v>5</v>
      </c>
      <c r="AR45" s="40"/>
      <c r="AS45" s="38">
        <v>75</v>
      </c>
      <c r="AT45" s="42">
        <v>1358</v>
      </c>
      <c r="AU45" s="40"/>
      <c r="AV45" s="40"/>
      <c r="AW45" s="38"/>
      <c r="AX45" s="42"/>
      <c r="AY45" s="43">
        <v>5</v>
      </c>
      <c r="AZ45" s="27">
        <v>0</v>
      </c>
      <c r="BA45" s="39">
        <v>75</v>
      </c>
      <c r="BB45" s="45">
        <v>1358.25</v>
      </c>
    </row>
    <row r="46" spans="1:54" ht="15.75" x14ac:dyDescent="0.25">
      <c r="A46" s="35" t="s">
        <v>62</v>
      </c>
      <c r="B46" s="36">
        <v>43617</v>
      </c>
      <c r="C46" s="69">
        <f>[1]CRÈDITS!K50</f>
        <v>7</v>
      </c>
      <c r="D46" s="27">
        <f>[1]CRÈDITS!L50</f>
        <v>0</v>
      </c>
      <c r="E46" s="27">
        <f>[1]CRÈDITS!N50</f>
        <v>40</v>
      </c>
      <c r="F46" s="41">
        <v>1066.8000000000002</v>
      </c>
      <c r="G46" s="29">
        <v>0</v>
      </c>
      <c r="H46" s="27">
        <v>0</v>
      </c>
      <c r="I46" s="27">
        <v>0</v>
      </c>
      <c r="J46" s="41">
        <v>0</v>
      </c>
      <c r="K46" s="25">
        <v>0</v>
      </c>
      <c r="L46" s="27">
        <v>0</v>
      </c>
      <c r="M46" s="27">
        <v>0</v>
      </c>
      <c r="N46" s="41">
        <v>0</v>
      </c>
      <c r="O46" s="25">
        <v>0</v>
      </c>
      <c r="P46" s="27">
        <v>0</v>
      </c>
      <c r="Q46" s="27">
        <v>0</v>
      </c>
      <c r="R46" s="41">
        <v>0</v>
      </c>
      <c r="S46" s="25">
        <v>0</v>
      </c>
      <c r="T46" s="29">
        <v>0</v>
      </c>
      <c r="U46" s="27">
        <v>0</v>
      </c>
      <c r="V46" s="41">
        <v>0</v>
      </c>
      <c r="W46" s="25">
        <v>2</v>
      </c>
      <c r="X46" s="29"/>
      <c r="Y46" s="27">
        <v>40</v>
      </c>
      <c r="Z46" s="41">
        <v>1067</v>
      </c>
      <c r="AA46" s="37">
        <v>0</v>
      </c>
      <c r="AB46" s="40"/>
      <c r="AC46" s="40">
        <v>0</v>
      </c>
      <c r="AD46" s="41">
        <v>0</v>
      </c>
      <c r="AE46" s="40">
        <v>0</v>
      </c>
      <c r="AF46" s="40"/>
      <c r="AG46" s="40">
        <v>0</v>
      </c>
      <c r="AH46" s="41">
        <v>0</v>
      </c>
      <c r="AI46" s="25">
        <v>0</v>
      </c>
      <c r="AJ46" s="29"/>
      <c r="AK46" s="27">
        <v>0</v>
      </c>
      <c r="AL46" s="41">
        <v>0</v>
      </c>
      <c r="AM46" s="40">
        <v>0</v>
      </c>
      <c r="AN46" s="40"/>
      <c r="AO46" s="38">
        <v>0</v>
      </c>
      <c r="AP46" s="41">
        <v>0</v>
      </c>
      <c r="AQ46" s="40">
        <v>0</v>
      </c>
      <c r="AR46" s="40"/>
      <c r="AS46" s="38">
        <v>0</v>
      </c>
      <c r="AT46" s="42">
        <v>0</v>
      </c>
      <c r="AU46" s="40"/>
      <c r="AV46" s="40"/>
      <c r="AW46" s="38"/>
      <c r="AX46" s="42"/>
      <c r="AY46" s="43">
        <v>9</v>
      </c>
      <c r="AZ46" s="27">
        <v>0</v>
      </c>
      <c r="BA46" s="39">
        <v>80</v>
      </c>
      <c r="BB46" s="45">
        <v>2133.6000000000004</v>
      </c>
    </row>
    <row r="47" spans="1:54" ht="16.5" thickBot="1" x14ac:dyDescent="0.3">
      <c r="A47" s="73" t="s">
        <v>63</v>
      </c>
      <c r="B47" s="74"/>
      <c r="C47" s="75">
        <f>SUM(C34:C46)</f>
        <v>45</v>
      </c>
      <c r="D47" s="76">
        <v>0</v>
      </c>
      <c r="E47" s="76">
        <f>SUM(E34:E46)</f>
        <v>1755</v>
      </c>
      <c r="F47" s="77">
        <f>SUM(F40:F46)</f>
        <v>26715.399999999998</v>
      </c>
      <c r="G47" s="53">
        <f>SUM(G34:G46)</f>
        <v>26</v>
      </c>
      <c r="H47" s="76">
        <v>0</v>
      </c>
      <c r="I47" s="76">
        <f>SUM(I34:I46)</f>
        <v>1014.5</v>
      </c>
      <c r="J47" s="77">
        <f>SUM(J34:J46)</f>
        <v>23476.739999999998</v>
      </c>
      <c r="K47" s="75">
        <f>SUM(K34:K46)</f>
        <v>10</v>
      </c>
      <c r="L47" s="76">
        <v>0</v>
      </c>
      <c r="M47" s="76">
        <f>SUM(M34:M46)</f>
        <v>400</v>
      </c>
      <c r="N47" s="77">
        <f>SUM(N34:N46)</f>
        <v>8527.2000000000007</v>
      </c>
      <c r="O47" s="75">
        <v>0</v>
      </c>
      <c r="P47" s="76">
        <v>0</v>
      </c>
      <c r="Q47" s="76">
        <v>0</v>
      </c>
      <c r="R47" s="77">
        <v>0</v>
      </c>
      <c r="S47" s="75">
        <v>0</v>
      </c>
      <c r="T47" s="14">
        <v>0</v>
      </c>
      <c r="U47" s="76">
        <v>0</v>
      </c>
      <c r="V47" s="77">
        <v>0</v>
      </c>
      <c r="W47" s="75">
        <v>2</v>
      </c>
      <c r="X47" s="53">
        <v>0</v>
      </c>
      <c r="Y47" s="76">
        <f>SUM(Y34:Y46)</f>
        <v>40</v>
      </c>
      <c r="Z47" s="77">
        <f>SUM(Z34:Z46)</f>
        <v>1067</v>
      </c>
      <c r="AA47" s="75">
        <v>0</v>
      </c>
      <c r="AB47" s="53">
        <v>0</v>
      </c>
      <c r="AC47" s="76">
        <v>0</v>
      </c>
      <c r="AD47" s="77">
        <v>0</v>
      </c>
      <c r="AE47" s="53">
        <v>0</v>
      </c>
      <c r="AF47" s="53"/>
      <c r="AG47" s="76">
        <v>0</v>
      </c>
      <c r="AH47" s="77">
        <v>0</v>
      </c>
      <c r="AI47" s="75">
        <v>0</v>
      </c>
      <c r="AJ47" s="53"/>
      <c r="AK47" s="76">
        <v>0</v>
      </c>
      <c r="AL47" s="77">
        <v>0</v>
      </c>
      <c r="AM47" s="53">
        <v>0</v>
      </c>
      <c r="AN47" s="53"/>
      <c r="AO47" s="76">
        <v>0</v>
      </c>
      <c r="AP47" s="77">
        <v>0</v>
      </c>
      <c r="AQ47" s="53">
        <f>SUM(AQ34:AQ46)</f>
        <v>5</v>
      </c>
      <c r="AR47" s="53"/>
      <c r="AS47" s="76">
        <f>SUM(AS34:AS46)</f>
        <v>75</v>
      </c>
      <c r="AT47" s="78">
        <f>SUM(AT34:AT46)</f>
        <v>1358</v>
      </c>
      <c r="AU47" s="53">
        <f>SUM(AU34:AU46)</f>
        <v>2</v>
      </c>
      <c r="AV47" s="53">
        <f t="shared" ref="AV47:AX47" si="3">SUM(AV34:AV46)</f>
        <v>0</v>
      </c>
      <c r="AW47" s="53">
        <f t="shared" si="3"/>
        <v>80</v>
      </c>
      <c r="AX47" s="53">
        <f t="shared" si="3"/>
        <v>1920</v>
      </c>
      <c r="AY47" s="52">
        <f>SUM(AY34:AY46)</f>
        <v>90</v>
      </c>
      <c r="AZ47" s="76">
        <v>0</v>
      </c>
      <c r="BA47" s="76">
        <f>SUM(BA34:BA46)</f>
        <v>3364</v>
      </c>
      <c r="BB47" s="79">
        <f>SUM(BB34:BB46)</f>
        <v>77464.390000000014</v>
      </c>
    </row>
    <row r="48" spans="1:54" ht="15.75" x14ac:dyDescent="0.25">
      <c r="A48" s="23" t="s">
        <v>64</v>
      </c>
      <c r="B48" s="36"/>
      <c r="C48" s="69">
        <v>0</v>
      </c>
      <c r="D48" s="27">
        <v>0</v>
      </c>
      <c r="E48" s="27">
        <v>0</v>
      </c>
      <c r="F48" s="28">
        <v>0</v>
      </c>
      <c r="G48" s="29">
        <v>0</v>
      </c>
      <c r="H48" s="27">
        <v>0</v>
      </c>
      <c r="I48" s="27">
        <v>0</v>
      </c>
      <c r="J48" s="28">
        <v>0</v>
      </c>
      <c r="K48" s="25">
        <v>0</v>
      </c>
      <c r="L48" s="27">
        <v>0</v>
      </c>
      <c r="M48" s="27">
        <v>0</v>
      </c>
      <c r="N48" s="28">
        <v>0</v>
      </c>
      <c r="O48" s="25">
        <v>0</v>
      </c>
      <c r="P48" s="27">
        <v>0</v>
      </c>
      <c r="Q48" s="27">
        <v>0</v>
      </c>
      <c r="R48" s="28">
        <v>0</v>
      </c>
      <c r="S48" s="25">
        <v>0</v>
      </c>
      <c r="T48" s="29">
        <v>0</v>
      </c>
      <c r="U48" s="27">
        <v>0</v>
      </c>
      <c r="V48" s="28">
        <v>0</v>
      </c>
      <c r="W48" s="25">
        <v>0</v>
      </c>
      <c r="X48" s="29"/>
      <c r="Y48" s="27">
        <v>0</v>
      </c>
      <c r="Z48" s="28">
        <v>0</v>
      </c>
      <c r="AA48" s="25">
        <v>0</v>
      </c>
      <c r="AB48" s="29"/>
      <c r="AC48" s="29">
        <v>0</v>
      </c>
      <c r="AD48" s="28">
        <v>0</v>
      </c>
      <c r="AE48" s="29">
        <v>0</v>
      </c>
      <c r="AF48" s="29"/>
      <c r="AG48" s="29">
        <v>0</v>
      </c>
      <c r="AH48" s="28">
        <v>0</v>
      </c>
      <c r="AI48" s="25">
        <v>0</v>
      </c>
      <c r="AJ48" s="29"/>
      <c r="AK48" s="27">
        <v>0</v>
      </c>
      <c r="AL48" s="28">
        <v>0</v>
      </c>
      <c r="AM48" s="29">
        <v>0</v>
      </c>
      <c r="AN48" s="29"/>
      <c r="AO48" s="27">
        <v>0</v>
      </c>
      <c r="AP48" s="28">
        <v>0</v>
      </c>
      <c r="AQ48" s="29">
        <v>0</v>
      </c>
      <c r="AR48" s="29"/>
      <c r="AS48" s="27">
        <v>0</v>
      </c>
      <c r="AT48" s="30">
        <v>0</v>
      </c>
      <c r="AU48" s="29"/>
      <c r="AV48" s="29"/>
      <c r="AW48" s="27"/>
      <c r="AX48" s="30"/>
      <c r="AY48" s="31">
        <v>0</v>
      </c>
      <c r="AZ48" s="27">
        <v>0</v>
      </c>
      <c r="BA48" s="33">
        <v>0</v>
      </c>
      <c r="BB48" s="45">
        <v>0</v>
      </c>
    </row>
    <row r="49" spans="1:54" ht="15.75" x14ac:dyDescent="0.25">
      <c r="A49" s="35" t="s">
        <v>65</v>
      </c>
      <c r="B49" s="36"/>
      <c r="C49" s="80">
        <v>0</v>
      </c>
      <c r="D49" s="38">
        <v>0</v>
      </c>
      <c r="E49" s="38">
        <v>0</v>
      </c>
      <c r="F49" s="41">
        <v>0</v>
      </c>
      <c r="G49" s="29">
        <v>0</v>
      </c>
      <c r="H49" s="27">
        <v>0</v>
      </c>
      <c r="I49" s="27">
        <v>0</v>
      </c>
      <c r="J49" s="41">
        <v>0</v>
      </c>
      <c r="K49" s="25">
        <v>0</v>
      </c>
      <c r="L49" s="27">
        <v>0</v>
      </c>
      <c r="M49" s="27">
        <v>0</v>
      </c>
      <c r="N49" s="41">
        <v>0</v>
      </c>
      <c r="O49" s="25">
        <v>0</v>
      </c>
      <c r="P49" s="27">
        <v>0</v>
      </c>
      <c r="Q49" s="27">
        <v>0</v>
      </c>
      <c r="R49" s="41">
        <v>0</v>
      </c>
      <c r="S49" s="25">
        <v>0</v>
      </c>
      <c r="T49" s="29">
        <v>0</v>
      </c>
      <c r="U49" s="27">
        <v>0</v>
      </c>
      <c r="V49" s="41">
        <v>0</v>
      </c>
      <c r="W49" s="25">
        <v>0</v>
      </c>
      <c r="X49" s="29"/>
      <c r="Y49" s="27">
        <v>0</v>
      </c>
      <c r="Z49" s="41">
        <v>0</v>
      </c>
      <c r="AA49" s="37">
        <v>0</v>
      </c>
      <c r="AB49" s="40"/>
      <c r="AC49" s="40">
        <v>0</v>
      </c>
      <c r="AD49" s="41">
        <v>0</v>
      </c>
      <c r="AE49" s="40">
        <v>0</v>
      </c>
      <c r="AF49" s="40"/>
      <c r="AG49" s="40">
        <v>0</v>
      </c>
      <c r="AH49" s="41">
        <v>0</v>
      </c>
      <c r="AI49" s="25">
        <v>0</v>
      </c>
      <c r="AJ49" s="29"/>
      <c r="AK49" s="27">
        <v>0</v>
      </c>
      <c r="AL49" s="41">
        <v>0</v>
      </c>
      <c r="AM49" s="40">
        <v>0</v>
      </c>
      <c r="AN49" s="40"/>
      <c r="AO49" s="38">
        <v>0</v>
      </c>
      <c r="AP49" s="41">
        <v>0</v>
      </c>
      <c r="AQ49" s="40">
        <v>0</v>
      </c>
      <c r="AR49" s="40"/>
      <c r="AS49" s="38">
        <v>0</v>
      </c>
      <c r="AT49" s="42">
        <v>0</v>
      </c>
      <c r="AU49" s="40"/>
      <c r="AV49" s="40"/>
      <c r="AW49" s="38"/>
      <c r="AX49" s="42"/>
      <c r="AY49" s="43">
        <v>0</v>
      </c>
      <c r="AZ49" s="27">
        <v>0</v>
      </c>
      <c r="BA49" s="39">
        <v>0</v>
      </c>
      <c r="BB49" s="45">
        <v>0</v>
      </c>
    </row>
    <row r="50" spans="1:54" ht="15.75" x14ac:dyDescent="0.25">
      <c r="A50" s="35" t="s">
        <v>66</v>
      </c>
      <c r="B50" s="36"/>
      <c r="C50" s="80">
        <v>0</v>
      </c>
      <c r="D50" s="38">
        <v>0</v>
      </c>
      <c r="E50" s="38">
        <v>0</v>
      </c>
      <c r="F50" s="41">
        <v>0</v>
      </c>
      <c r="G50" s="29">
        <v>0</v>
      </c>
      <c r="H50" s="27">
        <v>0</v>
      </c>
      <c r="I50" s="27">
        <v>0</v>
      </c>
      <c r="J50" s="41">
        <v>0</v>
      </c>
      <c r="K50" s="25">
        <v>0</v>
      </c>
      <c r="L50" s="27">
        <v>0</v>
      </c>
      <c r="M50" s="27">
        <v>0</v>
      </c>
      <c r="N50" s="41">
        <v>0</v>
      </c>
      <c r="O50" s="25">
        <v>0</v>
      </c>
      <c r="P50" s="27">
        <v>0</v>
      </c>
      <c r="Q50" s="27">
        <v>0</v>
      </c>
      <c r="R50" s="41">
        <v>0</v>
      </c>
      <c r="S50" s="25">
        <v>0</v>
      </c>
      <c r="T50" s="29">
        <v>0</v>
      </c>
      <c r="U50" s="27">
        <v>0</v>
      </c>
      <c r="V50" s="41">
        <v>0</v>
      </c>
      <c r="W50" s="25">
        <v>0</v>
      </c>
      <c r="X50" s="29"/>
      <c r="Y50" s="27">
        <v>0</v>
      </c>
      <c r="Z50" s="41">
        <v>0</v>
      </c>
      <c r="AA50" s="37">
        <v>0</v>
      </c>
      <c r="AB50" s="40"/>
      <c r="AC50" s="40">
        <v>0</v>
      </c>
      <c r="AD50" s="41">
        <v>0</v>
      </c>
      <c r="AE50" s="40">
        <v>0</v>
      </c>
      <c r="AF50" s="40"/>
      <c r="AG50" s="40">
        <v>0</v>
      </c>
      <c r="AH50" s="41">
        <v>0</v>
      </c>
      <c r="AI50" s="25">
        <v>0</v>
      </c>
      <c r="AJ50" s="29"/>
      <c r="AK50" s="27">
        <v>0</v>
      </c>
      <c r="AL50" s="41">
        <v>0</v>
      </c>
      <c r="AM50" s="40">
        <v>0</v>
      </c>
      <c r="AN50" s="40"/>
      <c r="AO50" s="38">
        <v>0</v>
      </c>
      <c r="AP50" s="41">
        <v>0</v>
      </c>
      <c r="AQ50" s="40">
        <v>0</v>
      </c>
      <c r="AR50" s="40"/>
      <c r="AS50" s="38">
        <v>0</v>
      </c>
      <c r="AT50" s="42">
        <v>0</v>
      </c>
      <c r="AU50" s="40"/>
      <c r="AV50" s="40"/>
      <c r="AW50" s="38"/>
      <c r="AX50" s="42"/>
      <c r="AY50" s="43">
        <v>0</v>
      </c>
      <c r="AZ50" s="27">
        <v>0</v>
      </c>
      <c r="BA50" s="39">
        <v>0</v>
      </c>
      <c r="BB50" s="45">
        <v>0</v>
      </c>
    </row>
    <row r="51" spans="1:54" ht="15.75" x14ac:dyDescent="0.25">
      <c r="A51" s="81" t="s">
        <v>67</v>
      </c>
      <c r="B51" s="36"/>
      <c r="C51" s="80">
        <v>0</v>
      </c>
      <c r="D51" s="38">
        <v>0</v>
      </c>
      <c r="E51" s="38">
        <v>0</v>
      </c>
      <c r="F51" s="41">
        <v>0</v>
      </c>
      <c r="G51" s="29">
        <v>0</v>
      </c>
      <c r="H51" s="27">
        <v>0</v>
      </c>
      <c r="I51" s="27">
        <v>0</v>
      </c>
      <c r="J51" s="41">
        <v>0</v>
      </c>
      <c r="K51" s="25">
        <v>0</v>
      </c>
      <c r="L51" s="27">
        <v>0</v>
      </c>
      <c r="M51" s="27">
        <v>0</v>
      </c>
      <c r="N51" s="41">
        <v>0</v>
      </c>
      <c r="O51" s="25">
        <v>0</v>
      </c>
      <c r="P51" s="27">
        <v>0</v>
      </c>
      <c r="Q51" s="27">
        <v>0</v>
      </c>
      <c r="R51" s="41">
        <v>0</v>
      </c>
      <c r="S51" s="25">
        <v>0</v>
      </c>
      <c r="T51" s="29">
        <v>0</v>
      </c>
      <c r="U51" s="27">
        <v>0</v>
      </c>
      <c r="V51" s="41">
        <v>0</v>
      </c>
      <c r="W51" s="25">
        <v>0</v>
      </c>
      <c r="X51" s="29"/>
      <c r="Y51" s="27">
        <v>0</v>
      </c>
      <c r="Z51" s="41">
        <v>0</v>
      </c>
      <c r="AA51" s="37">
        <v>0</v>
      </c>
      <c r="AB51" s="40"/>
      <c r="AC51" s="40">
        <v>0</v>
      </c>
      <c r="AD51" s="41">
        <v>0</v>
      </c>
      <c r="AE51" s="40">
        <v>0</v>
      </c>
      <c r="AF51" s="40"/>
      <c r="AG51" s="40">
        <v>0</v>
      </c>
      <c r="AH51" s="41">
        <v>0</v>
      </c>
      <c r="AI51" s="25">
        <v>0</v>
      </c>
      <c r="AJ51" s="29"/>
      <c r="AK51" s="27">
        <v>0</v>
      </c>
      <c r="AL51" s="41">
        <v>0</v>
      </c>
      <c r="AM51" s="40">
        <v>0</v>
      </c>
      <c r="AN51" s="40"/>
      <c r="AO51" s="38">
        <v>0</v>
      </c>
      <c r="AP51" s="41">
        <v>0</v>
      </c>
      <c r="AQ51" s="40">
        <v>0</v>
      </c>
      <c r="AR51" s="40"/>
      <c r="AS51" s="38">
        <v>0</v>
      </c>
      <c r="AT51" s="42">
        <v>0</v>
      </c>
      <c r="AU51" s="40"/>
      <c r="AV51" s="40"/>
      <c r="AW51" s="38"/>
      <c r="AX51" s="42"/>
      <c r="AY51" s="43">
        <v>0</v>
      </c>
      <c r="AZ51" s="27">
        <v>0</v>
      </c>
      <c r="BA51" s="39">
        <v>0</v>
      </c>
      <c r="BB51" s="45">
        <v>0</v>
      </c>
    </row>
    <row r="52" spans="1:54" ht="15.75" x14ac:dyDescent="0.25">
      <c r="A52" s="81" t="s">
        <v>68</v>
      </c>
      <c r="B52" s="36"/>
      <c r="C52" s="80">
        <v>0</v>
      </c>
      <c r="D52" s="38">
        <v>0</v>
      </c>
      <c r="E52" s="38">
        <v>0</v>
      </c>
      <c r="F52" s="41">
        <v>0</v>
      </c>
      <c r="G52" s="29">
        <v>0</v>
      </c>
      <c r="H52" s="27">
        <v>0</v>
      </c>
      <c r="I52" s="27">
        <v>0</v>
      </c>
      <c r="J52" s="41">
        <v>0</v>
      </c>
      <c r="K52" s="25">
        <v>0</v>
      </c>
      <c r="L52" s="27">
        <v>0</v>
      </c>
      <c r="M52" s="27">
        <v>0</v>
      </c>
      <c r="N52" s="41">
        <v>0</v>
      </c>
      <c r="O52" s="25">
        <v>0</v>
      </c>
      <c r="P52" s="27">
        <v>0</v>
      </c>
      <c r="Q52" s="27">
        <v>0</v>
      </c>
      <c r="R52" s="41">
        <v>0</v>
      </c>
      <c r="S52" s="25">
        <v>0</v>
      </c>
      <c r="T52" s="29">
        <v>0</v>
      </c>
      <c r="U52" s="27">
        <v>0</v>
      </c>
      <c r="V52" s="41">
        <v>0</v>
      </c>
      <c r="W52" s="25">
        <v>0</v>
      </c>
      <c r="X52" s="29"/>
      <c r="Y52" s="27">
        <v>0</v>
      </c>
      <c r="Z52" s="41">
        <v>0</v>
      </c>
      <c r="AA52" s="37">
        <v>0</v>
      </c>
      <c r="AB52" s="40"/>
      <c r="AC52" s="40">
        <v>0</v>
      </c>
      <c r="AD52" s="41">
        <v>0</v>
      </c>
      <c r="AE52" s="40">
        <v>0</v>
      </c>
      <c r="AF52" s="40"/>
      <c r="AG52" s="40">
        <v>0</v>
      </c>
      <c r="AH52" s="41">
        <v>0</v>
      </c>
      <c r="AI52" s="25">
        <v>0</v>
      </c>
      <c r="AJ52" s="29"/>
      <c r="AK52" s="27">
        <v>0</v>
      </c>
      <c r="AL52" s="41">
        <v>0</v>
      </c>
      <c r="AM52" s="40">
        <v>0</v>
      </c>
      <c r="AN52" s="40"/>
      <c r="AO52" s="38">
        <v>0</v>
      </c>
      <c r="AP52" s="41">
        <v>0</v>
      </c>
      <c r="AQ52" s="40">
        <v>0</v>
      </c>
      <c r="AR52" s="40"/>
      <c r="AS52" s="38">
        <v>0</v>
      </c>
      <c r="AT52" s="42">
        <v>0</v>
      </c>
      <c r="AU52" s="40"/>
      <c r="AV52" s="40"/>
      <c r="AW52" s="38"/>
      <c r="AX52" s="42"/>
      <c r="AY52" s="43">
        <v>0</v>
      </c>
      <c r="AZ52" s="27">
        <v>0</v>
      </c>
      <c r="BA52" s="39">
        <v>0</v>
      </c>
      <c r="BB52" s="45">
        <v>0</v>
      </c>
    </row>
    <row r="53" spans="1:54" ht="16.5" thickBot="1" x14ac:dyDescent="0.3">
      <c r="A53" s="82" t="s">
        <v>69</v>
      </c>
      <c r="B53" s="83"/>
      <c r="C53" s="84">
        <v>0</v>
      </c>
      <c r="D53" s="85">
        <v>0</v>
      </c>
      <c r="E53" s="85">
        <v>0</v>
      </c>
      <c r="F53" s="86">
        <v>0</v>
      </c>
      <c r="G53" s="87">
        <v>0</v>
      </c>
      <c r="H53" s="85">
        <v>0</v>
      </c>
      <c r="I53" s="85">
        <v>0</v>
      </c>
      <c r="J53" s="86">
        <v>0</v>
      </c>
      <c r="K53" s="84">
        <v>0</v>
      </c>
      <c r="L53" s="85">
        <v>0</v>
      </c>
      <c r="M53" s="85">
        <v>0</v>
      </c>
      <c r="N53" s="86">
        <v>0</v>
      </c>
      <c r="O53" s="84">
        <v>0</v>
      </c>
      <c r="P53" s="85">
        <v>0</v>
      </c>
      <c r="Q53" s="85">
        <v>0</v>
      </c>
      <c r="R53" s="86">
        <v>0</v>
      </c>
      <c r="S53" s="84">
        <v>0</v>
      </c>
      <c r="T53" s="14">
        <v>0</v>
      </c>
      <c r="U53" s="85">
        <v>0</v>
      </c>
      <c r="V53" s="86">
        <v>0</v>
      </c>
      <c r="W53" s="84">
        <v>0</v>
      </c>
      <c r="X53" s="87">
        <v>0</v>
      </c>
      <c r="Y53" s="85">
        <v>0</v>
      </c>
      <c r="Z53" s="86">
        <v>0</v>
      </c>
      <c r="AA53" s="84">
        <v>0</v>
      </c>
      <c r="AB53" s="87">
        <v>0</v>
      </c>
      <c r="AC53" s="85">
        <v>0</v>
      </c>
      <c r="AD53" s="86">
        <v>0</v>
      </c>
      <c r="AE53" s="87">
        <v>0</v>
      </c>
      <c r="AF53" s="87">
        <v>0</v>
      </c>
      <c r="AG53" s="85">
        <v>0</v>
      </c>
      <c r="AH53" s="86">
        <v>0</v>
      </c>
      <c r="AI53" s="84">
        <v>0</v>
      </c>
      <c r="AJ53" s="87">
        <v>0</v>
      </c>
      <c r="AK53" s="85">
        <v>0</v>
      </c>
      <c r="AL53" s="86">
        <v>0</v>
      </c>
      <c r="AM53" s="87">
        <v>0</v>
      </c>
      <c r="AN53" s="87">
        <v>0</v>
      </c>
      <c r="AO53" s="85">
        <v>0</v>
      </c>
      <c r="AP53" s="86">
        <v>0</v>
      </c>
      <c r="AQ53" s="87">
        <v>0</v>
      </c>
      <c r="AR53" s="87">
        <v>0</v>
      </c>
      <c r="AS53" s="85">
        <v>0</v>
      </c>
      <c r="AT53" s="88">
        <v>0</v>
      </c>
      <c r="AU53" s="89">
        <v>0</v>
      </c>
      <c r="AV53" s="90">
        <v>0</v>
      </c>
      <c r="AW53" s="90">
        <v>0</v>
      </c>
      <c r="AX53" s="90">
        <v>0</v>
      </c>
      <c r="AY53" s="82">
        <v>0</v>
      </c>
      <c r="AZ53" s="91">
        <v>0</v>
      </c>
      <c r="BA53" s="91">
        <v>0</v>
      </c>
      <c r="BB53" s="92">
        <v>0</v>
      </c>
    </row>
    <row r="54" spans="1:54" ht="15.75" x14ac:dyDescent="0.25">
      <c r="A54" s="93" t="s">
        <v>15</v>
      </c>
      <c r="B54" s="94"/>
      <c r="C54" s="95">
        <f>C20+C33+C47</f>
        <v>212</v>
      </c>
      <c r="D54" s="96">
        <f>SUM(D20+D33)</f>
        <v>17</v>
      </c>
      <c r="E54" s="96">
        <f>SUM(E20+E33+E47)</f>
        <v>10031.6</v>
      </c>
      <c r="F54" s="97">
        <f>SUM(F4+F14+F19+F33+F47)</f>
        <v>217608.4</v>
      </c>
      <c r="G54" s="98">
        <f>SUM(G20+G33+G47)</f>
        <v>136</v>
      </c>
      <c r="H54" s="99">
        <f>SUM(H20+H33)</f>
        <v>17</v>
      </c>
      <c r="I54" s="99">
        <f>I20+I33+I47</f>
        <v>7264.5</v>
      </c>
      <c r="J54" s="99">
        <f>SUM(J4+J14+J19+J33+J47)</f>
        <v>142734.13999999998</v>
      </c>
      <c r="K54" s="99">
        <v>53</v>
      </c>
      <c r="L54" s="99">
        <v>3</v>
      </c>
      <c r="M54" s="99">
        <f>SUM(M20+M33+M47)</f>
        <v>2435</v>
      </c>
      <c r="N54" s="99">
        <f>SUM(N20+N33+N47)</f>
        <v>48163.8</v>
      </c>
      <c r="O54" s="99">
        <f>O20+O33</f>
        <v>15</v>
      </c>
      <c r="P54" s="99">
        <v>2</v>
      </c>
      <c r="Q54" s="99">
        <f>Q20+Q33</f>
        <v>890</v>
      </c>
      <c r="R54" s="99">
        <f>SUM(R20+R33+R47)</f>
        <v>16289.599999999999</v>
      </c>
      <c r="S54" s="99">
        <v>6</v>
      </c>
      <c r="T54" s="99">
        <v>4</v>
      </c>
      <c r="U54" s="99">
        <v>780</v>
      </c>
      <c r="V54" s="99">
        <f>SUM(V20+V33+V47)</f>
        <v>13350</v>
      </c>
      <c r="W54" s="99">
        <f>SUM(W20+W33+W47)</f>
        <v>39</v>
      </c>
      <c r="X54" s="99">
        <v>0</v>
      </c>
      <c r="Y54" s="99">
        <v>1500</v>
      </c>
      <c r="Z54" s="99">
        <f>SUM(Z20+Z33+Z47)</f>
        <v>31199</v>
      </c>
      <c r="AA54" s="99">
        <v>3</v>
      </c>
      <c r="AB54" s="99">
        <v>0</v>
      </c>
      <c r="AC54" s="99">
        <v>120</v>
      </c>
      <c r="AD54" s="99">
        <f>SUM(AD20+AD33+AD47)</f>
        <v>2165</v>
      </c>
      <c r="AE54" s="99">
        <v>3</v>
      </c>
      <c r="AF54" s="99">
        <v>0</v>
      </c>
      <c r="AG54" s="99">
        <v>120</v>
      </c>
      <c r="AH54" s="99">
        <f>SUM(AH20+AH33+AH47)</f>
        <v>2494</v>
      </c>
      <c r="AI54" s="99">
        <v>9</v>
      </c>
      <c r="AJ54" s="99">
        <v>0</v>
      </c>
      <c r="AK54" s="99">
        <v>360</v>
      </c>
      <c r="AL54" s="99">
        <f>SUM(AL20+AL33+AL47)</f>
        <v>7092</v>
      </c>
      <c r="AM54" s="99">
        <v>10</v>
      </c>
      <c r="AN54" s="99">
        <v>0</v>
      </c>
      <c r="AO54" s="99">
        <f>SUM(AO20+AO33+AO47)</f>
        <v>320</v>
      </c>
      <c r="AP54" s="99">
        <f>SUM(AP20+AP33+AP47)</f>
        <v>7721.6</v>
      </c>
      <c r="AQ54" s="99">
        <v>9</v>
      </c>
      <c r="AR54" s="99">
        <v>0</v>
      </c>
      <c r="AS54" s="99">
        <v>135</v>
      </c>
      <c r="AT54" s="100">
        <f>SUM(AT20+AT33+AT47)</f>
        <v>2600</v>
      </c>
      <c r="AU54" s="101">
        <v>2</v>
      </c>
      <c r="AV54" s="102">
        <v>0</v>
      </c>
      <c r="AW54" s="102">
        <v>80</v>
      </c>
      <c r="AX54" s="102">
        <v>1920</v>
      </c>
      <c r="AY54" s="102">
        <f>SUM(AY47+AY33+AY20)</f>
        <v>493</v>
      </c>
      <c r="AZ54" s="102">
        <f>SUM(AZ47+AZ33+AZ20)</f>
        <v>43</v>
      </c>
      <c r="BA54" s="102">
        <f>SUM(BA20+BA33+BA47)</f>
        <v>23895.599999999999</v>
      </c>
      <c r="BB54" s="102">
        <f>SUM(BB47+BB33+BB20)</f>
        <v>507736.37</v>
      </c>
    </row>
    <row r="59" spans="1:54" ht="15.75" x14ac:dyDescent="0.25">
      <c r="B59" s="103" t="s">
        <v>3</v>
      </c>
      <c r="C59" s="104" t="s">
        <v>70</v>
      </c>
    </row>
    <row r="60" spans="1:54" ht="15.75" x14ac:dyDescent="0.25">
      <c r="B60" s="103" t="s">
        <v>4</v>
      </c>
      <c r="C60" s="104" t="s">
        <v>71</v>
      </c>
    </row>
    <row r="61" spans="1:54" ht="15.75" x14ac:dyDescent="0.25">
      <c r="B61" s="103" t="s">
        <v>5</v>
      </c>
      <c r="C61" s="104" t="s">
        <v>72</v>
      </c>
    </row>
    <row r="62" spans="1:54" ht="15.75" x14ac:dyDescent="0.25">
      <c r="B62" s="103" t="s">
        <v>7</v>
      </c>
      <c r="C62" s="104" t="s">
        <v>73</v>
      </c>
    </row>
    <row r="63" spans="1:54" ht="15.75" x14ac:dyDescent="0.25">
      <c r="B63" s="103" t="s">
        <v>9</v>
      </c>
      <c r="C63" s="104" t="s">
        <v>74</v>
      </c>
    </row>
    <row r="64" spans="1:54" ht="15.75" x14ac:dyDescent="0.25">
      <c r="B64" s="103" t="s">
        <v>12</v>
      </c>
      <c r="C64" s="104" t="s">
        <v>75</v>
      </c>
    </row>
    <row r="65" spans="2:3" ht="15.75" x14ac:dyDescent="0.25">
      <c r="B65" s="103" t="s">
        <v>6</v>
      </c>
      <c r="C65" s="104" t="s">
        <v>76</v>
      </c>
    </row>
    <row r="66" spans="2:3" ht="15.75" x14ac:dyDescent="0.25">
      <c r="B66" s="103" t="s">
        <v>77</v>
      </c>
      <c r="C66" s="104" t="s">
        <v>78</v>
      </c>
    </row>
    <row r="67" spans="2:3" ht="15.75" x14ac:dyDescent="0.25">
      <c r="B67" s="103" t="s">
        <v>10</v>
      </c>
      <c r="C67" s="104" t="s">
        <v>79</v>
      </c>
    </row>
    <row r="68" spans="2:3" ht="15.75" x14ac:dyDescent="0.25">
      <c r="B68" s="105" t="s">
        <v>80</v>
      </c>
      <c r="C68" s="106" t="s">
        <v>81</v>
      </c>
    </row>
    <row r="69" spans="2:3" ht="15.75" x14ac:dyDescent="0.25">
      <c r="B69" s="105" t="s">
        <v>14</v>
      </c>
      <c r="C69" s="106" t="s">
        <v>82</v>
      </c>
    </row>
    <row r="70" spans="2:3" ht="15.75" x14ac:dyDescent="0.25">
      <c r="B70" s="106"/>
      <c r="C70" s="106"/>
    </row>
    <row r="71" spans="2:3" ht="15.75" x14ac:dyDescent="0.25">
      <c r="B71" s="105" t="s">
        <v>83</v>
      </c>
      <c r="C71" s="106" t="s">
        <v>84</v>
      </c>
    </row>
    <row r="72" spans="2:3" ht="15.75" x14ac:dyDescent="0.25">
      <c r="B72" s="105" t="s">
        <v>16</v>
      </c>
      <c r="C72" s="106" t="s">
        <v>85</v>
      </c>
    </row>
    <row r="73" spans="2:3" ht="15.75" x14ac:dyDescent="0.25">
      <c r="B73" s="105" t="s">
        <v>17</v>
      </c>
      <c r="C73" s="106" t="s">
        <v>86</v>
      </c>
    </row>
    <row r="74" spans="2:3" ht="15.75" x14ac:dyDescent="0.25">
      <c r="B74" s="105" t="s">
        <v>18</v>
      </c>
      <c r="C74" s="106" t="s">
        <v>87</v>
      </c>
    </row>
    <row r="75" spans="2:3" ht="15.75" x14ac:dyDescent="0.25">
      <c r="B75" s="105" t="s">
        <v>19</v>
      </c>
      <c r="C75" s="106" t="s">
        <v>88</v>
      </c>
    </row>
  </sheetData>
  <mergeCells count="16">
    <mergeCell ref="AY2:BB2"/>
    <mergeCell ref="A1:BB1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</mergeCells>
  <conditionalFormatting sqref="AP48:AR52 AP15:AR18 AP5:AR13 C34:AT46 G21:AT22 AY21:AZ32 AY34:BA46 G25:AT32 G23:AO24 AQ23:AT24">
    <cfRule type="cellIs" dxfId="9" priority="8" operator="lessThanOrEqual">
      <formula>0</formula>
    </cfRule>
  </conditionalFormatting>
  <conditionalFormatting sqref="AY48:BB52 C48:AO52 AY15:BA18 C15:AO15 AY5:BA13 C13:I13 C5:E12 G5:AO5 C18:AO18 C16:E17 G6:I12 G16:AO17 J6:AO13">
    <cfRule type="cellIs" dxfId="8" priority="10" operator="lessThanOrEqual">
      <formula>0</formula>
    </cfRule>
  </conditionalFormatting>
  <conditionalFormatting sqref="AS48:AT52 AS15:AT18 AS5:AT13">
    <cfRule type="cellIs" dxfId="7" priority="9" operator="lessThanOrEqual">
      <formula>0</formula>
    </cfRule>
  </conditionalFormatting>
  <conditionalFormatting sqref="F5:F12">
    <cfRule type="cellIs" dxfId="6" priority="7" operator="lessThanOrEqual">
      <formula>0</formula>
    </cfRule>
  </conditionalFormatting>
  <conditionalFormatting sqref="F16:F17">
    <cfRule type="cellIs" dxfId="5" priority="6" operator="lessThanOrEqual">
      <formula>0</formula>
    </cfRule>
  </conditionalFormatting>
  <conditionalFormatting sqref="BA21:BA32">
    <cfRule type="cellIs" dxfId="4" priority="5" operator="lessThanOrEqual">
      <formula>0</formula>
    </cfRule>
  </conditionalFormatting>
  <conditionalFormatting sqref="AU48:AV52 AU15:AV18 AU5:AV13 AU34:AX46 AU21:AX32">
    <cfRule type="cellIs" dxfId="3" priority="3" operator="lessThanOrEqual">
      <formula>0</formula>
    </cfRule>
  </conditionalFormatting>
  <conditionalFormatting sqref="AW48:AX52 AW15:AX18 AW5:AX13">
    <cfRule type="cellIs" dxfId="2" priority="4" operator="lessThanOrEqual">
      <formula>0</formula>
    </cfRule>
  </conditionalFormatting>
  <conditionalFormatting sqref="C21:F32">
    <cfRule type="cellIs" dxfId="1" priority="2" operator="lessThanOrEqual">
      <formula>0</formula>
    </cfRule>
  </conditionalFormatting>
  <conditionalFormatting sqref="AP23:AP24">
    <cfRule type="cellIs" dxfId="0" priority="1" operator="lessThanOrEqual">
      <formula>0</formula>
    </cfRule>
  </conditionalFormatting>
  <pageMargins left="0.7" right="0.7" top="0.75" bottom="0.75" header="0.3" footer="0.3"/>
  <ignoredErrors>
    <ignoredError sqref="BA54 F54" formula="1"/>
    <ignoredError sqref="I14:J14 G19 H33 D33 O33 Q33 W33 Y33 AE33 AG33:AI33 AK33 AM33 AO33:AQ33 AM19 AO19:AP19 AS33:AT33 AU47:AX47 AY33:BB33" formulaRange="1"/>
    <ignoredError sqref="F4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Crèdits Sindicals 2020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2020-02-13T12:27:11Z</dcterms:created>
  <dcterms:modified xsi:type="dcterms:W3CDTF">2020-11-25T13:54:41Z</dcterms:modified>
</cp:coreProperties>
</file>