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AquestLlibreDeTreball" defaultThemeVersion="124226"/>
  <bookViews>
    <workbookView xWindow="0" yWindow="30" windowWidth="19050" windowHeight="10890"/>
  </bookViews>
  <sheets>
    <sheet name="Ctes Modificacions 2021" sheetId="1" r:id="rId1"/>
    <sheet name="Full1" sheetId="2" r:id="rId2"/>
  </sheets>
  <calcPr calcId="145621"/>
</workbook>
</file>

<file path=xl/calcChain.xml><?xml version="1.0" encoding="utf-8"?>
<calcChain xmlns="http://schemas.openxmlformats.org/spreadsheetml/2006/main">
  <c r="P27" i="2" l="1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4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4" i="2"/>
</calcChain>
</file>

<file path=xl/sharedStrings.xml><?xml version="1.0" encoding="utf-8"?>
<sst xmlns="http://schemas.openxmlformats.org/spreadsheetml/2006/main" count="190" uniqueCount="135">
  <si>
    <r>
      <t xml:space="preserve">Tipus de contracte   </t>
    </r>
    <r>
      <rPr>
        <b/>
        <sz val="9"/>
        <color theme="1"/>
        <rFont val="Calibri"/>
        <family val="2"/>
        <scheme val="minor"/>
      </rPr>
      <t>(Obres, serveis, subministraments...)</t>
    </r>
  </si>
  <si>
    <t>Data formalització modificació</t>
  </si>
  <si>
    <t>Contracte    núm.</t>
  </si>
  <si>
    <t>Preu contracte (IVA inclòs)</t>
  </si>
  <si>
    <t>Import modificació
(IVA inclòs)</t>
  </si>
  <si>
    <t>Objecte del contracte</t>
  </si>
  <si>
    <t>Prevista en el plec (art. 204 LCSP)</t>
  </si>
  <si>
    <t>No prevista al Plec (art. 205 LCSP)</t>
  </si>
  <si>
    <r>
      <t xml:space="preserve">Tipus modificació
</t>
    </r>
    <r>
      <rPr>
        <b/>
        <i/>
        <sz val="9"/>
        <color rgb="FF0070C0"/>
        <rFont val="Calibri"/>
        <family val="2"/>
        <scheme val="minor"/>
      </rPr>
      <t>(marqueu amb una "X")</t>
    </r>
  </si>
  <si>
    <t>Data formalització contracte</t>
  </si>
  <si>
    <r>
      <rPr>
        <b/>
        <sz val="9.5"/>
        <color rgb="FFFF0000"/>
        <rFont val="Calibri"/>
        <family val="2"/>
        <scheme val="minor"/>
      </rPr>
      <t>Nota:</t>
    </r>
    <r>
      <rPr>
        <b/>
        <sz val="9.5"/>
        <rFont val="Calibri"/>
        <family val="2"/>
        <scheme val="minor"/>
      </rPr>
      <t xml:space="preserve"> </t>
    </r>
    <r>
      <rPr>
        <sz val="9.5"/>
        <rFont val="Calibri"/>
        <family val="2"/>
        <scheme val="minor"/>
      </rPr>
      <t xml:space="preserve">Només cal informar  les modificacions dels contractes d'acord amb allò establert a l'art. 204 LCSP (previstes) i art. 205 LCSP (no previstes).
Respecte als contractes suspesos durant l'estat d'alarma, amb resolució de reajustament dels terminis d’execució i/o reajustament d’anualitats, on no s’incrementa/disminueix el preu del contracte, no es consideren modificacions en el sentit definit a l’art. 204 i 205 de la LCSP. Les indemnitzacions per suspensió d'un contracte no són modificacions del preu del contracte.
</t>
    </r>
  </si>
  <si>
    <t>Preu contracte (sense IVA)</t>
  </si>
  <si>
    <t>Import modificació
(sense IVA)</t>
  </si>
  <si>
    <t>% variació sobre el preu del contracte (sense IVA)</t>
  </si>
  <si>
    <t>Data Actualització de les dades:</t>
  </si>
  <si>
    <r>
      <t xml:space="preserve">CONTRACTES AMB MODIFICACIONS 2021  </t>
    </r>
    <r>
      <rPr>
        <b/>
        <u/>
        <sz val="12"/>
        <color theme="1"/>
        <rFont val="Calibri"/>
        <family val="2"/>
        <scheme val="minor"/>
      </rPr>
      <t>(1 de gener a 31 de desembre)</t>
    </r>
  </si>
  <si>
    <t>NOM ADJUDICATARI (RAÓ SOCIAL)</t>
  </si>
  <si>
    <r>
      <t xml:space="preserve">NIF ADJUDICATARI
</t>
    </r>
    <r>
      <rPr>
        <b/>
        <sz val="11"/>
        <color rgb="FFFF0000"/>
        <rFont val="Calibri"/>
        <family val="2"/>
        <scheme val="minor"/>
      </rPr>
      <t>(Persones Físiques anonimitzat)</t>
    </r>
  </si>
  <si>
    <r>
      <rPr>
        <b/>
        <u/>
        <sz val="14"/>
        <rFont val="Calibri"/>
        <family val="2"/>
        <scheme val="minor"/>
      </rPr>
      <t xml:space="preserve">ENS: </t>
    </r>
    <r>
      <rPr>
        <b/>
        <sz val="14"/>
        <color rgb="FFFF0000"/>
        <rFont val="Calibri"/>
        <family val="2"/>
        <scheme val="minor"/>
      </rPr>
      <t xml:space="preserve">    Institut de Cultura de Barcelona </t>
    </r>
  </si>
  <si>
    <t>21001337</t>
  </si>
  <si>
    <t>18003512</t>
  </si>
  <si>
    <t>20001933L04</t>
  </si>
  <si>
    <t>19002256</t>
  </si>
  <si>
    <t>21000683</t>
  </si>
  <si>
    <t>21001297</t>
  </si>
  <si>
    <t>19002694</t>
  </si>
  <si>
    <t>20002108</t>
  </si>
  <si>
    <t>20000570</t>
  </si>
  <si>
    <t>17000983</t>
  </si>
  <si>
    <t>20001069L05</t>
  </si>
  <si>
    <t>17000070</t>
  </si>
  <si>
    <t>20001865</t>
  </si>
  <si>
    <t>20001789</t>
  </si>
  <si>
    <t>17002223</t>
  </si>
  <si>
    <t>20001069L03</t>
  </si>
  <si>
    <t>17003406</t>
  </si>
  <si>
    <t>19001230</t>
  </si>
  <si>
    <t>20002420</t>
  </si>
  <si>
    <t>20002385</t>
  </si>
  <si>
    <t>17003405</t>
  </si>
  <si>
    <t>17000691</t>
  </si>
  <si>
    <t>18000380</t>
  </si>
  <si>
    <t>20001500</t>
  </si>
  <si>
    <t>Obres</t>
  </si>
  <si>
    <t>Privat d'Administració Pública</t>
  </si>
  <si>
    <t>Serveis</t>
  </si>
  <si>
    <t>C. Assegurança Fons Patrimonial</t>
  </si>
  <si>
    <t>Suport genèric a d'altres festivals</t>
  </si>
  <si>
    <t>DOCUMENTACIÓ D'EL BORN CCM</t>
  </si>
  <si>
    <t>Atenció public, sales i visites guiades a Virreina</t>
  </si>
  <si>
    <t>BORN/RG/Manteniment inst. Born</t>
  </si>
  <si>
    <t>Producció tècnica, regidoria-comercialització espa</t>
  </si>
  <si>
    <t>Gestió oficina atenció rodatges BCN Film Comission</t>
  </si>
  <si>
    <t>DHB Suport funcionament instal·lacions i logística</t>
  </si>
  <si>
    <t>AC/Regidoria i comercialització d'espais</t>
  </si>
  <si>
    <t>Gestió i promoció rodatges audiovisuals a Barcelon</t>
  </si>
  <si>
    <t>Servei d’atenció al públic per El Born CCM</t>
  </si>
  <si>
    <t>BORN/EX/ Expo Temporal "Una educació en llibertat"</t>
  </si>
  <si>
    <t>GESTIO DE SERVEIS DEL CASTELL DE MONTJUÏC</t>
  </si>
  <si>
    <t>Manteniment integral museus i edificis ICUB -lot 2</t>
  </si>
  <si>
    <t>SERVEIS EDUCATIUS EL BORN CCM</t>
  </si>
  <si>
    <t>Serveis d'Atenció al Públic</t>
  </si>
  <si>
    <t>Servei d'Atenció al Públic MECM</t>
  </si>
  <si>
    <t>Manteniment integral museus i edificis ICUB -lot 1</t>
  </si>
  <si>
    <t>Manteniment Born Centre Cultural</t>
  </si>
  <si>
    <t>Manteniment integral instal.lacions edifici DHUB</t>
  </si>
  <si>
    <t>EUROCATALANA OBRES I SERVEIS SL</t>
  </si>
  <si>
    <t>MAPFRE SEGUROS GENERALES CIA DE</t>
  </si>
  <si>
    <t>1 TO 1 COSMICA, S.L.</t>
  </si>
  <si>
    <t>BARCHINONA.CAT SCP</t>
  </si>
  <si>
    <t>EURO-TOMB BARCELONA, S.L.</t>
  </si>
  <si>
    <t>CPI INTEGRATED SERVICES SA</t>
  </si>
  <si>
    <t>GS LLEM SL</t>
  </si>
  <si>
    <t>NEW MEDIA AUDIOVISUAL, S.L.U.</t>
  </si>
  <si>
    <t>EFCORE SERVEIS GLOBALS, S.L.</t>
  </si>
  <si>
    <t>MULTISERVEIS NDAVANT SL</t>
  </si>
  <si>
    <t>KLOUSNER, SL</t>
  </si>
  <si>
    <t>CROQUIS DISSENY</t>
  </si>
  <si>
    <t>ADVANCED LEISURE SERVICES, SL</t>
  </si>
  <si>
    <t>SERVEIS INTEGRALS MANTENIM RUBATEC</t>
  </si>
  <si>
    <t>UTE MANTENIMENT ICUB II</t>
  </si>
  <si>
    <t>FRAGMENT SERVEIS CULTURALS SL</t>
  </si>
  <si>
    <t>ACCIONA FACILITY SERVICES SA</t>
  </si>
  <si>
    <t>OSVENTOS INNOVACION EN SERVIZOS SL</t>
  </si>
  <si>
    <t>UTE MANTENIMENT ICUB</t>
  </si>
  <si>
    <t>OPTIMA TECHNICAL SERVICES SA</t>
  </si>
  <si>
    <t>DISCMEDI S.A.</t>
  </si>
  <si>
    <t>B62554035</t>
  </si>
  <si>
    <t>A28141935</t>
  </si>
  <si>
    <t>B63800288</t>
  </si>
  <si>
    <t>J66375353</t>
  </si>
  <si>
    <t>B60976495</t>
  </si>
  <si>
    <t>A65296923</t>
  </si>
  <si>
    <t>B60220209</t>
  </si>
  <si>
    <t>B65977357</t>
  </si>
  <si>
    <t>B66610395</t>
  </si>
  <si>
    <t>B60579240</t>
  </si>
  <si>
    <t>B64145550</t>
  </si>
  <si>
    <t>A08757957</t>
  </si>
  <si>
    <t>B62486808</t>
  </si>
  <si>
    <t>A60744216</t>
  </si>
  <si>
    <t>U67191627</t>
  </si>
  <si>
    <t>B61151098</t>
  </si>
  <si>
    <t>A08175994</t>
  </si>
  <si>
    <t>B70493275</t>
  </si>
  <si>
    <t>U67320705</t>
  </si>
  <si>
    <t>A08821415</t>
  </si>
  <si>
    <t>A58979246</t>
  </si>
  <si>
    <t>X</t>
  </si>
  <si>
    <t>adj</t>
  </si>
  <si>
    <t>baixa</t>
  </si>
  <si>
    <t>23.12.2021</t>
  </si>
  <si>
    <t>26.02.2021</t>
  </si>
  <si>
    <t>29.11.2021</t>
  </si>
  <si>
    <t>28.12.2021</t>
  </si>
  <si>
    <t>29.12.2021</t>
  </si>
  <si>
    <t>03.12.2021</t>
  </si>
  <si>
    <t>09.11.2021</t>
  </si>
  <si>
    <t>05.11.2021</t>
  </si>
  <si>
    <t>08.06.2021</t>
  </si>
  <si>
    <t>19.04.2021</t>
  </si>
  <si>
    <t>23.11.2021</t>
  </si>
  <si>
    <t>26.11.2021</t>
  </si>
  <si>
    <t>15.06.2021</t>
  </si>
  <si>
    <t>15.11.2021</t>
  </si>
  <si>
    <t>30.12.2021</t>
  </si>
  <si>
    <t>10.11.2021</t>
  </si>
  <si>
    <t>26.03.2021</t>
  </si>
  <si>
    <t>18.10.2021</t>
  </si>
  <si>
    <t>23.07.2021</t>
  </si>
  <si>
    <t xml:space="preserve">Organització.,coordinació,Gestió Barcelona Districte Cultural </t>
  </si>
  <si>
    <t>Instal·lació ascensor i nous serveis a la Capella</t>
  </si>
  <si>
    <t>Lot 5 /Neteja del MUHBA</t>
  </si>
  <si>
    <t>Lot 3 /Neteja del Palau Virreina i annexes</t>
  </si>
  <si>
    <t>08.04.2022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</si>
</sst>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9.5"/>
      <name val="Calibri"/>
      <family val="2"/>
      <scheme val="minor"/>
    </font>
    <font>
      <b/>
      <sz val="9.5"/>
      <name val="Calibri"/>
      <family val="2"/>
      <scheme val="minor"/>
    </font>
    <font>
      <b/>
      <sz val="9.5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justify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vertical="justify"/>
    </xf>
    <xf numFmtId="0" fontId="3" fillId="3" borderId="0" xfId="0" applyFont="1" applyFill="1"/>
    <xf numFmtId="0" fontId="0" fillId="3" borderId="0" xfId="0" applyFill="1" applyBorder="1"/>
    <xf numFmtId="0" fontId="2" fillId="3" borderId="0" xfId="0" applyFont="1" applyFill="1" applyBorder="1"/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/>
    <xf numFmtId="0" fontId="0" fillId="3" borderId="0" xfId="0" applyFont="1" applyFill="1" applyAlignment="1"/>
    <xf numFmtId="0" fontId="6" fillId="3" borderId="0" xfId="0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5" fontId="11" fillId="3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3" fillId="0" borderId="5" xfId="0" applyFont="1" applyBorder="1" applyAlignment="1" applyProtection="1">
      <alignment vertical="justify" wrapText="1"/>
      <protection locked="0"/>
    </xf>
    <xf numFmtId="164" fontId="3" fillId="0" borderId="1" xfId="0" applyNumberFormat="1" applyFont="1" applyBorder="1" applyAlignment="1" applyProtection="1">
      <alignment vertical="center"/>
      <protection locked="0"/>
    </xf>
    <xf numFmtId="164" fontId="3" fillId="0" borderId="1" xfId="0" applyNumberFormat="1" applyFont="1" applyBorder="1" applyAlignment="1" applyProtection="1">
      <alignment vertical="justify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vertical="justify"/>
      <protection locked="0"/>
    </xf>
    <xf numFmtId="0" fontId="0" fillId="0" borderId="1" xfId="0" applyBorder="1" applyAlignment="1" applyProtection="1">
      <alignment vertical="justify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vertical="justify"/>
      <protection locked="0"/>
    </xf>
    <xf numFmtId="0" fontId="0" fillId="3" borderId="0" xfId="0" applyFill="1" applyProtection="1">
      <protection locked="0"/>
    </xf>
    <xf numFmtId="0" fontId="0" fillId="3" borderId="0" xfId="0" applyFont="1" applyFill="1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3" borderId="4" xfId="0" applyFont="1" applyFill="1" applyBorder="1" applyAlignment="1">
      <alignment horizontal="left" vertical="center" indent="1"/>
    </xf>
    <xf numFmtId="0" fontId="1" fillId="3" borderId="14" xfId="0" applyFont="1" applyFill="1" applyBorder="1" applyAlignment="1">
      <alignment horizontal="right" vertical="center"/>
    </xf>
    <xf numFmtId="14" fontId="3" fillId="0" borderId="1" xfId="0" applyNumberFormat="1" applyFont="1" applyBorder="1" applyAlignment="1" applyProtection="1">
      <alignment vertical="center" wrapText="1"/>
      <protection locked="0"/>
    </xf>
    <xf numFmtId="14" fontId="0" fillId="0" borderId="1" xfId="0" applyNumberFormat="1" applyBorder="1" applyProtection="1">
      <protection locked="0"/>
    </xf>
    <xf numFmtId="4" fontId="3" fillId="0" borderId="1" xfId="0" applyNumberFormat="1" applyFont="1" applyBorder="1" applyAlignment="1" applyProtection="1">
      <alignment vertical="center" wrapText="1"/>
      <protection locked="0"/>
    </xf>
    <xf numFmtId="4" fontId="0" fillId="0" borderId="1" xfId="0" applyNumberFormat="1" applyBorder="1" applyProtection="1"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" fontId="3" fillId="0" borderId="6" xfId="0" applyNumberFormat="1" applyFont="1" applyBorder="1" applyAlignment="1" applyProtection="1">
      <alignment vertical="center"/>
      <protection locked="0"/>
    </xf>
    <xf numFmtId="4" fontId="0" fillId="0" borderId="5" xfId="0" applyNumberFormat="1" applyBorder="1" applyProtection="1">
      <protection locked="0"/>
    </xf>
    <xf numFmtId="4" fontId="0" fillId="0" borderId="0" xfId="0" applyNumberFormat="1" applyAlignment="1">
      <alignment vertical="top"/>
    </xf>
    <xf numFmtId="0" fontId="8" fillId="5" borderId="8" xfId="0" applyFont="1" applyFill="1" applyBorder="1" applyAlignment="1">
      <alignment vertical="top" wrapText="1"/>
    </xf>
    <xf numFmtId="0" fontId="8" fillId="5" borderId="9" xfId="0" applyFont="1" applyFill="1" applyBorder="1" applyAlignment="1">
      <alignment vertical="top" wrapText="1"/>
    </xf>
    <xf numFmtId="0" fontId="8" fillId="5" borderId="7" xfId="0" applyFont="1" applyFill="1" applyBorder="1" applyAlignment="1">
      <alignment vertical="top" wrapText="1"/>
    </xf>
    <xf numFmtId="0" fontId="8" fillId="5" borderId="10" xfId="0" applyFont="1" applyFill="1" applyBorder="1" applyAlignment="1">
      <alignment vertical="top" wrapText="1"/>
    </xf>
    <xf numFmtId="0" fontId="8" fillId="5" borderId="0" xfId="0" applyFont="1" applyFill="1" applyBorder="1" applyAlignment="1">
      <alignment vertical="top" wrapText="1"/>
    </xf>
    <xf numFmtId="0" fontId="8" fillId="5" borderId="11" xfId="0" applyFont="1" applyFill="1" applyBorder="1" applyAlignment="1">
      <alignment vertical="top" wrapText="1"/>
    </xf>
    <xf numFmtId="0" fontId="8" fillId="5" borderId="12" xfId="0" applyFont="1" applyFill="1" applyBorder="1" applyAlignment="1">
      <alignment vertical="top" wrapText="1"/>
    </xf>
    <xf numFmtId="0" fontId="8" fillId="5" borderId="13" xfId="0" applyFont="1" applyFill="1" applyBorder="1" applyAlignment="1">
      <alignment vertical="top" wrapText="1"/>
    </xf>
    <xf numFmtId="0" fontId="8" fillId="5" borderId="6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85725</xdr:rowOff>
    </xdr:from>
    <xdr:to>
      <xdr:col>1</xdr:col>
      <xdr:colOff>561975</xdr:colOff>
      <xdr:row>2</xdr:row>
      <xdr:rowOff>177165</xdr:rowOff>
    </xdr:to>
    <xdr:pic>
      <xdr:nvPicPr>
        <xdr:cNvPr id="3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6199" y="85725"/>
          <a:ext cx="1499236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>
    <tabColor rgb="FF92D050"/>
  </sheetPr>
  <dimension ref="A1:N34"/>
  <sheetViews>
    <sheetView tabSelected="1" zoomScale="90" zoomScaleNormal="90" workbookViewId="0">
      <selection activeCell="E7" sqref="E7"/>
    </sheetView>
  </sheetViews>
  <sheetFormatPr defaultColWidth="8.81640625" defaultRowHeight="14.5" x14ac:dyDescent="0.35"/>
  <cols>
    <col min="1" max="1" width="14.7265625" style="23" customWidth="1"/>
    <col min="2" max="2" width="20.26953125" style="24" customWidth="1"/>
    <col min="3" max="3" width="56.453125" style="23" bestFit="1" customWidth="1"/>
    <col min="4" max="4" width="46.7265625" style="23" customWidth="1"/>
    <col min="5" max="5" width="24.7265625" style="23" customWidth="1"/>
    <col min="6" max="6" width="14" style="23" customWidth="1"/>
    <col min="7" max="9" width="15.26953125" style="23" customWidth="1"/>
    <col min="10" max="11" width="16.54296875" style="23" customWidth="1"/>
    <col min="12" max="12" width="13.54296875" style="25" customWidth="1"/>
    <col min="13" max="13" width="14.7265625" style="25" customWidth="1"/>
    <col min="14" max="14" width="14.453125" style="23" customWidth="1"/>
    <col min="15" max="16384" width="8.81640625" style="23"/>
  </cols>
  <sheetData>
    <row r="1" spans="1:14" x14ac:dyDescent="0.3">
      <c r="A1" s="7"/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4"/>
      <c r="N1"/>
    </row>
    <row r="2" spans="1:14" ht="14.5" customHeight="1" x14ac:dyDescent="0.3">
      <c r="A2" s="7"/>
      <c r="B2" s="4"/>
      <c r="C2" s="4"/>
      <c r="D2" s="4"/>
      <c r="E2" s="4"/>
      <c r="F2" s="4"/>
      <c r="G2"/>
      <c r="H2"/>
      <c r="I2"/>
      <c r="J2"/>
      <c r="K2"/>
      <c r="L2" s="1"/>
      <c r="M2" s="1"/>
      <c r="N2"/>
    </row>
    <row r="3" spans="1:14" ht="26.25" customHeight="1" x14ac:dyDescent="0.35">
      <c r="A3" s="7"/>
      <c r="B3" s="4"/>
      <c r="C3" s="4"/>
      <c r="D3" s="4"/>
      <c r="E3" s="4"/>
      <c r="F3" s="4"/>
      <c r="G3" s="40" t="s">
        <v>10</v>
      </c>
      <c r="H3" s="41"/>
      <c r="I3" s="41"/>
      <c r="J3" s="41"/>
      <c r="K3" s="41"/>
      <c r="L3" s="41"/>
      <c r="M3" s="41"/>
      <c r="N3" s="42"/>
    </row>
    <row r="4" spans="1:14" ht="21" x14ac:dyDescent="0.5">
      <c r="A4" s="8" t="s">
        <v>15</v>
      </c>
      <c r="B4" s="4"/>
      <c r="C4" s="6"/>
      <c r="D4" s="6"/>
      <c r="E4" s="6"/>
      <c r="F4" s="6"/>
      <c r="G4" s="43"/>
      <c r="H4" s="44"/>
      <c r="I4" s="44"/>
      <c r="J4" s="44"/>
      <c r="K4" s="44"/>
      <c r="L4" s="44"/>
      <c r="M4" s="44"/>
      <c r="N4" s="45"/>
    </row>
    <row r="5" spans="1:14" s="26" customFormat="1" ht="17.25" customHeight="1" x14ac:dyDescent="0.35">
      <c r="A5" s="7"/>
      <c r="B5" s="7"/>
      <c r="C5" s="7"/>
      <c r="D5" s="7"/>
      <c r="E5" s="7"/>
      <c r="F5" s="7"/>
      <c r="G5" s="46"/>
      <c r="H5" s="47"/>
      <c r="I5" s="47"/>
      <c r="J5" s="47"/>
      <c r="K5" s="47"/>
      <c r="L5" s="47"/>
      <c r="M5" s="47"/>
      <c r="N5" s="48"/>
    </row>
    <row r="6" spans="1:14" s="26" customFormat="1" ht="1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26" customFormat="1" ht="30" customHeight="1" x14ac:dyDescent="0.35">
      <c r="A7" s="13" t="s">
        <v>18</v>
      </c>
      <c r="B7" s="13"/>
      <c r="C7" s="13"/>
      <c r="D7" s="2"/>
      <c r="E7" s="3"/>
      <c r="F7" s="3"/>
      <c r="G7" s="29"/>
      <c r="H7" s="30" t="s">
        <v>14</v>
      </c>
      <c r="I7" s="15" t="s">
        <v>134</v>
      </c>
    </row>
    <row r="8" spans="1:14" s="27" customFormat="1" ht="15" customHeight="1" x14ac:dyDescent="0.25">
      <c r="A8" s="9"/>
      <c r="B8" s="10"/>
      <c r="C8" s="10"/>
      <c r="D8" s="10"/>
      <c r="E8" s="10"/>
      <c r="F8" s="10"/>
      <c r="G8" s="11"/>
      <c r="H8" s="11"/>
      <c r="I8" s="12"/>
      <c r="J8" s="12"/>
      <c r="K8" s="12"/>
      <c r="L8" s="12"/>
      <c r="M8" s="12"/>
      <c r="N8" s="12"/>
    </row>
    <row r="9" spans="1:14" s="28" customFormat="1" ht="35.25" customHeight="1" x14ac:dyDescent="0.35">
      <c r="A9" s="49" t="s">
        <v>2</v>
      </c>
      <c r="B9" s="51" t="s">
        <v>0</v>
      </c>
      <c r="C9" s="52" t="s">
        <v>5</v>
      </c>
      <c r="D9" s="60" t="s">
        <v>16</v>
      </c>
      <c r="E9" s="49" t="s">
        <v>17</v>
      </c>
      <c r="F9" s="49" t="s">
        <v>9</v>
      </c>
      <c r="G9" s="49" t="s">
        <v>11</v>
      </c>
      <c r="H9" s="49" t="s">
        <v>3</v>
      </c>
      <c r="I9" s="56" t="s">
        <v>1</v>
      </c>
      <c r="J9" s="56" t="s">
        <v>12</v>
      </c>
      <c r="K9" s="56" t="s">
        <v>4</v>
      </c>
      <c r="L9" s="58" t="s">
        <v>8</v>
      </c>
      <c r="M9" s="59"/>
      <c r="N9" s="54" t="s">
        <v>13</v>
      </c>
    </row>
    <row r="10" spans="1:14" ht="30" customHeight="1" x14ac:dyDescent="0.35">
      <c r="A10" s="50"/>
      <c r="B10" s="51"/>
      <c r="C10" s="53"/>
      <c r="D10" s="61"/>
      <c r="E10" s="61"/>
      <c r="F10" s="50"/>
      <c r="G10" s="50"/>
      <c r="H10" s="50"/>
      <c r="I10" s="57"/>
      <c r="J10" s="57"/>
      <c r="K10" s="57"/>
      <c r="L10" s="14" t="s">
        <v>6</v>
      </c>
      <c r="M10" s="14" t="s">
        <v>7</v>
      </c>
      <c r="N10" s="55"/>
    </row>
    <row r="11" spans="1:14" ht="19.149999999999999" customHeight="1" x14ac:dyDescent="0.35">
      <c r="A11" s="16" t="s">
        <v>19</v>
      </c>
      <c r="B11" s="16" t="s">
        <v>43</v>
      </c>
      <c r="C11" s="17" t="s">
        <v>131</v>
      </c>
      <c r="D11" s="17" t="s">
        <v>66</v>
      </c>
      <c r="E11" s="17" t="s">
        <v>87</v>
      </c>
      <c r="F11" s="31">
        <v>44419</v>
      </c>
      <c r="G11" s="33">
        <v>191546.16</v>
      </c>
      <c r="H11" s="33">
        <v>40224.699999999997</v>
      </c>
      <c r="I11" s="18" t="s">
        <v>111</v>
      </c>
      <c r="J11" s="37">
        <v>26541.305785123968</v>
      </c>
      <c r="K11" s="37">
        <v>32114.98</v>
      </c>
      <c r="L11" s="35" t="s">
        <v>108</v>
      </c>
      <c r="M11" s="19"/>
      <c r="N11" s="20">
        <v>12.17</v>
      </c>
    </row>
    <row r="12" spans="1:14" ht="19.149999999999999" customHeight="1" x14ac:dyDescent="0.35">
      <c r="A12" s="16" t="s">
        <v>20</v>
      </c>
      <c r="B12" s="16" t="s">
        <v>44</v>
      </c>
      <c r="C12" s="21" t="s">
        <v>46</v>
      </c>
      <c r="D12" s="21" t="s">
        <v>67</v>
      </c>
      <c r="E12" s="21" t="s">
        <v>88</v>
      </c>
      <c r="F12" s="32">
        <v>43617</v>
      </c>
      <c r="G12" s="34">
        <v>31609.26</v>
      </c>
      <c r="H12" s="34">
        <v>0</v>
      </c>
      <c r="I12" s="16" t="s">
        <v>112</v>
      </c>
      <c r="J12" s="38">
        <v>7902.31</v>
      </c>
      <c r="K12" s="38">
        <v>7902.31</v>
      </c>
      <c r="L12" s="35" t="s">
        <v>108</v>
      </c>
      <c r="M12" s="22"/>
      <c r="N12" s="36">
        <v>20</v>
      </c>
    </row>
    <row r="13" spans="1:14" ht="19.149999999999999" customHeight="1" x14ac:dyDescent="0.35">
      <c r="A13" s="16" t="s">
        <v>21</v>
      </c>
      <c r="B13" s="16" t="s">
        <v>45</v>
      </c>
      <c r="C13" s="21" t="s">
        <v>47</v>
      </c>
      <c r="D13" s="21" t="s">
        <v>68</v>
      </c>
      <c r="E13" s="21" t="s">
        <v>89</v>
      </c>
      <c r="F13" s="32">
        <v>44243</v>
      </c>
      <c r="G13" s="34">
        <v>5500</v>
      </c>
      <c r="H13" s="34">
        <v>1155</v>
      </c>
      <c r="I13" s="16" t="s">
        <v>113</v>
      </c>
      <c r="J13" s="38">
        <v>500</v>
      </c>
      <c r="K13" s="38">
        <v>605</v>
      </c>
      <c r="L13" s="35" t="s">
        <v>108</v>
      </c>
      <c r="M13" s="22"/>
      <c r="N13" s="36">
        <v>8.33</v>
      </c>
    </row>
    <row r="14" spans="1:14" ht="19.149999999999999" customHeight="1" x14ac:dyDescent="0.35">
      <c r="A14" s="16" t="s">
        <v>22</v>
      </c>
      <c r="B14" s="16" t="s">
        <v>45</v>
      </c>
      <c r="C14" s="21" t="s">
        <v>48</v>
      </c>
      <c r="D14" s="21" t="s">
        <v>69</v>
      </c>
      <c r="E14" s="21" t="s">
        <v>90</v>
      </c>
      <c r="F14" s="32">
        <v>44027</v>
      </c>
      <c r="G14" s="34">
        <v>210743.28</v>
      </c>
      <c r="H14" s="34">
        <v>44256.08</v>
      </c>
      <c r="I14" s="16" t="s">
        <v>114</v>
      </c>
      <c r="J14" s="38">
        <v>2128.727272727273</v>
      </c>
      <c r="K14" s="38">
        <v>2575.7600000000002</v>
      </c>
      <c r="L14" s="35" t="s">
        <v>108</v>
      </c>
      <c r="M14" s="22"/>
      <c r="N14" s="36">
        <v>1</v>
      </c>
    </row>
    <row r="15" spans="1:14" ht="19.149999999999999" customHeight="1" x14ac:dyDescent="0.35">
      <c r="A15" s="16" t="s">
        <v>23</v>
      </c>
      <c r="B15" s="16" t="s">
        <v>45</v>
      </c>
      <c r="C15" s="21" t="s">
        <v>49</v>
      </c>
      <c r="D15" s="21" t="s">
        <v>70</v>
      </c>
      <c r="E15" s="21" t="s">
        <v>91</v>
      </c>
      <c r="F15" s="32">
        <v>44393</v>
      </c>
      <c r="G15" s="34">
        <v>193193.2</v>
      </c>
      <c r="H15" s="34">
        <v>40570.57</v>
      </c>
      <c r="I15" s="16" t="s">
        <v>115</v>
      </c>
      <c r="J15" s="38">
        <v>5066.6528925619832</v>
      </c>
      <c r="K15" s="38">
        <v>6130.65</v>
      </c>
      <c r="L15" s="35" t="s">
        <v>108</v>
      </c>
      <c r="M15" s="22"/>
      <c r="N15" s="36">
        <v>2.56</v>
      </c>
    </row>
    <row r="16" spans="1:14" ht="19.149999999999999" customHeight="1" x14ac:dyDescent="0.25">
      <c r="A16" s="16" t="s">
        <v>24</v>
      </c>
      <c r="B16" s="16" t="s">
        <v>45</v>
      </c>
      <c r="C16" s="21" t="s">
        <v>50</v>
      </c>
      <c r="D16" s="21" t="s">
        <v>71</v>
      </c>
      <c r="E16" s="21" t="s">
        <v>92</v>
      </c>
      <c r="F16" s="32">
        <v>44365</v>
      </c>
      <c r="G16" s="34">
        <v>71348.86</v>
      </c>
      <c r="H16" s="34">
        <v>14983.26</v>
      </c>
      <c r="I16" s="16" t="s">
        <v>116</v>
      </c>
      <c r="J16" s="38">
        <v>11744.239669421488</v>
      </c>
      <c r="K16" s="38">
        <v>14210.53</v>
      </c>
      <c r="L16" s="35" t="s">
        <v>108</v>
      </c>
      <c r="M16" s="22"/>
      <c r="N16" s="36">
        <v>14.13</v>
      </c>
    </row>
    <row r="17" spans="1:14" ht="19.149999999999999" customHeight="1" x14ac:dyDescent="0.35">
      <c r="A17" s="16" t="s">
        <v>25</v>
      </c>
      <c r="B17" s="16" t="s">
        <v>45</v>
      </c>
      <c r="C17" s="21" t="s">
        <v>51</v>
      </c>
      <c r="D17" s="21" t="s">
        <v>72</v>
      </c>
      <c r="E17" s="21" t="s">
        <v>93</v>
      </c>
      <c r="F17" s="32">
        <v>43840</v>
      </c>
      <c r="G17" s="34">
        <v>167746.6</v>
      </c>
      <c r="H17" s="34">
        <v>35226.79</v>
      </c>
      <c r="I17" s="16" t="s">
        <v>117</v>
      </c>
      <c r="J17" s="38">
        <v>12885</v>
      </c>
      <c r="K17" s="38">
        <v>15590.85</v>
      </c>
      <c r="L17" s="35" t="s">
        <v>108</v>
      </c>
      <c r="M17" s="22"/>
      <c r="N17" s="36">
        <v>7.13</v>
      </c>
    </row>
    <row r="18" spans="1:14" ht="19.149999999999999" customHeight="1" x14ac:dyDescent="0.35">
      <c r="A18" s="16" t="s">
        <v>26</v>
      </c>
      <c r="B18" s="16" t="s">
        <v>45</v>
      </c>
      <c r="C18" s="21" t="s">
        <v>52</v>
      </c>
      <c r="D18" s="21" t="s">
        <v>73</v>
      </c>
      <c r="E18" s="21" t="s">
        <v>94</v>
      </c>
      <c r="F18" s="32">
        <v>44487</v>
      </c>
      <c r="G18" s="34">
        <v>116075</v>
      </c>
      <c r="H18" s="34">
        <v>24375.75</v>
      </c>
      <c r="I18" s="16" t="s">
        <v>111</v>
      </c>
      <c r="J18" s="38">
        <v>15151.925619834712</v>
      </c>
      <c r="K18" s="38">
        <v>18333.830000000002</v>
      </c>
      <c r="L18" s="35" t="s">
        <v>108</v>
      </c>
      <c r="M18" s="22"/>
      <c r="N18" s="36">
        <v>11.55</v>
      </c>
    </row>
    <row r="19" spans="1:14" ht="19.149999999999999" customHeight="1" x14ac:dyDescent="0.35">
      <c r="A19" s="16" t="s">
        <v>27</v>
      </c>
      <c r="B19" s="16" t="s">
        <v>45</v>
      </c>
      <c r="C19" s="21" t="s">
        <v>53</v>
      </c>
      <c r="D19" s="21" t="s">
        <v>74</v>
      </c>
      <c r="E19" s="21" t="s">
        <v>95</v>
      </c>
      <c r="F19" s="32">
        <v>44158</v>
      </c>
      <c r="G19" s="34">
        <v>207825</v>
      </c>
      <c r="H19" s="34">
        <v>43643.25</v>
      </c>
      <c r="I19" s="16" t="s">
        <v>118</v>
      </c>
      <c r="J19" s="38">
        <v>26127</v>
      </c>
      <c r="K19" s="38">
        <v>31613.67</v>
      </c>
      <c r="L19" s="35" t="s">
        <v>108</v>
      </c>
      <c r="M19" s="22"/>
      <c r="N19" s="36">
        <v>11.17</v>
      </c>
    </row>
    <row r="20" spans="1:14" ht="19.149999999999999" customHeight="1" x14ac:dyDescent="0.35">
      <c r="A20" s="16" t="s">
        <v>28</v>
      </c>
      <c r="B20" s="16" t="s">
        <v>45</v>
      </c>
      <c r="C20" s="21" t="s">
        <v>54</v>
      </c>
      <c r="D20" s="21" t="s">
        <v>72</v>
      </c>
      <c r="E20" s="21" t="s">
        <v>93</v>
      </c>
      <c r="F20" s="32">
        <v>42928</v>
      </c>
      <c r="G20" s="34">
        <v>237152</v>
      </c>
      <c r="H20" s="34">
        <v>49801.919999999998</v>
      </c>
      <c r="I20" s="16" t="s">
        <v>119</v>
      </c>
      <c r="J20" s="38">
        <v>31780.008264462809</v>
      </c>
      <c r="K20" s="38">
        <v>38453.81</v>
      </c>
      <c r="L20" s="35" t="s">
        <v>108</v>
      </c>
      <c r="M20" s="22"/>
      <c r="N20" s="36">
        <v>11.82</v>
      </c>
    </row>
    <row r="21" spans="1:14" ht="19.149999999999999" customHeight="1" x14ac:dyDescent="0.35">
      <c r="A21" s="16" t="s">
        <v>29</v>
      </c>
      <c r="B21" s="16" t="s">
        <v>45</v>
      </c>
      <c r="C21" s="21" t="s">
        <v>132</v>
      </c>
      <c r="D21" s="21" t="s">
        <v>75</v>
      </c>
      <c r="E21" s="21" t="s">
        <v>96</v>
      </c>
      <c r="F21" s="32">
        <v>44189</v>
      </c>
      <c r="G21" s="34">
        <v>461992.31</v>
      </c>
      <c r="H21" s="34">
        <v>97018.39</v>
      </c>
      <c r="I21" s="16" t="s">
        <v>120</v>
      </c>
      <c r="J21" s="38">
        <v>38144.685950413223</v>
      </c>
      <c r="K21" s="38">
        <v>46155.07</v>
      </c>
      <c r="L21" s="35" t="s">
        <v>108</v>
      </c>
      <c r="M21" s="22"/>
      <c r="N21" s="36">
        <v>7.63</v>
      </c>
    </row>
    <row r="22" spans="1:14" ht="18" customHeight="1" x14ac:dyDescent="0.35">
      <c r="A22" s="16" t="s">
        <v>30</v>
      </c>
      <c r="B22" s="16" t="s">
        <v>45</v>
      </c>
      <c r="C22" s="21" t="s">
        <v>55</v>
      </c>
      <c r="D22" s="21" t="s">
        <v>73</v>
      </c>
      <c r="E22" s="21" t="s">
        <v>94</v>
      </c>
      <c r="F22" s="32">
        <v>42901</v>
      </c>
      <c r="G22" s="34">
        <v>701400</v>
      </c>
      <c r="H22" s="34">
        <v>147294</v>
      </c>
      <c r="I22" s="16" t="s">
        <v>121</v>
      </c>
      <c r="J22" s="38">
        <v>38600</v>
      </c>
      <c r="K22" s="38">
        <v>46706</v>
      </c>
      <c r="L22" s="35" t="s">
        <v>108</v>
      </c>
      <c r="M22" s="22"/>
      <c r="N22" s="36">
        <v>5.22</v>
      </c>
    </row>
    <row r="23" spans="1:14" ht="19.149999999999999" customHeight="1" x14ac:dyDescent="0.35">
      <c r="A23" s="16" t="s">
        <v>31</v>
      </c>
      <c r="B23" s="16" t="s">
        <v>45</v>
      </c>
      <c r="C23" s="21" t="s">
        <v>56</v>
      </c>
      <c r="D23" s="21" t="s">
        <v>76</v>
      </c>
      <c r="E23" s="21" t="s">
        <v>97</v>
      </c>
      <c r="F23" s="32">
        <v>44174</v>
      </c>
      <c r="G23" s="34">
        <v>346529.53</v>
      </c>
      <c r="H23" s="34">
        <v>72771.210000000006</v>
      </c>
      <c r="I23" s="16" t="s">
        <v>122</v>
      </c>
      <c r="J23" s="38">
        <v>43971.25619834711</v>
      </c>
      <c r="K23" s="38">
        <v>53205.22</v>
      </c>
      <c r="L23" s="35" t="s">
        <v>108</v>
      </c>
      <c r="M23" s="22"/>
      <c r="N23" s="36">
        <v>11.26</v>
      </c>
    </row>
    <row r="24" spans="1:14" ht="19.149999999999999" customHeight="1" x14ac:dyDescent="0.35">
      <c r="A24" s="16" t="s">
        <v>32</v>
      </c>
      <c r="B24" s="16" t="s">
        <v>45</v>
      </c>
      <c r="C24" s="21" t="s">
        <v>57</v>
      </c>
      <c r="D24" s="21" t="s">
        <v>77</v>
      </c>
      <c r="E24" s="21" t="s">
        <v>98</v>
      </c>
      <c r="F24" s="32">
        <v>44187</v>
      </c>
      <c r="G24" s="34">
        <v>203137.76</v>
      </c>
      <c r="H24" s="34">
        <v>42658.93</v>
      </c>
      <c r="I24" s="16" t="s">
        <v>123</v>
      </c>
      <c r="J24" s="38">
        <v>46725.239669421491</v>
      </c>
      <c r="K24" s="38">
        <v>56537.54</v>
      </c>
      <c r="L24" s="35" t="s">
        <v>108</v>
      </c>
      <c r="M24" s="22"/>
      <c r="N24" s="36">
        <v>18.7</v>
      </c>
    </row>
    <row r="25" spans="1:14" ht="19.149999999999999" customHeight="1" x14ac:dyDescent="0.35">
      <c r="A25" s="16" t="s">
        <v>33</v>
      </c>
      <c r="B25" s="16" t="s">
        <v>45</v>
      </c>
      <c r="C25" s="21" t="s">
        <v>58</v>
      </c>
      <c r="D25" s="21" t="s">
        <v>78</v>
      </c>
      <c r="E25" s="21" t="s">
        <v>99</v>
      </c>
      <c r="F25" s="32">
        <v>43311</v>
      </c>
      <c r="G25" s="34">
        <v>1959565.6</v>
      </c>
      <c r="H25" s="34">
        <v>411508.78</v>
      </c>
      <c r="I25" s="16" t="s">
        <v>121</v>
      </c>
      <c r="J25" s="38">
        <v>49713.801652892558</v>
      </c>
      <c r="K25" s="38">
        <v>60153.7</v>
      </c>
      <c r="L25" s="35" t="s">
        <v>108</v>
      </c>
      <c r="M25" s="22"/>
      <c r="N25" s="36">
        <v>2.4700000000000002</v>
      </c>
    </row>
    <row r="26" spans="1:14" ht="19.149999999999999" customHeight="1" x14ac:dyDescent="0.35">
      <c r="A26" s="16" t="s">
        <v>34</v>
      </c>
      <c r="B26" s="16" t="s">
        <v>45</v>
      </c>
      <c r="C26" s="21" t="s">
        <v>133</v>
      </c>
      <c r="D26" s="21" t="s">
        <v>79</v>
      </c>
      <c r="E26" s="21" t="s">
        <v>100</v>
      </c>
      <c r="F26" s="32">
        <v>44189</v>
      </c>
      <c r="G26" s="34">
        <v>459222.24</v>
      </c>
      <c r="H26" s="34">
        <v>96436.67</v>
      </c>
      <c r="I26" s="16" t="s">
        <v>120</v>
      </c>
      <c r="J26" s="38">
        <v>60024.983471074382</v>
      </c>
      <c r="K26" s="38">
        <v>72630.23</v>
      </c>
      <c r="L26" s="35" t="s">
        <v>108</v>
      </c>
      <c r="M26" s="22"/>
      <c r="N26" s="36">
        <v>11.56</v>
      </c>
    </row>
    <row r="27" spans="1:14" ht="19.149999999999999" customHeight="1" x14ac:dyDescent="0.35">
      <c r="A27" s="16" t="s">
        <v>35</v>
      </c>
      <c r="B27" s="16" t="s">
        <v>45</v>
      </c>
      <c r="C27" s="21" t="s">
        <v>59</v>
      </c>
      <c r="D27" s="21" t="s">
        <v>80</v>
      </c>
      <c r="E27" s="21" t="s">
        <v>101</v>
      </c>
      <c r="F27" s="32">
        <v>43419</v>
      </c>
      <c r="G27" s="34">
        <v>932467.5</v>
      </c>
      <c r="H27" s="34">
        <v>195818.18</v>
      </c>
      <c r="I27" s="16" t="s">
        <v>124</v>
      </c>
      <c r="J27" s="38">
        <v>74012.024793388438</v>
      </c>
      <c r="K27" s="38">
        <v>89554.55</v>
      </c>
      <c r="L27" s="35" t="s">
        <v>108</v>
      </c>
      <c r="M27" s="22"/>
      <c r="N27" s="36">
        <v>7.35</v>
      </c>
    </row>
    <row r="28" spans="1:14" ht="19.149999999999999" customHeight="1" x14ac:dyDescent="0.35">
      <c r="A28" s="16" t="s">
        <v>36</v>
      </c>
      <c r="B28" s="16" t="s">
        <v>45</v>
      </c>
      <c r="C28" s="21" t="s">
        <v>60</v>
      </c>
      <c r="D28" s="21" t="s">
        <v>81</v>
      </c>
      <c r="E28" s="21" t="s">
        <v>102</v>
      </c>
      <c r="F28" s="32">
        <v>43799</v>
      </c>
      <c r="G28" s="34">
        <v>756560.16</v>
      </c>
      <c r="H28" s="34">
        <v>158877.63</v>
      </c>
      <c r="I28" s="16" t="s">
        <v>125</v>
      </c>
      <c r="J28" s="38">
        <v>91226.421487603307</v>
      </c>
      <c r="K28" s="38">
        <v>110383.97</v>
      </c>
      <c r="L28" s="35" t="s">
        <v>108</v>
      </c>
      <c r="M28" s="22"/>
      <c r="N28" s="36">
        <v>10.76</v>
      </c>
    </row>
    <row r="29" spans="1:14" ht="19.149999999999999" customHeight="1" x14ac:dyDescent="0.35">
      <c r="A29" s="16" t="s">
        <v>37</v>
      </c>
      <c r="B29" s="16" t="s">
        <v>45</v>
      </c>
      <c r="C29" s="21" t="s">
        <v>61</v>
      </c>
      <c r="D29" s="21" t="s">
        <v>82</v>
      </c>
      <c r="E29" s="21" t="s">
        <v>103</v>
      </c>
      <c r="F29" s="32">
        <v>44260</v>
      </c>
      <c r="G29" s="34">
        <v>1372496.69</v>
      </c>
      <c r="H29" s="34">
        <v>288224.3</v>
      </c>
      <c r="I29" s="16" t="s">
        <v>126</v>
      </c>
      <c r="J29" s="38">
        <v>103258.46280991736</v>
      </c>
      <c r="K29" s="38">
        <v>124942.74</v>
      </c>
      <c r="L29" s="35" t="s">
        <v>108</v>
      </c>
      <c r="M29" s="22"/>
      <c r="N29" s="36">
        <v>7</v>
      </c>
    </row>
    <row r="30" spans="1:14" ht="19.149999999999999" customHeight="1" x14ac:dyDescent="0.35">
      <c r="A30" s="16" t="s">
        <v>38</v>
      </c>
      <c r="B30" s="16" t="s">
        <v>45</v>
      </c>
      <c r="C30" s="21" t="s">
        <v>62</v>
      </c>
      <c r="D30" s="21" t="s">
        <v>83</v>
      </c>
      <c r="E30" s="21" t="s">
        <v>104</v>
      </c>
      <c r="F30" s="32">
        <v>44270</v>
      </c>
      <c r="G30" s="34">
        <v>503807.89</v>
      </c>
      <c r="H30" s="34">
        <v>105799.66</v>
      </c>
      <c r="I30" s="16" t="s">
        <v>118</v>
      </c>
      <c r="J30" s="38">
        <v>105596.09090909091</v>
      </c>
      <c r="K30" s="38">
        <v>127771.27</v>
      </c>
      <c r="L30" s="35" t="s">
        <v>108</v>
      </c>
      <c r="M30" s="22"/>
      <c r="N30" s="36">
        <v>17.329999999999998</v>
      </c>
    </row>
    <row r="31" spans="1:14" ht="19.149999999999999" customHeight="1" x14ac:dyDescent="0.35">
      <c r="A31" s="16" t="s">
        <v>39</v>
      </c>
      <c r="B31" s="16" t="s">
        <v>45</v>
      </c>
      <c r="C31" s="21" t="s">
        <v>63</v>
      </c>
      <c r="D31" s="21" t="s">
        <v>84</v>
      </c>
      <c r="E31" s="21" t="s">
        <v>105</v>
      </c>
      <c r="F31" s="32">
        <v>43419</v>
      </c>
      <c r="G31" s="34">
        <v>1136810.23</v>
      </c>
      <c r="H31" s="34">
        <v>238730.15</v>
      </c>
      <c r="I31" s="16" t="s">
        <v>124</v>
      </c>
      <c r="J31" s="38">
        <v>131102.14049586776</v>
      </c>
      <c r="K31" s="38">
        <v>158633.59</v>
      </c>
      <c r="L31" s="35" t="s">
        <v>108</v>
      </c>
      <c r="M31" s="22"/>
      <c r="N31" s="36">
        <v>10.34</v>
      </c>
    </row>
    <row r="32" spans="1:14" ht="19.149999999999999" customHeight="1" x14ac:dyDescent="0.35">
      <c r="A32" s="16" t="s">
        <v>40</v>
      </c>
      <c r="B32" s="16" t="s">
        <v>45</v>
      </c>
      <c r="C32" s="21" t="s">
        <v>64</v>
      </c>
      <c r="D32" s="21" t="s">
        <v>71</v>
      </c>
      <c r="E32" s="21" t="s">
        <v>92</v>
      </c>
      <c r="F32" s="32">
        <v>42746</v>
      </c>
      <c r="G32" s="34">
        <v>556296.04</v>
      </c>
      <c r="H32" s="34">
        <v>116822.17</v>
      </c>
      <c r="I32" s="16" t="s">
        <v>127</v>
      </c>
      <c r="J32" s="38">
        <v>170624.47933884297</v>
      </c>
      <c r="K32" s="38">
        <v>206455.62</v>
      </c>
      <c r="L32" s="35" t="s">
        <v>108</v>
      </c>
      <c r="M32" s="22"/>
      <c r="N32" s="36">
        <v>23.47</v>
      </c>
    </row>
    <row r="33" spans="1:14" ht="19.149999999999999" customHeight="1" x14ac:dyDescent="0.35">
      <c r="A33" s="16" t="s">
        <v>41</v>
      </c>
      <c r="B33" s="16" t="s">
        <v>45</v>
      </c>
      <c r="C33" s="21" t="s">
        <v>65</v>
      </c>
      <c r="D33" s="21" t="s">
        <v>85</v>
      </c>
      <c r="E33" s="21" t="s">
        <v>106</v>
      </c>
      <c r="F33" s="32">
        <v>43343</v>
      </c>
      <c r="G33" s="34">
        <v>745915.91</v>
      </c>
      <c r="H33" s="34">
        <v>156642.35</v>
      </c>
      <c r="I33" s="16" t="s">
        <v>128</v>
      </c>
      <c r="J33" s="38">
        <v>197272.71900826445</v>
      </c>
      <c r="K33" s="38">
        <v>238699.99</v>
      </c>
      <c r="L33" s="35" t="s">
        <v>108</v>
      </c>
      <c r="M33" s="22"/>
      <c r="N33" s="36">
        <v>20.92</v>
      </c>
    </row>
    <row r="34" spans="1:14" ht="19.149999999999999" customHeight="1" x14ac:dyDescent="0.35">
      <c r="A34" s="16" t="s">
        <v>42</v>
      </c>
      <c r="B34" s="16" t="s">
        <v>45</v>
      </c>
      <c r="C34" s="21" t="s">
        <v>130</v>
      </c>
      <c r="D34" s="21" t="s">
        <v>86</v>
      </c>
      <c r="E34" s="21" t="s">
        <v>107</v>
      </c>
      <c r="F34" s="32">
        <v>44232</v>
      </c>
      <c r="G34" s="34">
        <v>1120331.67</v>
      </c>
      <c r="H34" s="34">
        <v>235269.65</v>
      </c>
      <c r="I34" s="16" t="s">
        <v>129</v>
      </c>
      <c r="J34" s="38">
        <v>199307.37190082646</v>
      </c>
      <c r="K34" s="38">
        <v>241161.92</v>
      </c>
      <c r="L34" s="35" t="s">
        <v>108</v>
      </c>
      <c r="M34" s="22"/>
      <c r="N34" s="36">
        <v>15.1</v>
      </c>
    </row>
  </sheetData>
  <sheetProtection formatCells="0" formatColumns="0" formatRows="0" insertRows="0" deleteRows="0" sort="0" autoFilter="0" pivotTables="0"/>
  <mergeCells count="14">
    <mergeCell ref="G3:N5"/>
    <mergeCell ref="A9:A10"/>
    <mergeCell ref="B9:B10"/>
    <mergeCell ref="C9:C10"/>
    <mergeCell ref="N9:N10"/>
    <mergeCell ref="G9:G10"/>
    <mergeCell ref="I9:I10"/>
    <mergeCell ref="J9:J10"/>
    <mergeCell ref="F9:F10"/>
    <mergeCell ref="L9:M9"/>
    <mergeCell ref="H9:H10"/>
    <mergeCell ref="K9:K10"/>
    <mergeCell ref="D9:D10"/>
    <mergeCell ref="E9:E10"/>
  </mergeCells>
  <pageMargins left="0.39370078740157483" right="0" top="0.19685039370078741" bottom="0.15748031496062992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3:Q27"/>
  <sheetViews>
    <sheetView workbookViewId="0">
      <selection activeCell="P4" sqref="P4:P27"/>
    </sheetView>
  </sheetViews>
  <sheetFormatPr defaultRowHeight="14.5" x14ac:dyDescent="0.35"/>
  <cols>
    <col min="11" max="11" width="11.7265625" bestFit="1" customWidth="1"/>
    <col min="12" max="12" width="10" bestFit="1" customWidth="1"/>
    <col min="13" max="13" width="11.7265625" bestFit="1" customWidth="1"/>
    <col min="14" max="15" width="11.7265625" customWidth="1"/>
    <col min="16" max="16" width="10" customWidth="1"/>
    <col min="17" max="17" width="10" bestFit="1" customWidth="1"/>
  </cols>
  <sheetData>
    <row r="3" spans="11:17" ht="15" x14ac:dyDescent="0.25">
      <c r="L3" t="s">
        <v>109</v>
      </c>
      <c r="Q3" t="s">
        <v>110</v>
      </c>
    </row>
    <row r="4" spans="11:17" ht="15" x14ac:dyDescent="0.25">
      <c r="K4" s="39">
        <v>191546.16</v>
      </c>
      <c r="L4" s="39">
        <v>40224.699999999997</v>
      </c>
      <c r="M4" s="39">
        <f>K4*1.21</f>
        <v>231770.8536</v>
      </c>
      <c r="N4" s="39">
        <f>K4+L4</f>
        <v>231770.86</v>
      </c>
      <c r="O4" s="39"/>
      <c r="P4" s="39">
        <f>Q4/1.21</f>
        <v>26541.305785123968</v>
      </c>
      <c r="Q4" s="39">
        <v>32114.98</v>
      </c>
    </row>
    <row r="5" spans="11:17" ht="15" x14ac:dyDescent="0.25">
      <c r="K5" s="39">
        <v>31609.26</v>
      </c>
      <c r="L5" s="39">
        <v>0</v>
      </c>
      <c r="M5" s="39">
        <v>0</v>
      </c>
      <c r="N5" s="39">
        <f t="shared" ref="N5:N27" si="0">K5+L5</f>
        <v>31609.26</v>
      </c>
      <c r="O5" s="39"/>
      <c r="P5" s="39">
        <v>7902.31</v>
      </c>
      <c r="Q5" s="39">
        <v>7902.31</v>
      </c>
    </row>
    <row r="6" spans="11:17" ht="15" x14ac:dyDescent="0.25">
      <c r="K6" s="39">
        <v>5500</v>
      </c>
      <c r="L6" s="39">
        <v>1155</v>
      </c>
      <c r="M6" s="39">
        <f t="shared" ref="M6:M27" si="1">K6*1.21</f>
        <v>6655</v>
      </c>
      <c r="N6" s="39">
        <f t="shared" si="0"/>
        <v>6655</v>
      </c>
      <c r="O6" s="39"/>
      <c r="P6" s="39">
        <f t="shared" ref="P6:P27" si="2">Q6/1.21</f>
        <v>500</v>
      </c>
      <c r="Q6" s="39">
        <v>605</v>
      </c>
    </row>
    <row r="7" spans="11:17" ht="15" x14ac:dyDescent="0.25">
      <c r="K7" s="39">
        <v>210743.28</v>
      </c>
      <c r="L7" s="39">
        <v>44256.08</v>
      </c>
      <c r="M7" s="39">
        <f t="shared" si="1"/>
        <v>254999.3688</v>
      </c>
      <c r="N7" s="39">
        <f t="shared" si="0"/>
        <v>254999.36</v>
      </c>
      <c r="O7" s="39"/>
      <c r="P7" s="39">
        <f t="shared" si="2"/>
        <v>2128.727272727273</v>
      </c>
      <c r="Q7" s="39">
        <v>2575.7600000000002</v>
      </c>
    </row>
    <row r="8" spans="11:17" ht="15" x14ac:dyDescent="0.25">
      <c r="K8" s="39">
        <v>193193.2</v>
      </c>
      <c r="L8" s="39">
        <v>40570.57</v>
      </c>
      <c r="M8" s="39">
        <f t="shared" si="1"/>
        <v>233763.772</v>
      </c>
      <c r="N8" s="39">
        <f t="shared" si="0"/>
        <v>233763.77000000002</v>
      </c>
      <c r="O8" s="39"/>
      <c r="P8" s="39">
        <f t="shared" si="2"/>
        <v>5066.6528925619832</v>
      </c>
      <c r="Q8" s="39">
        <v>6130.65</v>
      </c>
    </row>
    <row r="9" spans="11:17" ht="15" x14ac:dyDescent="0.25">
      <c r="K9" s="39">
        <v>71348.86</v>
      </c>
      <c r="L9" s="39">
        <v>14983.26</v>
      </c>
      <c r="M9" s="39">
        <f t="shared" si="1"/>
        <v>86332.120599999995</v>
      </c>
      <c r="N9" s="39">
        <f t="shared" si="0"/>
        <v>86332.12</v>
      </c>
      <c r="O9" s="39"/>
      <c r="P9" s="39">
        <f t="shared" si="2"/>
        <v>11744.239669421488</v>
      </c>
      <c r="Q9" s="39">
        <v>14210.53</v>
      </c>
    </row>
    <row r="10" spans="11:17" ht="15" x14ac:dyDescent="0.25">
      <c r="K10" s="39">
        <v>167746.6</v>
      </c>
      <c r="L10" s="39">
        <v>35226.79</v>
      </c>
      <c r="M10" s="39">
        <f t="shared" si="1"/>
        <v>202973.386</v>
      </c>
      <c r="N10" s="39">
        <f t="shared" si="0"/>
        <v>202973.39</v>
      </c>
      <c r="O10" s="39"/>
      <c r="P10" s="39">
        <f t="shared" si="2"/>
        <v>12885</v>
      </c>
      <c r="Q10" s="39">
        <v>15590.85</v>
      </c>
    </row>
    <row r="11" spans="11:17" ht="15" x14ac:dyDescent="0.25">
      <c r="K11" s="39">
        <v>116075</v>
      </c>
      <c r="L11" s="39">
        <v>24375.75</v>
      </c>
      <c r="M11" s="39">
        <f t="shared" si="1"/>
        <v>140450.75</v>
      </c>
      <c r="N11" s="39">
        <f t="shared" si="0"/>
        <v>140450.75</v>
      </c>
      <c r="O11" s="39"/>
      <c r="P11" s="39">
        <f t="shared" si="2"/>
        <v>15151.925619834712</v>
      </c>
      <c r="Q11" s="39">
        <v>18333.830000000002</v>
      </c>
    </row>
    <row r="12" spans="11:17" ht="15" x14ac:dyDescent="0.25">
      <c r="K12" s="39">
        <v>207825</v>
      </c>
      <c r="L12" s="39">
        <v>43643.25</v>
      </c>
      <c r="M12" s="39">
        <f t="shared" si="1"/>
        <v>251468.25</v>
      </c>
      <c r="N12" s="39">
        <f t="shared" si="0"/>
        <v>251468.25</v>
      </c>
      <c r="O12" s="39"/>
      <c r="P12" s="39">
        <f t="shared" si="2"/>
        <v>26127</v>
      </c>
      <c r="Q12" s="39">
        <v>31613.67</v>
      </c>
    </row>
    <row r="13" spans="11:17" ht="15" x14ac:dyDescent="0.25">
      <c r="K13" s="39">
        <v>237152</v>
      </c>
      <c r="L13" s="39">
        <v>49801.919999999998</v>
      </c>
      <c r="M13" s="39">
        <f t="shared" si="1"/>
        <v>286953.92</v>
      </c>
      <c r="N13" s="39">
        <f t="shared" si="0"/>
        <v>286953.92</v>
      </c>
      <c r="O13" s="39"/>
      <c r="P13" s="39">
        <f t="shared" si="2"/>
        <v>31780.008264462809</v>
      </c>
      <c r="Q13" s="39">
        <v>38453.81</v>
      </c>
    </row>
    <row r="14" spans="11:17" ht="15" x14ac:dyDescent="0.25">
      <c r="K14" s="39">
        <v>461992.31</v>
      </c>
      <c r="L14" s="39">
        <v>97018.39</v>
      </c>
      <c r="M14" s="39">
        <f t="shared" si="1"/>
        <v>559010.69510000001</v>
      </c>
      <c r="N14" s="39">
        <f t="shared" si="0"/>
        <v>559010.69999999995</v>
      </c>
      <c r="O14" s="39"/>
      <c r="P14" s="39">
        <f t="shared" si="2"/>
        <v>38144.685950413223</v>
      </c>
      <c r="Q14" s="39">
        <v>46155.07</v>
      </c>
    </row>
    <row r="15" spans="11:17" ht="15" x14ac:dyDescent="0.25">
      <c r="K15" s="39">
        <v>701400</v>
      </c>
      <c r="L15" s="39">
        <v>147294</v>
      </c>
      <c r="M15" s="39">
        <f t="shared" si="1"/>
        <v>848694</v>
      </c>
      <c r="N15" s="39">
        <f t="shared" si="0"/>
        <v>848694</v>
      </c>
      <c r="O15" s="39"/>
      <c r="P15" s="39">
        <f t="shared" si="2"/>
        <v>38600</v>
      </c>
      <c r="Q15" s="39">
        <v>46706</v>
      </c>
    </row>
    <row r="16" spans="11:17" ht="15" x14ac:dyDescent="0.25">
      <c r="K16" s="39">
        <v>346529.53</v>
      </c>
      <c r="L16" s="39">
        <v>72771.210000000006</v>
      </c>
      <c r="M16" s="39">
        <f t="shared" si="1"/>
        <v>419300.73130000004</v>
      </c>
      <c r="N16" s="39">
        <f t="shared" si="0"/>
        <v>419300.74000000005</v>
      </c>
      <c r="O16" s="39"/>
      <c r="P16" s="39">
        <f t="shared" si="2"/>
        <v>43971.25619834711</v>
      </c>
      <c r="Q16" s="39">
        <v>53205.22</v>
      </c>
    </row>
    <row r="17" spans="11:17" ht="15" x14ac:dyDescent="0.25">
      <c r="K17" s="39">
        <v>203137.76</v>
      </c>
      <c r="L17" s="39">
        <v>42658.93</v>
      </c>
      <c r="M17" s="39">
        <f t="shared" si="1"/>
        <v>245796.68960000001</v>
      </c>
      <c r="N17" s="39">
        <f t="shared" si="0"/>
        <v>245796.69</v>
      </c>
      <c r="O17" s="39"/>
      <c r="P17" s="39">
        <f t="shared" si="2"/>
        <v>46725.239669421491</v>
      </c>
      <c r="Q17" s="39">
        <v>56537.54</v>
      </c>
    </row>
    <row r="18" spans="11:17" ht="15" x14ac:dyDescent="0.25">
      <c r="K18" s="39">
        <v>1959565.6</v>
      </c>
      <c r="L18" s="39">
        <v>411508.78</v>
      </c>
      <c r="M18" s="39">
        <f t="shared" si="1"/>
        <v>2371074.3760000002</v>
      </c>
      <c r="N18" s="39">
        <f t="shared" si="0"/>
        <v>2371074.38</v>
      </c>
      <c r="O18" s="39"/>
      <c r="P18" s="39">
        <f t="shared" si="2"/>
        <v>49713.801652892558</v>
      </c>
      <c r="Q18" s="39">
        <v>60153.7</v>
      </c>
    </row>
    <row r="19" spans="11:17" ht="15" x14ac:dyDescent="0.25">
      <c r="K19" s="39">
        <v>459222.24</v>
      </c>
      <c r="L19" s="39">
        <v>96436.67</v>
      </c>
      <c r="M19" s="39">
        <f t="shared" si="1"/>
        <v>555658.91039999994</v>
      </c>
      <c r="N19" s="39">
        <f t="shared" si="0"/>
        <v>555658.91</v>
      </c>
      <c r="O19" s="39"/>
      <c r="P19" s="39">
        <f t="shared" si="2"/>
        <v>60024.983471074382</v>
      </c>
      <c r="Q19" s="39">
        <v>72630.23</v>
      </c>
    </row>
    <row r="20" spans="11:17" ht="15" x14ac:dyDescent="0.25">
      <c r="K20" s="39">
        <v>932467.5</v>
      </c>
      <c r="L20" s="39">
        <v>195818.18</v>
      </c>
      <c r="M20" s="39">
        <f t="shared" si="1"/>
        <v>1128285.675</v>
      </c>
      <c r="N20" s="39">
        <f t="shared" si="0"/>
        <v>1128285.68</v>
      </c>
      <c r="O20" s="39"/>
      <c r="P20" s="39">
        <f t="shared" si="2"/>
        <v>74012.024793388438</v>
      </c>
      <c r="Q20" s="39">
        <v>89554.55</v>
      </c>
    </row>
    <row r="21" spans="11:17" ht="15" x14ac:dyDescent="0.25">
      <c r="K21" s="39">
        <v>756560.16</v>
      </c>
      <c r="L21" s="39">
        <v>158877.63</v>
      </c>
      <c r="M21" s="39">
        <f t="shared" si="1"/>
        <v>915437.79359999998</v>
      </c>
      <c r="N21" s="39">
        <f t="shared" si="0"/>
        <v>915437.79</v>
      </c>
      <c r="O21" s="39"/>
      <c r="P21" s="39">
        <f t="shared" si="2"/>
        <v>91226.421487603307</v>
      </c>
      <c r="Q21" s="39">
        <v>110383.97</v>
      </c>
    </row>
    <row r="22" spans="11:17" ht="15" x14ac:dyDescent="0.25">
      <c r="K22" s="39">
        <v>1372496.69</v>
      </c>
      <c r="L22" s="39">
        <v>288224.3</v>
      </c>
      <c r="M22" s="39">
        <f t="shared" si="1"/>
        <v>1660720.9948999998</v>
      </c>
      <c r="N22" s="39">
        <f t="shared" si="0"/>
        <v>1660720.99</v>
      </c>
      <c r="O22" s="39"/>
      <c r="P22" s="39">
        <f t="shared" si="2"/>
        <v>103258.46280991736</v>
      </c>
      <c r="Q22" s="39">
        <v>124942.74</v>
      </c>
    </row>
    <row r="23" spans="11:17" x14ac:dyDescent="0.35">
      <c r="K23" s="39">
        <v>503807.89</v>
      </c>
      <c r="L23" s="39">
        <v>105799.66</v>
      </c>
      <c r="M23" s="39">
        <f t="shared" si="1"/>
        <v>609607.54689999996</v>
      </c>
      <c r="N23" s="39">
        <f t="shared" si="0"/>
        <v>609607.55000000005</v>
      </c>
      <c r="O23" s="39"/>
      <c r="P23" s="39">
        <f t="shared" si="2"/>
        <v>105596.09090909091</v>
      </c>
      <c r="Q23" s="39">
        <v>127771.27</v>
      </c>
    </row>
    <row r="24" spans="11:17" x14ac:dyDescent="0.35">
      <c r="K24" s="39">
        <v>1136810.23</v>
      </c>
      <c r="L24" s="39">
        <v>238730.15</v>
      </c>
      <c r="M24" s="39">
        <f t="shared" si="1"/>
        <v>1375540.3783</v>
      </c>
      <c r="N24" s="39">
        <f t="shared" si="0"/>
        <v>1375540.38</v>
      </c>
      <c r="O24" s="39"/>
      <c r="P24" s="39">
        <f t="shared" si="2"/>
        <v>131102.14049586776</v>
      </c>
      <c r="Q24" s="39">
        <v>158633.59</v>
      </c>
    </row>
    <row r="25" spans="11:17" x14ac:dyDescent="0.35">
      <c r="K25" s="39">
        <v>556296.04</v>
      </c>
      <c r="L25" s="39">
        <v>116822.17</v>
      </c>
      <c r="M25" s="39">
        <f t="shared" si="1"/>
        <v>673118.2084</v>
      </c>
      <c r="N25" s="39">
        <f t="shared" si="0"/>
        <v>673118.21000000008</v>
      </c>
      <c r="O25" s="39"/>
      <c r="P25" s="39">
        <f t="shared" si="2"/>
        <v>170624.47933884297</v>
      </c>
      <c r="Q25" s="39">
        <v>206455.62</v>
      </c>
    </row>
    <row r="26" spans="11:17" x14ac:dyDescent="0.35">
      <c r="K26" s="39">
        <v>745915.91</v>
      </c>
      <c r="L26" s="39">
        <v>156642.35</v>
      </c>
      <c r="M26" s="39">
        <f t="shared" si="1"/>
        <v>902558.25109999999</v>
      </c>
      <c r="N26" s="39">
        <f t="shared" si="0"/>
        <v>902558.26</v>
      </c>
      <c r="O26" s="39"/>
      <c r="P26" s="39">
        <f t="shared" si="2"/>
        <v>197272.71900826445</v>
      </c>
      <c r="Q26" s="39">
        <v>238699.99</v>
      </c>
    </row>
    <row r="27" spans="11:17" x14ac:dyDescent="0.35">
      <c r="K27" s="39">
        <v>1120331.67</v>
      </c>
      <c r="L27" s="39">
        <v>235269.65</v>
      </c>
      <c r="M27" s="39">
        <f t="shared" si="1"/>
        <v>1355601.3206999998</v>
      </c>
      <c r="N27" s="39">
        <f t="shared" si="0"/>
        <v>1355601.3199999998</v>
      </c>
      <c r="O27" s="39"/>
      <c r="P27" s="39">
        <f t="shared" si="2"/>
        <v>199307.37190082646</v>
      </c>
      <c r="Q27" s="39">
        <v>241161.92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Ctes Modificacions 2021</vt:lpstr>
      <vt:lpstr>Full1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2020-01-17T07:47:32Z</cp:lastPrinted>
  <dcterms:created xsi:type="dcterms:W3CDTF">2015-11-27T08:05:33Z</dcterms:created>
  <dcterms:modified xsi:type="dcterms:W3CDTF">2022-04-11T07:28:04Z</dcterms:modified>
</cp:coreProperties>
</file>