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96" yWindow="-96" windowWidth="21792" windowHeight="13056"/>
  </bookViews>
  <sheets>
    <sheet name="Ctes Modificacions 202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" i="1" l="1"/>
  <c r="N21" i="1"/>
  <c r="N20" i="1"/>
  <c r="N19" i="1"/>
  <c r="N18" i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<sst xmlns="http://schemas.openxmlformats.org/spreadsheetml/2006/main" count="92" uniqueCount="60">
  <si>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</si>
  <si>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</si>
  <si>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</si>
  <si>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</si>
  <si>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</si>
  <si>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</si>
  <si>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</si>
  <si>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</si>
  <si>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</si>
  <si>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</si>
  <si>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</si>
  <si>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</si>
  <si>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</si>
  <si>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Data Actualització de les dades:</t>
  </si>
  <si>
    <t>NOM ADJUDICATARI (RAÓ SOCIAL)</t>
  </si>
  <si>
    <t>Codi Contracte (núm. cte)</t>
  </si>
  <si>
    <r>
      <t xml:space="preserve">CONTRACTES AMB MODIFICACIONS 2022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</si>
  <si>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GERÈNCIA / DISTRICTE / ENS GRUP:</t>
  </si>
  <si>
    <t>MOD_2018-09.M1</t>
  </si>
  <si>
    <t>MOD_2018-14.M3</t>
  </si>
  <si>
    <t>MOD_2018-14.M4</t>
  </si>
  <si>
    <t>MOD_2018-21.M1</t>
  </si>
  <si>
    <t>MOD_2020-12.M1</t>
  </si>
  <si>
    <t>MOD_2020-12.M2</t>
  </si>
  <si>
    <t>MOD_2021-11.M1</t>
  </si>
  <si>
    <t>MOD_2021-16.M1</t>
  </si>
  <si>
    <t>MOD_2021-19.M1</t>
  </si>
  <si>
    <t>MOD_2022-05.M1</t>
  </si>
  <si>
    <t>MOD_2022-11.M1</t>
  </si>
  <si>
    <t>MOD_2022-11.M2</t>
  </si>
  <si>
    <t>Serveis</t>
  </si>
  <si>
    <t>NEW MEDIA AUDIOVISUAL, SLU</t>
  </si>
  <si>
    <t>B65977357</t>
  </si>
  <si>
    <t>LIBERTY MUTUAL INSURANCE EUROPE LIMITED, SUCURSAL EN ESPAÑA</t>
  </si>
  <si>
    <t>W0069547H</t>
  </si>
  <si>
    <t>ISS FACILITY SERVICES S.A</t>
  </si>
  <si>
    <t>A61895371</t>
  </si>
  <si>
    <t>FELTRERO DIVISIÓN ARTE SL</t>
  </si>
  <si>
    <t>B37407004</t>
  </si>
  <si>
    <t>FELTRERO DIVISION ARTE SL</t>
  </si>
  <si>
    <t>UTE H ARQUITECTES AREA PRODUCTIVA, SLP - CHRIST &amp; GANTENBEIN INTERNATIONAL AG</t>
  </si>
  <si>
    <t>U06886170</t>
  </si>
  <si>
    <t>TÉCNICA DE TRANSPORTES INTERNACIONALES S.A</t>
  </si>
  <si>
    <t>A46335816</t>
  </si>
  <si>
    <t>JOSÉARTE, SL</t>
  </si>
  <si>
    <t>B97327175</t>
  </si>
  <si>
    <t>SIT EXPEDICIÓN ARTE Y SEGURIDAD, SL</t>
  </si>
  <si>
    <t>B28324176</t>
  </si>
  <si>
    <t>x</t>
  </si>
  <si>
    <t>SERVEIS TÈCNICS AUDIOVISUALS PER A ACTIVITATS I EXPOSICIONS DEL MUSEU D’ART CONTEMPORANI DE BARCELONA</t>
  </si>
  <si>
    <t>SERVEIS DE COBERTURA D’ASSEGURANÇA D’OBRES D’ART DEL MUSEU D’ART CONTEMPORANI DE BARCELONA</t>
  </si>
  <si>
    <t>SERVEIS PER LA CONSERVACIÓ, DIAGNOSI I MANTENIMENT DELS EDIFICIS del MACBA</t>
  </si>
  <si>
    <t>SERVEIS DE TRANSPORT, MANIPULACIÓ, DESEMBALATGE, MUNTATGE, DESMUNTATGE I REEMBALATGE DE L'EXPOSICIÓ “COL·LECCIÓ RAFAEL TOUS” DEL MACBA</t>
  </si>
  <si>
    <t>SERVEIS DE REDACCIÓ DEL PROJECTE BÀSIC DE L’AMPLIACIÓ I REFORMA DEL MUSEU D’ART CONTEMPORANI DE BARCELONA AL CONVENT DELS ÀNGELS</t>
  </si>
  <si>
    <t>SERVEIS DE TRANSPORT DE DISPERSIÓ DE L’EXPOSICIÓ “POESIA BROSSA” DEL MUSEU D’ART CONTEMPORANI DE BARCELONA</t>
  </si>
  <si>
    <t>SERVEIS DE TRANSPORT DE CONCENTRACIÓ I DESEMBALATGE DE L’EXPOSICIÓ “TERESA LANCETA” DEL MUSEU D’ART CONTEMPORANI DE BARCELONA</t>
  </si>
  <si>
    <t>SERVEI DE TRANSPORT D’ITINERÀNCIA DE L’EXPOSICIÓ “FINA MIRALLES” DEL MUSEU D’ART CONTEMPORANI DE BARCELONA</t>
  </si>
  <si>
    <t>SERVEI DE TRANSPORT DE CONCENTRACIÓ, DESEMBALATGE I MUNTATGE DE L’EXPOSICIÓ “COL·LECCIÓ 35” DEL MUSEU D'ART CONTEMPORANI DE BARCELONA</t>
  </si>
  <si>
    <t>CONSORCI MUSEU D'ART CONTEMPORANI DE BARCELONA (MACBA)</t>
  </si>
  <si>
    <t>NIF ADJUDICATARI
(Persones Físiques anonimitzat)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</si>
</sst>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14" xfId="0" applyFont="1" applyFill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0" fontId="0" fillId="0" borderId="3" xfId="0" applyNumberFormat="1" applyBorder="1" applyAlignment="1" applyProtection="1">
      <alignment horizontal="center" vertical="center" wrapText="1"/>
      <protection locked="0"/>
    </xf>
    <xf numFmtId="4" fontId="0" fillId="0" borderId="6" xfId="0" applyNumberFormat="1" applyBorder="1" applyAlignment="1" applyProtection="1">
      <alignment horizontal="right" vertical="center" wrapText="1"/>
      <protection locked="0"/>
    </xf>
    <xf numFmtId="4" fontId="0" fillId="0" borderId="5" xfId="0" applyNumberFormat="1" applyBorder="1" applyAlignment="1" applyProtection="1">
      <alignment horizontal="right" vertical="center" wrapText="1"/>
      <protection locked="0"/>
    </xf>
    <xf numFmtId="14" fontId="0" fillId="3" borderId="0" xfId="0" applyNumberFormat="1" applyFill="1"/>
    <xf numFmtId="14" fontId="1" fillId="3" borderId="4" xfId="0" applyNumberFormat="1" applyFont="1" applyFill="1" applyBorder="1" applyAlignment="1">
      <alignment horizontal="left" vertical="center" indent="1"/>
    </xf>
    <xf numFmtId="14" fontId="1" fillId="3" borderId="0" xfId="0" applyNumberFormat="1" applyFont="1" applyFill="1" applyAlignment="1">
      <alignment horizontal="left"/>
    </xf>
    <xf numFmtId="14" fontId="0" fillId="0" borderId="0" xfId="0" applyNumberFormat="1" applyProtection="1">
      <protection locked="0"/>
    </xf>
    <xf numFmtId="0" fontId="7" fillId="5" borderId="8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7" fillId="5" borderId="11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left" vertical="center"/>
      <protection locked="0"/>
    </xf>
    <xf numFmtId="165" fontId="12" fillId="3" borderId="5" xfId="0" applyNumberFormat="1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329142</xdr:colOff>
      <xdr:row>2</xdr:row>
      <xdr:rowOff>177165</xdr:rowOff>
    </xdr:to>
    <xdr:pic>
      <xdr:nvPicPr>
        <xdr:cNvPr id="3" name="I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22"/>
  <sheetViews>
    <sheetView tabSelected="1" zoomScale="85" zoomScaleNormal="85" workbookViewId="0">
      <selection activeCell="A23" sqref="A23:XFD24"/>
    </sheetView>
  </sheetViews>
  <sheetFormatPr defaultColWidth="8.88671875" defaultRowHeight="14.4" x14ac:dyDescent="0.3"/>
  <cols>
    <col min="1" max="1" width="17.88671875" style="12" customWidth="1"/>
    <col min="2" max="2" width="27.21875" style="12" customWidth="1"/>
    <col min="3" max="3" width="55.5546875" style="12" customWidth="1"/>
    <col min="4" max="4" width="46.5546875" style="12" customWidth="1"/>
    <col min="5" max="5" width="24.5546875" style="12" customWidth="1"/>
    <col min="6" max="6" width="16.5546875" style="31" customWidth="1"/>
    <col min="7" max="8" width="18.44140625" style="12" customWidth="1"/>
    <col min="9" max="10" width="18" style="12" customWidth="1"/>
    <col min="11" max="11" width="18.21875" style="12" customWidth="1"/>
    <col min="12" max="12" width="13.5546875" style="13" customWidth="1"/>
    <col min="13" max="13" width="14.5546875" style="13" customWidth="1"/>
    <col min="14" max="14" width="14.44140625" style="12" customWidth="1"/>
    <col min="15" max="16384" width="8.88671875" style="12"/>
  </cols>
  <sheetData>
    <row r="1" spans="1:14" ht="14.25" x14ac:dyDescent="0.45">
      <c r="A1" s="4"/>
      <c r="B1" s="4"/>
      <c r="C1" s="4"/>
      <c r="D1" s="4"/>
      <c r="E1" s="4"/>
      <c r="F1" s="28"/>
      <c r="G1" s="4"/>
      <c r="H1" s="4"/>
      <c r="I1" s="4"/>
      <c r="J1" s="4"/>
      <c r="K1" s="4"/>
      <c r="L1" s="5"/>
      <c r="M1" s="4"/>
      <c r="N1"/>
    </row>
    <row r="2" spans="1:14" ht="14.4" customHeight="1" x14ac:dyDescent="0.45">
      <c r="A2" s="4"/>
      <c r="B2" s="4"/>
      <c r="C2" s="4"/>
      <c r="D2" s="4"/>
      <c r="E2" s="4"/>
      <c r="F2" s="28"/>
      <c r="G2"/>
      <c r="H2"/>
      <c r="I2"/>
      <c r="J2"/>
      <c r="K2"/>
      <c r="L2" s="1"/>
      <c r="M2" s="1"/>
      <c r="N2"/>
    </row>
    <row r="3" spans="1:14" ht="26.25" customHeight="1" x14ac:dyDescent="0.3">
      <c r="A3" s="4"/>
      <c r="B3" s="4"/>
      <c r="C3" s="4"/>
      <c r="D3" s="4"/>
      <c r="E3" s="4"/>
      <c r="F3" s="32" t="s">
        <v>9</v>
      </c>
      <c r="G3" s="33"/>
      <c r="H3" s="33"/>
      <c r="I3" s="33"/>
      <c r="J3" s="33"/>
      <c r="K3" s="33"/>
      <c r="L3" s="33"/>
      <c r="M3" s="34"/>
    </row>
    <row r="4" spans="1:14" ht="21" x14ac:dyDescent="0.4">
      <c r="A4" s="7" t="s">
        <v>16</v>
      </c>
      <c r="B4" s="4"/>
      <c r="C4" s="6"/>
      <c r="D4" s="6"/>
      <c r="E4" s="6"/>
      <c r="F4" s="35"/>
      <c r="G4" s="36"/>
      <c r="H4" s="36"/>
      <c r="I4" s="36"/>
      <c r="J4" s="36"/>
      <c r="K4" s="36"/>
      <c r="L4" s="36"/>
      <c r="M4" s="37"/>
    </row>
    <row r="5" spans="1:14" s="14" customFormat="1" ht="10.5" customHeight="1" x14ac:dyDescent="0.3">
      <c r="A5" s="4"/>
      <c r="B5" s="4"/>
      <c r="C5" s="4"/>
      <c r="D5" s="4"/>
      <c r="E5" s="4"/>
      <c r="F5" s="38"/>
      <c r="G5" s="39"/>
      <c r="H5" s="39"/>
      <c r="I5" s="39"/>
      <c r="J5" s="39"/>
      <c r="K5" s="39"/>
      <c r="L5" s="39"/>
      <c r="M5" s="40"/>
    </row>
    <row r="6" spans="1:14" s="14" customFormat="1" ht="15" customHeight="1" x14ac:dyDescent="0.3">
      <c r="A6" s="4"/>
      <c r="B6" s="4"/>
      <c r="C6" s="4"/>
      <c r="D6" s="4"/>
      <c r="E6" s="4"/>
      <c r="F6" s="28"/>
      <c r="G6" s="4"/>
      <c r="H6" s="4"/>
      <c r="I6" s="4"/>
      <c r="J6" s="4"/>
      <c r="K6" s="4"/>
      <c r="L6" s="4"/>
      <c r="M6" s="4"/>
    </row>
    <row r="7" spans="1:14" s="14" customFormat="1" ht="30" customHeight="1" x14ac:dyDescent="0.3">
      <c r="A7" s="2" t="s">
        <v>17</v>
      </c>
      <c r="C7" s="56" t="s">
        <v>58</v>
      </c>
      <c r="D7" s="2"/>
      <c r="E7" s="3"/>
      <c r="F7" s="29"/>
      <c r="G7" s="16" t="s">
        <v>13</v>
      </c>
      <c r="H7" s="57">
        <v>45138</v>
      </c>
    </row>
    <row r="8" spans="1:14" s="14" customFormat="1" ht="15" customHeight="1" x14ac:dyDescent="0.3">
      <c r="A8" s="8"/>
      <c r="B8" s="9"/>
      <c r="C8" s="9"/>
      <c r="D8" s="9"/>
      <c r="E8" s="9"/>
      <c r="F8" s="30"/>
      <c r="G8" s="10"/>
      <c r="H8" s="10"/>
      <c r="I8" s="4"/>
      <c r="J8" s="4"/>
      <c r="K8" s="4"/>
      <c r="L8" s="4"/>
      <c r="M8" s="4"/>
      <c r="N8" s="4"/>
    </row>
    <row r="9" spans="1:14" s="15" customFormat="1" ht="35.25" customHeight="1" x14ac:dyDescent="0.3">
      <c r="A9" s="41" t="s">
        <v>15</v>
      </c>
      <c r="B9" s="43" t="s">
        <v>0</v>
      </c>
      <c r="C9" s="44" t="s">
        <v>4</v>
      </c>
      <c r="D9" s="54" t="s">
        <v>14</v>
      </c>
      <c r="E9" s="58" t="s">
        <v>59</v>
      </c>
      <c r="F9" s="50" t="s">
        <v>8</v>
      </c>
      <c r="G9" s="41" t="s">
        <v>10</v>
      </c>
      <c r="H9" s="41" t="s">
        <v>2</v>
      </c>
      <c r="I9" s="48" t="s">
        <v>1</v>
      </c>
      <c r="J9" s="48" t="s">
        <v>11</v>
      </c>
      <c r="K9" s="48" t="s">
        <v>3</v>
      </c>
      <c r="L9" s="52" t="s">
        <v>7</v>
      </c>
      <c r="M9" s="53"/>
      <c r="N9" s="46" t="s">
        <v>12</v>
      </c>
    </row>
    <row r="10" spans="1:14" ht="30" customHeight="1" x14ac:dyDescent="0.3">
      <c r="A10" s="42"/>
      <c r="B10" s="43"/>
      <c r="C10" s="45"/>
      <c r="D10" s="55"/>
      <c r="E10" s="59"/>
      <c r="F10" s="51"/>
      <c r="G10" s="42"/>
      <c r="H10" s="42"/>
      <c r="I10" s="49"/>
      <c r="J10" s="49"/>
      <c r="K10" s="49"/>
      <c r="L10" s="11" t="s">
        <v>5</v>
      </c>
      <c r="M10" s="11" t="s">
        <v>6</v>
      </c>
      <c r="N10" s="47"/>
    </row>
    <row r="11" spans="1:14" s="18" customFormat="1" ht="42" customHeight="1" x14ac:dyDescent="0.3">
      <c r="A11" s="17" t="s">
        <v>18</v>
      </c>
      <c r="B11" s="17" t="s">
        <v>30</v>
      </c>
      <c r="C11" s="22" t="s">
        <v>49</v>
      </c>
      <c r="D11" s="19" t="s">
        <v>31</v>
      </c>
      <c r="E11" s="20" t="s">
        <v>32</v>
      </c>
      <c r="F11" s="23">
        <v>43388</v>
      </c>
      <c r="G11" s="21">
        <v>33570</v>
      </c>
      <c r="H11" s="21">
        <v>40619.699999999997</v>
      </c>
      <c r="I11" s="23">
        <v>44907</v>
      </c>
      <c r="J11" s="26">
        <v>6711</v>
      </c>
      <c r="K11" s="26">
        <v>8120.31</v>
      </c>
      <c r="L11" s="24" t="s">
        <v>48</v>
      </c>
      <c r="M11" s="24"/>
      <c r="N11" s="25">
        <f>+J11/G11</f>
        <v>0.19991063449508489</v>
      </c>
    </row>
    <row r="12" spans="1:14" s="18" customFormat="1" ht="30" customHeight="1" x14ac:dyDescent="0.3">
      <c r="A12" s="17" t="s">
        <v>19</v>
      </c>
      <c r="B12" s="17" t="s">
        <v>30</v>
      </c>
      <c r="C12" s="19" t="s">
        <v>50</v>
      </c>
      <c r="D12" s="19" t="s">
        <v>33</v>
      </c>
      <c r="E12" s="20" t="s">
        <v>34</v>
      </c>
      <c r="F12" s="23">
        <v>43465</v>
      </c>
      <c r="G12" s="21">
        <v>160811.64000000001</v>
      </c>
      <c r="H12" s="21">
        <v>160811.64000000001</v>
      </c>
      <c r="I12" s="23">
        <v>44610</v>
      </c>
      <c r="J12" s="27">
        <v>2587.9299999999998</v>
      </c>
      <c r="K12" s="27">
        <v>2587.9299999999998</v>
      </c>
      <c r="L12" s="17" t="s">
        <v>48</v>
      </c>
      <c r="M12" s="17"/>
      <c r="N12" s="25">
        <f t="shared" ref="N12:N18" si="0">+J12/G12</f>
        <v>1.6092927104033015E-2</v>
      </c>
    </row>
    <row r="13" spans="1:14" s="18" customFormat="1" ht="30" customHeight="1" x14ac:dyDescent="0.3">
      <c r="A13" s="17" t="s">
        <v>20</v>
      </c>
      <c r="B13" s="17" t="s">
        <v>30</v>
      </c>
      <c r="C13" s="19" t="s">
        <v>50</v>
      </c>
      <c r="D13" s="19" t="s">
        <v>33</v>
      </c>
      <c r="E13" s="20" t="s">
        <v>34</v>
      </c>
      <c r="F13" s="23">
        <v>43465</v>
      </c>
      <c r="G13" s="21">
        <v>160811.64000000001</v>
      </c>
      <c r="H13" s="21">
        <v>160811.64000000001</v>
      </c>
      <c r="I13" s="23">
        <v>44924</v>
      </c>
      <c r="J13" s="27">
        <v>9251.75</v>
      </c>
      <c r="K13" s="27">
        <v>9251.75</v>
      </c>
      <c r="L13" s="17" t="s">
        <v>48</v>
      </c>
      <c r="M13" s="17"/>
      <c r="N13" s="25">
        <f t="shared" si="0"/>
        <v>5.7531594105998791E-2</v>
      </c>
    </row>
    <row r="14" spans="1:14" s="18" customFormat="1" ht="30" customHeight="1" x14ac:dyDescent="0.3">
      <c r="A14" s="17" t="s">
        <v>21</v>
      </c>
      <c r="B14" s="17" t="s">
        <v>30</v>
      </c>
      <c r="C14" s="19" t="s">
        <v>51</v>
      </c>
      <c r="D14" s="19" t="s">
        <v>35</v>
      </c>
      <c r="E14" s="20" t="s">
        <v>36</v>
      </c>
      <c r="F14" s="23">
        <v>43455</v>
      </c>
      <c r="G14" s="21">
        <v>332936.08</v>
      </c>
      <c r="H14" s="21">
        <v>402852.6568</v>
      </c>
      <c r="I14" s="23">
        <v>44832</v>
      </c>
      <c r="J14" s="27">
        <v>9836.27</v>
      </c>
      <c r="K14" s="27">
        <v>11901.89</v>
      </c>
      <c r="L14" s="17"/>
      <c r="M14" s="17" t="s">
        <v>48</v>
      </c>
      <c r="N14" s="25">
        <f t="shared" si="0"/>
        <v>2.9544019380536947E-2</v>
      </c>
    </row>
    <row r="15" spans="1:14" s="18" customFormat="1" ht="43.2" x14ac:dyDescent="0.3">
      <c r="A15" s="17" t="s">
        <v>22</v>
      </c>
      <c r="B15" s="17" t="s">
        <v>30</v>
      </c>
      <c r="C15" s="19" t="s">
        <v>52</v>
      </c>
      <c r="D15" s="19" t="s">
        <v>37</v>
      </c>
      <c r="E15" s="20" t="s">
        <v>38</v>
      </c>
      <c r="F15" s="23">
        <v>44188</v>
      </c>
      <c r="G15" s="21">
        <v>31506</v>
      </c>
      <c r="H15" s="21">
        <v>38122.26</v>
      </c>
      <c r="I15" s="23">
        <v>44610</v>
      </c>
      <c r="J15" s="27">
        <v>0</v>
      </c>
      <c r="K15" s="27">
        <v>0</v>
      </c>
      <c r="L15" s="17" t="s">
        <v>48</v>
      </c>
      <c r="M15" s="17"/>
      <c r="N15" s="25">
        <f t="shared" si="0"/>
        <v>0</v>
      </c>
    </row>
    <row r="16" spans="1:14" s="18" customFormat="1" ht="43.2" x14ac:dyDescent="0.3">
      <c r="A16" s="17" t="s">
        <v>23</v>
      </c>
      <c r="B16" s="17" t="s">
        <v>30</v>
      </c>
      <c r="C16" s="19" t="s">
        <v>52</v>
      </c>
      <c r="D16" s="19" t="s">
        <v>39</v>
      </c>
      <c r="E16" s="20" t="s">
        <v>38</v>
      </c>
      <c r="F16" s="23">
        <v>44188</v>
      </c>
      <c r="G16" s="21">
        <v>31506</v>
      </c>
      <c r="H16" s="21">
        <v>38122.26</v>
      </c>
      <c r="I16" s="23">
        <v>44823</v>
      </c>
      <c r="J16" s="27">
        <v>6301.2</v>
      </c>
      <c r="K16" s="27">
        <v>7624.45</v>
      </c>
      <c r="L16" s="17" t="s">
        <v>48</v>
      </c>
      <c r="M16" s="17"/>
      <c r="N16" s="25">
        <f t="shared" si="0"/>
        <v>0.19999999999999998</v>
      </c>
    </row>
    <row r="17" spans="1:14" s="18" customFormat="1" ht="43.2" x14ac:dyDescent="0.3">
      <c r="A17" s="17" t="s">
        <v>24</v>
      </c>
      <c r="B17" s="17" t="s">
        <v>30</v>
      </c>
      <c r="C17" s="19" t="s">
        <v>53</v>
      </c>
      <c r="D17" s="19" t="s">
        <v>40</v>
      </c>
      <c r="E17" s="20" t="s">
        <v>41</v>
      </c>
      <c r="F17" s="23">
        <v>44483</v>
      </c>
      <c r="G17" s="21">
        <v>166790.92000000001</v>
      </c>
      <c r="H17" s="21">
        <v>201817.01</v>
      </c>
      <c r="I17" s="23">
        <v>44847</v>
      </c>
      <c r="J17" s="27">
        <v>30749.58</v>
      </c>
      <c r="K17" s="27">
        <v>37206.99</v>
      </c>
      <c r="L17" s="17"/>
      <c r="M17" s="17" t="s">
        <v>48</v>
      </c>
      <c r="N17" s="25">
        <f t="shared" si="0"/>
        <v>0.18436003590603134</v>
      </c>
    </row>
    <row r="18" spans="1:14" s="18" customFormat="1" ht="30" customHeight="1" x14ac:dyDescent="0.3">
      <c r="A18" s="17" t="s">
        <v>25</v>
      </c>
      <c r="B18" s="17" t="s">
        <v>30</v>
      </c>
      <c r="C18" s="19" t="s">
        <v>54</v>
      </c>
      <c r="D18" s="19" t="s">
        <v>42</v>
      </c>
      <c r="E18" s="20" t="s">
        <v>43</v>
      </c>
      <c r="F18" s="23">
        <v>44601</v>
      </c>
      <c r="G18" s="21">
        <v>48952.5</v>
      </c>
      <c r="H18" s="21">
        <v>50371.58</v>
      </c>
      <c r="I18" s="23">
        <v>44847</v>
      </c>
      <c r="J18" s="27">
        <v>3038.5</v>
      </c>
      <c r="K18" s="27">
        <v>3414.08</v>
      </c>
      <c r="L18" s="17" t="s">
        <v>48</v>
      </c>
      <c r="M18" s="17"/>
      <c r="N18" s="25">
        <f t="shared" si="0"/>
        <v>6.2070374342474845E-2</v>
      </c>
    </row>
    <row r="19" spans="1:14" s="18" customFormat="1" ht="43.2" x14ac:dyDescent="0.3">
      <c r="A19" s="17" t="s">
        <v>26</v>
      </c>
      <c r="B19" s="17" t="s">
        <v>30</v>
      </c>
      <c r="C19" s="19" t="s">
        <v>55</v>
      </c>
      <c r="D19" s="19" t="s">
        <v>44</v>
      </c>
      <c r="E19" s="20" t="s">
        <v>45</v>
      </c>
      <c r="F19" s="23">
        <v>44582</v>
      </c>
      <c r="G19" s="21">
        <v>37546</v>
      </c>
      <c r="H19" s="21">
        <v>45430.66</v>
      </c>
      <c r="I19" s="23">
        <v>44907</v>
      </c>
      <c r="J19" s="27">
        <v>-2615.89</v>
      </c>
      <c r="K19" s="27">
        <v>-3165.23</v>
      </c>
      <c r="L19" s="17" t="s">
        <v>48</v>
      </c>
      <c r="M19" s="17"/>
      <c r="N19" s="25">
        <f>-+J19/G19</f>
        <v>6.9671602833857135E-2</v>
      </c>
    </row>
    <row r="20" spans="1:14" s="18" customFormat="1" ht="30" customHeight="1" x14ac:dyDescent="0.3">
      <c r="A20" s="17" t="s">
        <v>27</v>
      </c>
      <c r="B20" s="17" t="s">
        <v>30</v>
      </c>
      <c r="C20" s="19" t="s">
        <v>56</v>
      </c>
      <c r="D20" s="19" t="s">
        <v>42</v>
      </c>
      <c r="E20" s="20" t="s">
        <v>43</v>
      </c>
      <c r="F20" s="23">
        <v>44818</v>
      </c>
      <c r="G20" s="21">
        <v>16700</v>
      </c>
      <c r="H20" s="21">
        <v>20207</v>
      </c>
      <c r="I20" s="23">
        <v>44922</v>
      </c>
      <c r="J20" s="27">
        <v>3340</v>
      </c>
      <c r="K20" s="27">
        <v>4041.4</v>
      </c>
      <c r="L20" s="17" t="s">
        <v>48</v>
      </c>
      <c r="M20" s="17"/>
      <c r="N20" s="25">
        <f>+J20/G20</f>
        <v>0.2</v>
      </c>
    </row>
    <row r="21" spans="1:14" s="18" customFormat="1" ht="43.2" x14ac:dyDescent="0.3">
      <c r="A21" s="17" t="s">
        <v>28</v>
      </c>
      <c r="B21" s="17" t="s">
        <v>30</v>
      </c>
      <c r="C21" s="19" t="s">
        <v>57</v>
      </c>
      <c r="D21" s="19" t="s">
        <v>46</v>
      </c>
      <c r="E21" s="20" t="s">
        <v>47</v>
      </c>
      <c r="F21" s="23">
        <v>44852</v>
      </c>
      <c r="G21" s="21">
        <v>45817.7</v>
      </c>
      <c r="H21" s="21">
        <v>52699.97</v>
      </c>
      <c r="I21" s="23">
        <v>44924</v>
      </c>
      <c r="J21" s="27">
        <v>9163.2000000000007</v>
      </c>
      <c r="K21" s="27">
        <v>11087.88</v>
      </c>
      <c r="L21" s="17" t="s">
        <v>48</v>
      </c>
      <c r="M21" s="17"/>
      <c r="N21" s="25">
        <f t="shared" ref="N21:N22" si="1">+J21/G21</f>
        <v>0.19999257928704411</v>
      </c>
    </row>
    <row r="22" spans="1:14" s="18" customFormat="1" ht="43.2" x14ac:dyDescent="0.3">
      <c r="A22" s="17" t="s">
        <v>29</v>
      </c>
      <c r="B22" s="17" t="s">
        <v>30</v>
      </c>
      <c r="C22" s="19" t="s">
        <v>57</v>
      </c>
      <c r="D22" s="19" t="s">
        <v>46</v>
      </c>
      <c r="E22" s="20" t="s">
        <v>47</v>
      </c>
      <c r="F22" s="23">
        <v>44852</v>
      </c>
      <c r="G22" s="21">
        <v>45817.7</v>
      </c>
      <c r="H22" s="21">
        <v>52699.97</v>
      </c>
      <c r="I22" s="23">
        <v>44925</v>
      </c>
      <c r="J22" s="27">
        <v>15428.01</v>
      </c>
      <c r="K22" s="27">
        <v>18667.89</v>
      </c>
      <c r="L22" s="17"/>
      <c r="M22" s="17" t="s">
        <v>48</v>
      </c>
      <c r="N22" s="25">
        <f t="shared" si="1"/>
        <v>0.33672598144385252</v>
      </c>
    </row>
  </sheetData>
  <sheetProtection password="C9C3" sheet="1" objects="1" scenarios="1" formatCells="0" formatColumns="0" formatRows="0" insertRows="0" deleteRows="0" sort="0" autoFilter="0" pivotTables="0"/>
  <mergeCells count="14">
    <mergeCell ref="F3:M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2022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2020-01-17T07:47:32Z</cp:lastPrinted>
  <dcterms:created xsi:type="dcterms:W3CDTF">2015-11-27T08:05:33Z</dcterms:created>
  <dcterms:modified xsi:type="dcterms:W3CDTF">2023-10-16T12:17:36Z</dcterms:modified>
</cp:coreProperties>
</file>