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" yWindow="82" windowWidth="15487" windowHeight="11438"/>
  </bookViews>
  <sheets>
    <sheet name="menors a genèrica" sheetId="1" r:id="rId1"/>
    <sheet name="Full2" sheetId="2" r:id="rId2"/>
    <sheet name="Full3" sheetId="3" r:id="rId3"/>
  </sheets>
  <calcPr calcId="145621"/>
</workbook>
</file>

<file path=xl/calcChain.xml><?xml version="1.0" encoding="utf-8"?>
<calcChain xmlns="http://schemas.openxmlformats.org/spreadsheetml/2006/main">
  <c r="E297" i="1" l="1"/>
  <c r="E253" i="1"/>
  <c r="E202" i="1"/>
  <c r="E185" i="1"/>
  <c r="E176" i="1"/>
  <c r="E175" i="1"/>
  <c r="E104" i="1"/>
  <c r="E90" i="1"/>
  <c r="E29" i="1"/>
  <c r="B9" i="1" s="1"/>
  <c r="E16" i="1"/>
  <c r="E15" i="1"/>
</calcChain>
</file>

<file path=xl/sharedStrings.xml><?xml version="1.0" encoding="utf-8"?>
<sst xmlns="http://schemas.openxmlformats.org/spreadsheetml/2006/main" count="2017" uniqueCount="880">
  <si>
    <t>Objecte del contracte</t>
  </si>
  <si>
    <t>NIF</t>
  </si>
  <si>
    <r>
      <t xml:space="preserve">Tipus contracte     </t>
    </r>
    <r>
      <rPr>
        <b/>
        <sz val="9"/>
        <color theme="1"/>
        <rFont val="Calibri"/>
        <family val="2"/>
        <scheme val="minor"/>
      </rPr>
      <t>(serveis, obres, subministraments)</t>
    </r>
  </si>
  <si>
    <t>A genèrica núm.</t>
  </si>
  <si>
    <t>Proveïdor/a</t>
  </si>
  <si>
    <r>
      <t xml:space="preserve">Import                         </t>
    </r>
    <r>
      <rPr>
        <b/>
        <i/>
        <sz val="10"/>
        <color theme="1"/>
        <rFont val="Calibri"/>
        <family val="2"/>
        <scheme val="minor"/>
      </rPr>
      <t>(iva inclòs)</t>
    </r>
  </si>
  <si>
    <t>IMPORT TOTAL :</t>
  </si>
  <si>
    <t>MENORS DERIVATS D'UNA AUTORITZACIÓ GENÈRICA DE DESPESA</t>
  </si>
  <si>
    <t>ANY 2017</t>
  </si>
  <si>
    <r>
      <t xml:space="preserve">* La informació sobre l'import dels contractes menors derivats d'una autorització genèrica de despesa, s'ha anat publicant trimestralment, i tal com preveu la base vint-i-vuitena, apartat 1 punt e) de les bases d'execució 2017 de l'Ajuntament de Barcelona, el nombre i import  total dels mateixos es publica anualment  </t>
    </r>
    <r>
      <rPr>
        <sz val="10.5"/>
        <color theme="8" tint="-0.249977111117893"/>
        <rFont val="Calibri"/>
        <family val="2"/>
        <scheme val="minor"/>
      </rPr>
      <t>http://ajuntament.barcelona.cat/pressupostos2017/ca/docs/Llibre_Verd_Pressupost_2017.pdf</t>
    </r>
    <r>
      <rPr>
        <sz val="10.5"/>
        <color theme="1"/>
        <rFont val="Calibri"/>
        <family val="2"/>
        <scheme val="minor"/>
      </rPr>
      <t xml:space="preserve">    </t>
    </r>
  </si>
  <si>
    <t>F170000055</t>
  </si>
  <si>
    <t>TELEFÓNICA MÓVILES ESPAÑA , S.A.</t>
  </si>
  <si>
    <t>A78923125</t>
  </si>
  <si>
    <t>SERVEI DE TELECOMUNICACIONS (FIXE, ADSL, MOBILS)</t>
  </si>
  <si>
    <t>SERVEIS</t>
  </si>
  <si>
    <t>F170000095</t>
  </si>
  <si>
    <t>EDICIONS FREE, S.L.</t>
  </si>
  <si>
    <t>B61918355</t>
  </si>
  <si>
    <t>INSERCIONS PUBLICITÀRIES EN REVISTES (2017) - BUTX</t>
  </si>
  <si>
    <t>F170000116</t>
  </si>
  <si>
    <t>NATURA ACTIVA DESTRUCCIÓN CONFIDENC</t>
  </si>
  <si>
    <t>B65176349</t>
  </si>
  <si>
    <t>SERVEIS DIVERSOS I OPERARIS DE MANTENIMENT</t>
  </si>
  <si>
    <t>F170000087</t>
  </si>
  <si>
    <t>EL PERIÓDICO DE CATALUNYA, S.L.</t>
  </si>
  <si>
    <t>B66485343</t>
  </si>
  <si>
    <t>SUBSCRIPCIONS PREMSA</t>
  </si>
  <si>
    <t>F170000129</t>
  </si>
  <si>
    <t>AIGÜES DE BARCELONA, EMPRESA METROP</t>
  </si>
  <si>
    <t>A66098435</t>
  </si>
  <si>
    <t>AIGUA (LLOG CONTADOR + CONSUM) I QUOTA ESCOMESA</t>
  </si>
  <si>
    <t>SUBMINISTRAMENTS</t>
  </si>
  <si>
    <t>F170000124</t>
  </si>
  <si>
    <t>SISTEMAS DIGITALES DE CATALUNYA SL</t>
  </si>
  <si>
    <t>B62724562</t>
  </si>
  <si>
    <t>SERVEIS CÒPIES FOTOCOPIADORES</t>
  </si>
  <si>
    <t>F170000227</t>
  </si>
  <si>
    <t>NAMASTECH, S.L.</t>
  </si>
  <si>
    <t>B64280068</t>
  </si>
  <si>
    <t>MANTENIMENT PROGRAMA PRESSUPOSTOS I CONTRACTES</t>
  </si>
  <si>
    <t>F170000218</t>
  </si>
  <si>
    <t>NUNART</t>
  </si>
  <si>
    <t>G64756463</t>
  </si>
  <si>
    <t>COMISSIONS VALORACIO CONVO RESIDENCIES GRANER</t>
  </si>
  <si>
    <t>F170000030</t>
  </si>
  <si>
    <t>GELABERT AZZOPARDI COMPANYIA DANSA</t>
  </si>
  <si>
    <t>B58957325</t>
  </si>
  <si>
    <t>CURS DAN DAN DANSA MESTRES 2020</t>
  </si>
  <si>
    <t>F170000100</t>
  </si>
  <si>
    <t>CENTRAL DE VIAJES, S.L.</t>
  </si>
  <si>
    <t>B08323404</t>
  </si>
  <si>
    <t>ESTADES DE PERSONAL DEL MERCAT</t>
  </si>
  <si>
    <t>F170000102</t>
  </si>
  <si>
    <t>DESPLAÇAMENTS DEL PERSONAL</t>
  </si>
  <si>
    <t>F170000118</t>
  </si>
  <si>
    <t>FADER 30 S.L.</t>
  </si>
  <si>
    <t>B66786245</t>
  </si>
  <si>
    <t>REPARACIO I CORRRECTIUS EDIFICI I VARIS</t>
  </si>
  <si>
    <t>VEOLIA SERVEIS CATALUNYA, SAU</t>
  </si>
  <si>
    <t>A58295031</t>
  </si>
  <si>
    <t>F170000152</t>
  </si>
  <si>
    <t>BCN SERVILUX, S.A.</t>
  </si>
  <si>
    <t>A58309345</t>
  </si>
  <si>
    <t>FUNGIBLE LUMINITECNICA</t>
  </si>
  <si>
    <t>HERMES COMUNICACIONS, S.A.</t>
  </si>
  <si>
    <t>A17374547</t>
  </si>
  <si>
    <t>F170000096</t>
  </si>
  <si>
    <t>ASOCIACION SUSY Q DANZA</t>
  </si>
  <si>
    <t>G87353397</t>
  </si>
  <si>
    <t>INSERCIONS PUBLICITÀRIES EN REVISTES (2017) - SUSY</t>
  </si>
  <si>
    <t>F170000111</t>
  </si>
  <si>
    <t>FORTUNY RIERA JOSEP MARIA</t>
  </si>
  <si>
    <t>CONTROL ENERGETIC I QUALITAT AMBIENTAL</t>
  </si>
  <si>
    <t>F170000173</t>
  </si>
  <si>
    <t>MOLINA ESCOBAR JOSÉ VICTOR</t>
  </si>
  <si>
    <t>TEXTOS PROGRAMES DE MA TOT L'ANY 2017</t>
  </si>
  <si>
    <t>F170000018</t>
  </si>
  <si>
    <t>ASSOCIACIÓ D'EMPRESES DE TEATRE A C</t>
  </si>
  <si>
    <t>G60227105</t>
  </si>
  <si>
    <t>INSCRIPCIONS A ASSOCIACIONS I CONGRESSOS</t>
  </si>
  <si>
    <t>F170000184</t>
  </si>
  <si>
    <t>ON TOUR SOUND MUSIC, SL</t>
  </si>
  <si>
    <t>B64044597</t>
  </si>
  <si>
    <t>MANT INFRAEST ESCENICA I MAQUINARIA EL GRANER</t>
  </si>
  <si>
    <t>F170000093</t>
  </si>
  <si>
    <t>PARABRISA SCP</t>
  </si>
  <si>
    <t>J65060162</t>
  </si>
  <si>
    <t>CAMPANYA COMUNICACIÓ CINEMES 2017</t>
  </si>
  <si>
    <t>ASOCIACION CULTURAL EL CLIMAMOLA</t>
  </si>
  <si>
    <t>G63850283</t>
  </si>
  <si>
    <t>TELEFÓNICA DE ESPAÑA, S.A.</t>
  </si>
  <si>
    <t>A82018474</t>
  </si>
  <si>
    <t>F170000132</t>
  </si>
  <si>
    <t>SERVEI DE TELEFONIA I INTERNET (FIX I MÒBIL) 2017</t>
  </si>
  <si>
    <t>MUNDO PUBLICIDAD SL</t>
  </si>
  <si>
    <t>B60223567</t>
  </si>
  <si>
    <t>F170000094</t>
  </si>
  <si>
    <t>JCDECAUX TRANSPORT ESPAÑA, S.L.</t>
  </si>
  <si>
    <t>B86076379</t>
  </si>
  <si>
    <t>PUBLICITAT DIVERSOS</t>
  </si>
  <si>
    <t>F170000117</t>
  </si>
  <si>
    <t>COMERCIAL SOLARG, S.L.</t>
  </si>
  <si>
    <t>B65064768</t>
  </si>
  <si>
    <t>MATERIAL FUNGIBLE EDIFICI (FERRETERIA)</t>
  </si>
  <si>
    <t>F170000158</t>
  </si>
  <si>
    <t>IMESDE, INTEGRACIÓ, DISTRIBUCIÓ I E</t>
  </si>
  <si>
    <t>B65435695</t>
  </si>
  <si>
    <t>SERVEIS PROFESSIONALS FORA DE SEU</t>
  </si>
  <si>
    <t>LA RED ESPAÑOLA DE TEATROS, AUDITOR</t>
  </si>
  <si>
    <t>G82577685</t>
  </si>
  <si>
    <t>F170000210</t>
  </si>
  <si>
    <t>PALETES TORELLO SLU</t>
  </si>
  <si>
    <t>B65103939</t>
  </si>
  <si>
    <t>TREBALLS INFORME AMBICERT 130752 CONTROL INICIAL</t>
  </si>
  <si>
    <t>F170000065</t>
  </si>
  <si>
    <t>SOCIETAT GENERAL D'AUTORS I EDITORS</t>
  </si>
  <si>
    <t>G28029643</t>
  </si>
  <si>
    <t>DRETS D'AUTOR</t>
  </si>
  <si>
    <t>F170000088</t>
  </si>
  <si>
    <t>MANNERS TRADUCCIONS, S.L.</t>
  </si>
  <si>
    <t>B63414734</t>
  </si>
  <si>
    <t>SERVEIS DE TRADUCCIONS I INTERPRETACIONS</t>
  </si>
  <si>
    <t>F170000098</t>
  </si>
  <si>
    <t>SENTINEL CATALUÑA, S.L.</t>
  </si>
  <si>
    <t>B58828617</t>
  </si>
  <si>
    <t>COMPRA MATERIAL D'OFICINA</t>
  </si>
  <si>
    <t>F170000120</t>
  </si>
  <si>
    <t>STONEX SHOW LIGHTING SL</t>
  </si>
  <si>
    <t>B86467669</t>
  </si>
  <si>
    <t>MANTENIMENT ESCENIC GENERIC</t>
  </si>
  <si>
    <t>F170000021</t>
  </si>
  <si>
    <t>CENTRAL TAXI TELECOM</t>
  </si>
  <si>
    <t>B65978173</t>
  </si>
  <si>
    <t>LOCOMOCIONS PERSONAL GRANER</t>
  </si>
  <si>
    <t>F170000082</t>
  </si>
  <si>
    <t>MANTENIMENT TECNIC D'ESPAIS I INTAL·LACI EL GRANER</t>
  </si>
  <si>
    <t>F170000101</t>
  </si>
  <si>
    <t>SERVEI DE TAXI PLE PERSONAL DEL CONSORCI</t>
  </si>
  <si>
    <t>F170000107</t>
  </si>
  <si>
    <t>MANTENIM PREVENTIU CLIMA I INTAL FIX + SERVEI 24 H</t>
  </si>
  <si>
    <t>MICHAEL VAI JOSEPH</t>
  </si>
  <si>
    <t>F170000133</t>
  </si>
  <si>
    <t>TOUR, S.A.</t>
  </si>
  <si>
    <t>A58030149</t>
  </si>
  <si>
    <t>SERVEIS DE MISSATGERIA URGENT</t>
  </si>
  <si>
    <t>F170000134</t>
  </si>
  <si>
    <t>UNIPOST, S.A.</t>
  </si>
  <si>
    <t>A62690953</t>
  </si>
  <si>
    <t>SERVEI DE CORRESPONDÈNCIA ORDINÀRIA</t>
  </si>
  <si>
    <t>F170000138</t>
  </si>
  <si>
    <t>VIVA AQUASERVICE SPAIN S.A.</t>
  </si>
  <si>
    <t>A41810920</t>
  </si>
  <si>
    <t>AIGUA POTABLE ENVASADA (BIDONS)</t>
  </si>
  <si>
    <t>F170000157</t>
  </si>
  <si>
    <t>PENNY WISE, S.L.</t>
  </si>
  <si>
    <t>B61122263</t>
  </si>
  <si>
    <t>SERVEI D'OPERARIS T16/17</t>
  </si>
  <si>
    <t>F170000161</t>
  </si>
  <si>
    <t>ESCENES I PUBLICS S.L.</t>
  </si>
  <si>
    <t>B66321332</t>
  </si>
  <si>
    <t>PUBLICITAT ONLINE 2017</t>
  </si>
  <si>
    <t>F170000166</t>
  </si>
  <si>
    <t>CARAT ESPAÑA, S.A.U.</t>
  </si>
  <si>
    <t>A28343358</t>
  </si>
  <si>
    <t>INSERCCIONS CARTELLERES MITJANS PUBLICITARIS 17</t>
  </si>
  <si>
    <t>MATARO GESTIO INTEGRAL I SERVEIS S.</t>
  </si>
  <si>
    <t>B65837817</t>
  </si>
  <si>
    <t>F170000226</t>
  </si>
  <si>
    <t>EDICIONES EL PAÍS, S.L.</t>
  </si>
  <si>
    <t>B85635910</t>
  </si>
  <si>
    <t>DESPESA EXTR. CAMPANYA COMUNICACIO (NADAL I POSTER</t>
  </si>
  <si>
    <t>F170000192</t>
  </si>
  <si>
    <t>INVERSIO COMPRES EQUIPS INFORMATICA EL MERCAT</t>
  </si>
  <si>
    <t>F170000090</t>
  </si>
  <si>
    <t>HERNÁNDEZ LEIVA MONICA</t>
  </si>
  <si>
    <t>ATENCIONS PROTOCALARIES</t>
  </si>
  <si>
    <t>F170000163</t>
  </si>
  <si>
    <t>I2C INTERNET ASESORÍA Y FORMACIÓN</t>
  </si>
  <si>
    <t>B95837993</t>
  </si>
  <si>
    <t>CURSOS PEL PERSONAL</t>
  </si>
  <si>
    <t>F170000181</t>
  </si>
  <si>
    <t>MANTENIMENT CORRECTIU (BT, CLIMA I ALTRES) GRANER</t>
  </si>
  <si>
    <t>ECO-RECICLAJE Y RECUPERACIÓN, S.L.</t>
  </si>
  <si>
    <t>B61105516</t>
  </si>
  <si>
    <t>F170000026</t>
  </si>
  <si>
    <t>SUPORTS TECNICS EL GRANER</t>
  </si>
  <si>
    <t>F170000160</t>
  </si>
  <si>
    <t>MIRALLES JUANOLA SILVIA</t>
  </si>
  <si>
    <t>SERVEI WEB 2017</t>
  </si>
  <si>
    <t>F170000080</t>
  </si>
  <si>
    <t>SERVEI  FOTOCOPIADORA IMPRESSORES RICOH, EL GRANER</t>
  </si>
  <si>
    <t>F170000170</t>
  </si>
  <si>
    <t>EUROPEAN DANCEHOUSE NETWORK (EDN)</t>
  </si>
  <si>
    <t>G65260986</t>
  </si>
  <si>
    <t>INSCRIPCIONS ATELIERS EDN 2017</t>
  </si>
  <si>
    <t>CONSORCI  L'AUDITORI I L'ORQUESTRA</t>
  </si>
  <si>
    <t>Q5856358F</t>
  </si>
  <si>
    <t>F170000052</t>
  </si>
  <si>
    <t>AUDICONSULTORES, ADVOCATS &amp; ECONOMI</t>
  </si>
  <si>
    <t>B58073834</t>
  </si>
  <si>
    <t>HONORARIS ASSESSORAMENT LIQUIDACIO IVA 13-14</t>
  </si>
  <si>
    <t>F170000182</t>
  </si>
  <si>
    <t>METRO ELECTRONICA, S.L.</t>
  </si>
  <si>
    <t>B08868358</t>
  </si>
  <si>
    <t>COMPRES DE MATERIAL FUNGIBLE, EL GRANER</t>
  </si>
  <si>
    <t>F170000190</t>
  </si>
  <si>
    <t>INVERSIO EN EQUIPAMENT ESCENIC EL MERCAT</t>
  </si>
  <si>
    <t>F170000130</t>
  </si>
  <si>
    <t>SAMOA BLUE SL</t>
  </si>
  <si>
    <t>B65870974</t>
  </si>
  <si>
    <t>VESTUARI PERSONAL TÈCNIC I DE SALA + EPI'S</t>
  </si>
  <si>
    <t>CURS DAN DAN DANSA MESTRES 2022</t>
  </si>
  <si>
    <t>F170000146</t>
  </si>
  <si>
    <t>CRISTOFOL TENSCHER SILVIO JOAQUIN</t>
  </si>
  <si>
    <t>LLOGUER MAQUINARIA I ATREZZO</t>
  </si>
  <si>
    <t>TEATRON SCP</t>
  </si>
  <si>
    <t>J65044679</t>
  </si>
  <si>
    <t>F170000230</t>
  </si>
  <si>
    <t>FUSTERIA VIVET VIDRA, SL</t>
  </si>
  <si>
    <t>B17391400</t>
  </si>
  <si>
    <t>INVERSIO OBRES INST TECNIQUES I ALTRES INST GRANER</t>
  </si>
  <si>
    <t>OBRES</t>
  </si>
  <si>
    <t>RODRIGUEZ RODRIGUEZ MANUEL</t>
  </si>
  <si>
    <t>SCHINDLER S.A.</t>
  </si>
  <si>
    <t>A50001726</t>
  </si>
  <si>
    <t>F170000147</t>
  </si>
  <si>
    <t>LIGHT LUMINA SERVICIOS DE ILUMINACI</t>
  </si>
  <si>
    <t>B62484803</t>
  </si>
  <si>
    <t>LLOGUER LUMINOTECNIA</t>
  </si>
  <si>
    <t>F170000115</t>
  </si>
  <si>
    <t>MANTENIMENT CORRECTIU CLIMA, BT, DETECCIO I EXTINC</t>
  </si>
  <si>
    <t>INSTAL.LACIONS MAÑAS BRONCHUT, S.L.</t>
  </si>
  <si>
    <t>B60680634</t>
  </si>
  <si>
    <t>F170000159</t>
  </si>
  <si>
    <t>ALSINA SALICRÚ RICARD</t>
  </si>
  <si>
    <t>SERVEIS PROFESSIONALS DIVERSOS</t>
  </si>
  <si>
    <t>CAPTURE BUSINESS VIEW SCP</t>
  </si>
  <si>
    <t>J66509076</t>
  </si>
  <si>
    <t>LOPEZ MEDINA ARANZAZU</t>
  </si>
  <si>
    <t>SGS INSPECCIONES REGLAMENTARIAS SA</t>
  </si>
  <si>
    <t>A84395078</t>
  </si>
  <si>
    <t>RAIG D'IDEES I PROPOSTES VISUALS SL</t>
  </si>
  <si>
    <t>B66258385</t>
  </si>
  <si>
    <t>AUBERT, S.A.</t>
  </si>
  <si>
    <t>A58785593</t>
  </si>
  <si>
    <t>UDINA DURAN MARC</t>
  </si>
  <si>
    <t>F170000175</t>
  </si>
  <si>
    <t>ATENCIONS PROTOCOLARIES ACTIVITATS MERCAT</t>
  </si>
  <si>
    <t>COMPLAS BARCELONA SA</t>
  </si>
  <si>
    <t>A58560541</t>
  </si>
  <si>
    <t>VILARRASA-TARRATS, SCP</t>
  </si>
  <si>
    <t>J58476482</t>
  </si>
  <si>
    <t>F170000020</t>
  </si>
  <si>
    <t>SERV DE SUBM AIGUA CORRENT I BOQUES INCEND GRANER</t>
  </si>
  <si>
    <t>F170000023</t>
  </si>
  <si>
    <t>EDEN SPRINGS ESPAÑA SAU</t>
  </si>
  <si>
    <t>A62247879</t>
  </si>
  <si>
    <t>SUBMINISTRAMENT GARRAFES D'AIGUA EL GRANER</t>
  </si>
  <si>
    <t>SOCIEDAD COOPERATIVA CATALANA LABON</t>
  </si>
  <si>
    <t>F65667883</t>
  </si>
  <si>
    <t>CURS DAN DAN DANSA MESTRES 2024</t>
  </si>
  <si>
    <t>F170000121</t>
  </si>
  <si>
    <t>LIFTISA, S.L.</t>
  </si>
  <si>
    <t>B65629495</t>
  </si>
  <si>
    <t>MANTENIMENT MOTORS, GENIES I GRADA RETRÀCTIL</t>
  </si>
  <si>
    <t>F170000135</t>
  </si>
  <si>
    <t>SERVEIS DE TRANSPORT DE CÀRREGA</t>
  </si>
  <si>
    <t>F170000154</t>
  </si>
  <si>
    <t>TRANSPORTS I AJUDANTS DIVERSOS</t>
  </si>
  <si>
    <t>HUGUET MENENDEZ Mª REYES</t>
  </si>
  <si>
    <t>TRANSPORTES ESPECIALES RAMOS, SL</t>
  </si>
  <si>
    <t>B64497688</t>
  </si>
  <si>
    <t>F170000231</t>
  </si>
  <si>
    <t>PALET I TORT GEMMA</t>
  </si>
  <si>
    <t>PROJECTE ESCOLES BRESSOL 16/17 (MERCAT I GRANER)</t>
  </si>
  <si>
    <t>FERNANDEZ BALCELLS ALBERTO</t>
  </si>
  <si>
    <t>SANZ GARCIA ELISA</t>
  </si>
  <si>
    <t>CURS DAN DAN DANSA MESTRES 2023</t>
  </si>
  <si>
    <t>NOUCINEMART, SL</t>
  </si>
  <si>
    <t>B65374050</t>
  </si>
  <si>
    <t>F170000164</t>
  </si>
  <si>
    <t>ENTITAT AUTÒNOMA DEL DIARI OFICIAL</t>
  </si>
  <si>
    <t>S58000004C</t>
  </si>
  <si>
    <t>PUBLICACIO EN DIARIS OFICIALS</t>
  </si>
  <si>
    <t>GAITAN CLARA JORDI</t>
  </si>
  <si>
    <t>CURS DAN DAN DANSA MESTRES 2019</t>
  </si>
  <si>
    <t>F170000119</t>
  </si>
  <si>
    <t>REPARACIONS PINTURA I ELEMENTS ARQUITECTONICS</t>
  </si>
  <si>
    <t>F170000180</t>
  </si>
  <si>
    <t>TOMÀS CODORNIU RAQUEL</t>
  </si>
  <si>
    <t>SERVEIS LINIA COMUNICACIO GRANER (XARXES, WEB, ETC</t>
  </si>
  <si>
    <t>F170000149</t>
  </si>
  <si>
    <t>CALL AND PLAY, S.L.</t>
  </si>
  <si>
    <t>B80216435</t>
  </si>
  <si>
    <t>LLOGUER BACKLINE</t>
  </si>
  <si>
    <t>F170000150</t>
  </si>
  <si>
    <t>ALMIRALL LLOGUER DE MOBLES, S.L.</t>
  </si>
  <si>
    <t>B60473543</t>
  </si>
  <si>
    <t>FUNGIBLE MAQUINARIA I ATREZZO</t>
  </si>
  <si>
    <t>GORKA BILBAO RAMOS. LIDIA ZOILO GON</t>
  </si>
  <si>
    <t>J95724993</t>
  </si>
  <si>
    <t>CURS DAN DAN DANSA MESTRES 2021</t>
  </si>
  <si>
    <t>F170000099</t>
  </si>
  <si>
    <t>SERVEIS PER ATENCIONS PROTOCOLÀRIES I REPRESENTATI</t>
  </si>
  <si>
    <t>PASCUALIN ESTRUCTURES</t>
  </si>
  <si>
    <t>B08502569</t>
  </si>
  <si>
    <t>SUEPRAT BARCELONA, S.L.</t>
  </si>
  <si>
    <t>B58893926</t>
  </si>
  <si>
    <t>F170000217</t>
  </si>
  <si>
    <t>INSCRIPCIONS ATELIER EDN 2017 GRANER</t>
  </si>
  <si>
    <t>INFORMA UK LTD TAYLOR &amp; FRANCIS</t>
  </si>
  <si>
    <t>GB365462636</t>
  </si>
  <si>
    <t>DISTANDS S.C.P.</t>
  </si>
  <si>
    <t>J65939134</t>
  </si>
  <si>
    <t>CARCASONA UTRERO SANTIAGO</t>
  </si>
  <si>
    <t>CURS DAN DAN DANSA MESTRES 2018</t>
  </si>
  <si>
    <t>F170000183</t>
  </si>
  <si>
    <t>ATENCIONS PROTOCOL·LARIES I REPRESENTATIVES EL GRA</t>
  </si>
  <si>
    <t>BORA BORA - DANS &amp; VISUEL TEATER</t>
  </si>
  <si>
    <t>DK32161588</t>
  </si>
  <si>
    <t>F170000024</t>
  </si>
  <si>
    <t>ESTADES I DESPL ARTIST I PROFESSI VINCULATS GRANER</t>
  </si>
  <si>
    <t>F170000189</t>
  </si>
  <si>
    <t>AMATE AUDIO, S.L.</t>
  </si>
  <si>
    <t>B59103481</t>
  </si>
  <si>
    <t>INVERSIO EN EQUIPAMENT ESCENIC EL GRANER</t>
  </si>
  <si>
    <t>PRO-ESCENA ALBALADEJO, S.L.</t>
  </si>
  <si>
    <t>B57539215</t>
  </si>
  <si>
    <t>F170000257</t>
  </si>
  <si>
    <t>DESPESES VINCULADES AL PROJECTE TANDEM 16/17</t>
  </si>
  <si>
    <t>TURISME DE BARCELONA</t>
  </si>
  <si>
    <t>P5890003F</t>
  </si>
  <si>
    <t>CUBE, SOCIETAT CIVIL</t>
  </si>
  <si>
    <t>G17696733</t>
  </si>
  <si>
    <t>EDICIONS DEL NÚVOL</t>
  </si>
  <si>
    <t>B66917048</t>
  </si>
  <si>
    <t>F170000122</t>
  </si>
  <si>
    <t>ENTERTAINMENT EQUIPEMENT SUPPLIES S</t>
  </si>
  <si>
    <t>B20852158</t>
  </si>
  <si>
    <t>MANTENIMENT SISTEMA AVI, ILI, MQ</t>
  </si>
  <si>
    <t>RIBOT THUNNISSEN JORDI</t>
  </si>
  <si>
    <t>FRATINI SERAFIDE ROBERTO</t>
  </si>
  <si>
    <t>VENDRELL SALES ESTER</t>
  </si>
  <si>
    <t>JANÉ I ROMEU JORDI</t>
  </si>
  <si>
    <t>ANTES ASSOC. CULT. DE CREACIÓ COMTE</t>
  </si>
  <si>
    <t>G66208430</t>
  </si>
  <si>
    <t>ASSOCIACIÓ INTERART</t>
  </si>
  <si>
    <t>G65741027</t>
  </si>
  <si>
    <t>STENCO INDUSTRIAL S.L.</t>
  </si>
  <si>
    <t>B08602971</t>
  </si>
  <si>
    <t>INFRALECT S.L.</t>
  </si>
  <si>
    <t>B62226055</t>
  </si>
  <si>
    <t>F170000264</t>
  </si>
  <si>
    <t>PAU-PLA AUTOPROTECCIO DE L'EDIFICI DEL MERCAT</t>
  </si>
  <si>
    <t>VARIS</t>
  </si>
  <si>
    <t>F170000235</t>
  </si>
  <si>
    <t>GESDOCUMENT Y GESTION, SA</t>
  </si>
  <si>
    <t>A59053355</t>
  </si>
  <si>
    <t>ASSESSORAMENT JURIDIC DEL CONVENI LABORAL</t>
  </si>
  <si>
    <t>F170000270</t>
  </si>
  <si>
    <t>GUERRERO NIETO JAVIER</t>
  </si>
  <si>
    <t>ASSISTENCIA ESTUDIANTS RUSSES PROJECTE RANEPA</t>
  </si>
  <si>
    <t>F170000148</t>
  </si>
  <si>
    <t>LLOGUER AUDIOVIDEO</t>
  </si>
  <si>
    <t>LAVIS PAPERS, S.L.</t>
  </si>
  <si>
    <t>B62898705</t>
  </si>
  <si>
    <t>NOGUERO RIBES JOAQUIM</t>
  </si>
  <si>
    <t>ECA, ENTIDAD COL ADMINISTRACIÓN SLU</t>
  </si>
  <si>
    <t>B08658601</t>
  </si>
  <si>
    <t>GUARDIA RIERA JOSEP FRANCESC</t>
  </si>
  <si>
    <t>TEATRERYA TEXTILES ESCENOGRAFICOS,</t>
  </si>
  <si>
    <t>B64020431</t>
  </si>
  <si>
    <t>RAUBERT NONELL BÀRBARA</t>
  </si>
  <si>
    <t>F170000279</t>
  </si>
  <si>
    <t>PROJECTE COS I MOVIMENT 0-3, ESCOLES BRESSOL</t>
  </si>
  <si>
    <t>VENTA SERVICIO LED S.L.</t>
  </si>
  <si>
    <t>B65819781</t>
  </si>
  <si>
    <t>COL·LEGI SECRETARIS, INTERVENTORS I</t>
  </si>
  <si>
    <t>Q0866007H</t>
  </si>
  <si>
    <t>F170000304</t>
  </si>
  <si>
    <t>RAFAEL VARGAS FOTOGRAFIA, SL</t>
  </si>
  <si>
    <t>B62359773</t>
  </si>
  <si>
    <t>DESPESES COMUNICACIÓ PND</t>
  </si>
  <si>
    <t>CARROCERIAS ESTEVA S.A.</t>
  </si>
  <si>
    <t>A58285255</t>
  </si>
  <si>
    <t>F170000298</t>
  </si>
  <si>
    <t>MANUTENCIO (ALLOTJAMENT, VIATGES, DIETES) PND</t>
  </si>
  <si>
    <t>MEDINA DIAZ MAR</t>
  </si>
  <si>
    <t>F170000131</t>
  </si>
  <si>
    <t>ARANZANA MARTINEZ FRANCISCA</t>
  </si>
  <si>
    <t>SERVEI DE FARMACIOLA</t>
  </si>
  <si>
    <t>F170000003</t>
  </si>
  <si>
    <t>MULTISERVEIS NDAVANT, S.L.</t>
  </si>
  <si>
    <t>B60579240</t>
  </si>
  <si>
    <t>SERVEI DE NETEJA DEL GRANER 2017</t>
  </si>
  <si>
    <t>F170000017</t>
  </si>
  <si>
    <t>SALOMÓ BONET GODO, S.L.</t>
  </si>
  <si>
    <t>B66465717</t>
  </si>
  <si>
    <t>GESTIO DE NOMINES, ALTES I BAIXES DEL PERSONAL</t>
  </si>
  <si>
    <t>CASA GAY, S.A.</t>
  </si>
  <si>
    <t>A58484494</t>
  </si>
  <si>
    <t>ASSOCIACIÓ DE PROFESSIONALS DE LA D</t>
  </si>
  <si>
    <t>G58493677</t>
  </si>
  <si>
    <t>QSL SERVEIS CULTURALS, SLU</t>
  </si>
  <si>
    <t>B60641925</t>
  </si>
  <si>
    <t>F170000300</t>
  </si>
  <si>
    <t>DESPESES DE PRODUCCIÓ PND</t>
  </si>
  <si>
    <t>F170000194</t>
  </si>
  <si>
    <t>HAZ LUZ 17, SL</t>
  </si>
  <si>
    <t>B63756928</t>
  </si>
  <si>
    <t>INVERSIO EN EDIFICI EL MERCAT</t>
  </si>
  <si>
    <t>F170000253</t>
  </si>
  <si>
    <t>FORT MOLAS EMILIA</t>
  </si>
  <si>
    <t>PRODUCCIÓ CAMPANYA COMUNICACIO 17/18 FOTO I VIDEO</t>
  </si>
  <si>
    <t>OMICRON PERSEI 8 SL</t>
  </si>
  <si>
    <t>B66398157</t>
  </si>
  <si>
    <t>SABATE ESTRADE ANTONIO CARLOS</t>
  </si>
  <si>
    <t>CONDE-SALAZAR PÉREZ JAIME</t>
  </si>
  <si>
    <t>LA VANGUARDIA EDICIONES, S.L.</t>
  </si>
  <si>
    <t>B61475257</t>
  </si>
  <si>
    <t>MANUBENS SAMSO XAVIER</t>
  </si>
  <si>
    <t>F170000067</t>
  </si>
  <si>
    <t>VIATGES I ALLOTJAMENTS CIES EXTERNES MERCAT 2018</t>
  </si>
  <si>
    <t>ASSOCIACIÓ CULTURAL LANTANA-SIFASOL</t>
  </si>
  <si>
    <t>G64111065</t>
  </si>
  <si>
    <t>TALLERS VIÑOLAS, C.B.</t>
  </si>
  <si>
    <t>J58485145</t>
  </si>
  <si>
    <t>F170000198</t>
  </si>
  <si>
    <t>INVERSIO OBTEN LLICEN I DISTINT QUALITAT EL GRANER</t>
  </si>
  <si>
    <t>MIRA MARTINEZ ANTONIO</t>
  </si>
  <si>
    <t>F170000188</t>
  </si>
  <si>
    <t>LKS EQUIP CONTRACT SL LKS</t>
  </si>
  <si>
    <t>B65259384</t>
  </si>
  <si>
    <t>INVERSIO MOBILIARI EL GRANER</t>
  </si>
  <si>
    <t>F170000022</t>
  </si>
  <si>
    <t>ALLOTJAMENT PERSONAL GRANER</t>
  </si>
  <si>
    <t>F170000272</t>
  </si>
  <si>
    <t>ESTADES I DESPLAÇAMENTS D'ARTISTES</t>
  </si>
  <si>
    <t>F170000199</t>
  </si>
  <si>
    <t>INVERSIO OBRES EN EDIFICI EL GRANER</t>
  </si>
  <si>
    <t>0132/16/17</t>
  </si>
  <si>
    <t>INSTITUT DEL TEATRE</t>
  </si>
  <si>
    <t>P5800024A</t>
  </si>
  <si>
    <t>SERVEIS TECNICS SALA OM</t>
  </si>
  <si>
    <t>ALABALL SUMINISTROS INDUSTRIALES, S</t>
  </si>
  <si>
    <t>B58067455</t>
  </si>
  <si>
    <t>AQUALOGY SOLUTIONS SA</t>
  </si>
  <si>
    <t>A08018954</t>
  </si>
  <si>
    <t>FIRA DE TEATRE AL CARRER DE TARREGA</t>
  </si>
  <si>
    <t>V25203530</t>
  </si>
  <si>
    <t>F170000126</t>
  </si>
  <si>
    <t>MARTINEZ RODRIGUEZ JOSE ANTONIO</t>
  </si>
  <si>
    <t>REPARACIONS INFORMÀTICA I TELEFONIA (INFRAS + MAT)</t>
  </si>
  <si>
    <t>F170000331</t>
  </si>
  <si>
    <t>AGMA, S.L.</t>
  </si>
  <si>
    <t>B43522192</t>
  </si>
  <si>
    <t>TALLERS INTERGENERACIONALS EL GRANER</t>
  </si>
  <si>
    <t>DIPUTACIÓ DE BARCELONA</t>
  </si>
  <si>
    <t>P0800000B</t>
  </si>
  <si>
    <t>T-SHIRT PROJECT, S.L.</t>
  </si>
  <si>
    <t>B61248563</t>
  </si>
  <si>
    <t>F170000236</t>
  </si>
  <si>
    <t>DESPESES DIVERSES VINCULADES AL PROJECTE TANDEM</t>
  </si>
  <si>
    <t>F170000340</t>
  </si>
  <si>
    <t>SERRAHIMA BALIUS POL</t>
  </si>
  <si>
    <t>DESPESES DE TRADUCCIO PROJECTE PEA</t>
  </si>
  <si>
    <t>F170000191</t>
  </si>
  <si>
    <t>INVERSIO MOBILIARI EL MERCAT</t>
  </si>
  <si>
    <t>UAN-TU-TRI, SL</t>
  </si>
  <si>
    <t>B61505566</t>
  </si>
  <si>
    <t>F170000341</t>
  </si>
  <si>
    <t>ASSOCIACIÓ CULTURAL NYAMNYAM</t>
  </si>
  <si>
    <t>G65867525</t>
  </si>
  <si>
    <t>DESPESES DE PRODUCCIO PROJECTE BOMBETA</t>
  </si>
  <si>
    <t>ESMELUX ESTANTERIA RAPIDA SL</t>
  </si>
  <si>
    <t>B82557125</t>
  </si>
  <si>
    <t>SMART IBERICA DE IMPULSO EMPR S COO</t>
  </si>
  <si>
    <t>F90065418</t>
  </si>
  <si>
    <t>DESLA CONTROL DE PLAGAS, S.L</t>
  </si>
  <si>
    <t>B08919482</t>
  </si>
  <si>
    <t>F170000297</t>
  </si>
  <si>
    <t>LÓPEZ ESPINOSA ROSER</t>
  </si>
  <si>
    <t>HONORARIS EQUIP ARTISTIC PRODUCCO NACIONAL DANSA</t>
  </si>
  <si>
    <t>UCIN SALONO LETICIA IRENE</t>
  </si>
  <si>
    <t>SEESOUND SL</t>
  </si>
  <si>
    <t>B63378780</t>
  </si>
  <si>
    <t>F170000081</t>
  </si>
  <si>
    <t>INST. MPAL. CULTURA</t>
  </si>
  <si>
    <t>P5890006I</t>
  </si>
  <si>
    <t>SUBMINISTRAMENT CONSUM ELECTRIC 2017 EL GRANER</t>
  </si>
  <si>
    <t>F170000128</t>
  </si>
  <si>
    <t>MANTENIMENT IMPRESSORES TAQUILLES</t>
  </si>
  <si>
    <t>CRIMONS SA</t>
  </si>
  <si>
    <t>A58556457</t>
  </si>
  <si>
    <t>0354/16/17</t>
  </si>
  <si>
    <t>OLIVÉ BELLÉS NÚRIA</t>
  </si>
  <si>
    <t>ENREGISTRAMENT I EDICIÓ AUDIOVISUALS</t>
  </si>
  <si>
    <t>SHIVA NOONE THOMAS</t>
  </si>
  <si>
    <t>CENDOYA SERRA VERONICA</t>
  </si>
  <si>
    <t>SOL PICÓ CIA. DE DANZA, S.L.</t>
  </si>
  <si>
    <t>B63130769</t>
  </si>
  <si>
    <t>ASSOCIACIÓ LA VISIVA</t>
  </si>
  <si>
    <t>G66031733</t>
  </si>
  <si>
    <t>QUESADA BERNAUS ALBERT</t>
  </si>
  <si>
    <t>F170000179</t>
  </si>
  <si>
    <t>MINIFILMS S.L.</t>
  </si>
  <si>
    <t>B55667893</t>
  </si>
  <si>
    <t>DISSENY MATERIALS COMUNICACIO TRANSACCIONS</t>
  </si>
  <si>
    <t>NADER GUY</t>
  </si>
  <si>
    <t>F170000299</t>
  </si>
  <si>
    <t>REALITZACIONS, TRANSPORTS I ALTRES PND</t>
  </si>
  <si>
    <t>F170000317</t>
  </si>
  <si>
    <t>HONORARIS ASSESSORAMENT LIQUIDACIO IVA 2016</t>
  </si>
  <si>
    <t>PINO BUENO ANDRÉS</t>
  </si>
  <si>
    <t>JORBA-MIRO SCP</t>
  </si>
  <si>
    <t>J63833693</t>
  </si>
  <si>
    <t>ARQUITECTURA TEATRAL SL</t>
  </si>
  <si>
    <t>B64051519</t>
  </si>
  <si>
    <t>MARK DRILLICH</t>
  </si>
  <si>
    <t>NL099668877B01</t>
  </si>
  <si>
    <t>F170000335</t>
  </si>
  <si>
    <t>HONORARIS COMPANYIA/INTERPRETS, PND</t>
  </si>
  <si>
    <t>SALAS MONFORTE CARLES</t>
  </si>
  <si>
    <t>MACESCENIC SL</t>
  </si>
  <si>
    <t>B65577223</t>
  </si>
  <si>
    <t>HARLEQUIN FLOORS ESPAÑA S.L.U.</t>
  </si>
  <si>
    <t>B85587202</t>
  </si>
  <si>
    <t>IBAÑEZ MONTES MARIA JOSE</t>
  </si>
  <si>
    <t>F170000338</t>
  </si>
  <si>
    <t>COL.LEC SCP</t>
  </si>
  <si>
    <t>J66942160</t>
  </si>
  <si>
    <t>INSTAL·LACIO PARTICIPATIVA TRANSMISSIO CONTINUA</t>
  </si>
  <si>
    <t>CATORZE EDICIONS S.L.</t>
  </si>
  <si>
    <t>B66257965</t>
  </si>
  <si>
    <t>DISSTANDS MOQUETAS SL</t>
  </si>
  <si>
    <t>B65939134</t>
  </si>
  <si>
    <t>F170000337</t>
  </si>
  <si>
    <t>CAMPANYA COMUNICACIO CINEMES 17/18</t>
  </si>
  <si>
    <t>F170000153</t>
  </si>
  <si>
    <t>BAF GENERAL DE CATALUNYA, S.L.</t>
  </si>
  <si>
    <t>B60801131</t>
  </si>
  <si>
    <t>FUNGIBLE AUDIOVIDEO</t>
  </si>
  <si>
    <t>SERRALLERIA VILAR SL</t>
  </si>
  <si>
    <t>B63455935</t>
  </si>
  <si>
    <t>F170000091</t>
  </si>
  <si>
    <t>TRABAL BENDICHO JAIME</t>
  </si>
  <si>
    <t>EXPOSITOR CULTURAL QUASAR</t>
  </si>
  <si>
    <t>F170000089</t>
  </si>
  <si>
    <t>PUBLICACIO DEL NOU NUMERO DE CUERPO DE LETRA 7</t>
  </si>
  <si>
    <t>ASSOCIACIO D'EMPRESES DE TEATRE A C</t>
  </si>
  <si>
    <t>ADETCA</t>
  </si>
  <si>
    <t>F170000112</t>
  </si>
  <si>
    <t>CARROCERIAS ESTEVA, S.A.</t>
  </si>
  <si>
    <t>MODIFICAR 14 BIGUES ALUMINI+REVISIO ESTRUCTURAL</t>
  </si>
  <si>
    <t>SUBMINISTRAMENT</t>
  </si>
  <si>
    <t>EDEN SPRINGS ESPAÑA, S.A.U.</t>
  </si>
  <si>
    <t>SUBMINSITRAMENT AGUA ADICIONAL-ABONAMENT 74-00267994</t>
  </si>
  <si>
    <t>BUTXACA</t>
  </si>
  <si>
    <t>ESCENES I PUBLICS, S.L.</t>
  </si>
  <si>
    <t xml:space="preserve">PUBLICITAT </t>
  </si>
  <si>
    <t xml:space="preserve">SILVIA MIRALLES JUANOLA </t>
  </si>
  <si>
    <t>DIVERSOS HOSTING+WEB+WHATSAPPS+GESTIO</t>
  </si>
  <si>
    <t>CARREGA I DESCARREGA</t>
  </si>
  <si>
    <t>SCHINDLER, S.A.</t>
  </si>
  <si>
    <t>ASCENSOR</t>
  </si>
  <si>
    <t>TELEFONICA DE ESPAÑA, S.A.</t>
  </si>
  <si>
    <t>TELEFONIA</t>
  </si>
  <si>
    <t>MISSATGERIA</t>
  </si>
  <si>
    <t>PUBLICITAT A REVISTA</t>
  </si>
  <si>
    <t>SERVEI CONTENIDOR TONER OCT-DES</t>
  </si>
  <si>
    <t>NEWSERVICE GESTION ASIST TECNICA, S.L.</t>
  </si>
  <si>
    <t>B65700874</t>
  </si>
  <si>
    <t>REPARACIO DC POWERJACK+REPASO CONTACTOS</t>
  </si>
  <si>
    <t>TELEFONICA MOVILES ESPAÑA , S.A.</t>
  </si>
  <si>
    <t>ARTICGESTION Y SERVICIOS ARTISTICOS</t>
  </si>
  <si>
    <t>B66372467</t>
  </si>
  <si>
    <t>CONCERT MONTSERRAT ROIG POU 19/05/17</t>
  </si>
  <si>
    <t>METRO DE BARCELONA SPOT 20 SEGUNDOS</t>
  </si>
  <si>
    <t xml:space="preserve">RAQUEL TOMAS CODORNIU </t>
  </si>
  <si>
    <t>COMUNICACIO GRANER</t>
  </si>
  <si>
    <t>ON TOUR SOUND MUSIC, S.L.</t>
  </si>
  <si>
    <t>REPARACIO 2 PLIFICADOR MASTER AUDIO DA-1200</t>
  </si>
  <si>
    <t>VILARRASA-TARRATS, S.C.P.</t>
  </si>
  <si>
    <t>TREBALLS DE PINTURA MERTCAT</t>
  </si>
  <si>
    <t>ASOC CULT EL LOCAL ESPACIO CREACION</t>
  </si>
  <si>
    <t>G64122419</t>
  </si>
  <si>
    <t>COLABORACION CON LA PND</t>
  </si>
  <si>
    <t>LLOGUER 160 CADIRES I CADIRES FUSTA BARNISADES</t>
  </si>
  <si>
    <t>GDT EDICIONES, S.L.</t>
  </si>
  <si>
    <t>B86053162</t>
  </si>
  <si>
    <t>PUBLICITAT</t>
  </si>
  <si>
    <t>JORBA-MIRO, S.C.P.</t>
  </si>
  <si>
    <t>CONSTRUCCIO CAIXA ESCENOGRAFIA TOMAS NOONE</t>
  </si>
  <si>
    <t xml:space="preserve">EDUARDO BONITO </t>
  </si>
  <si>
    <t>PARTICIPACION PROCESO SELECCION RESIDENCIAS</t>
  </si>
  <si>
    <t>ARTÍSTIC</t>
  </si>
  <si>
    <t>REIMBURSAMENT MOLIVE ATELIER LEMESOSTHAT 6-7 OCTUB</t>
  </si>
  <si>
    <t>EMBALATGES PROFESSIONALS VIDA, S.L.U.</t>
  </si>
  <si>
    <t>B25794280</t>
  </si>
  <si>
    <t>ROAD CASE PER TAULA LLUMS+BAUL 1000x650x800</t>
  </si>
  <si>
    <t>OIDO, S.L.</t>
  </si>
  <si>
    <t>B60273760</t>
  </si>
  <si>
    <t>SONORITZACIO SPOT JORNADA NACIONAL DANSA</t>
  </si>
  <si>
    <t xml:space="preserve">MANTENIMENT ESCENARI </t>
  </si>
  <si>
    <t>SUBMINISTRAMENTS TECNICS</t>
  </si>
  <si>
    <t>F170000123</t>
  </si>
  <si>
    <t>10DENCEHISPAHARD, S.L.</t>
  </si>
  <si>
    <t>B62844725</t>
  </si>
  <si>
    <t>RENOVACIO DOMINIS I CERTIFICATS</t>
  </si>
  <si>
    <t>TEATRALNET DIGITAL MEDIA, S.L.</t>
  </si>
  <si>
    <t>B65665309</t>
  </si>
  <si>
    <t>VIATGES MARTI, S.L.</t>
  </si>
  <si>
    <t>B60131307</t>
  </si>
  <si>
    <t>HOTEL MON MITKAL ALZGHAIR-FIRA MEDITERRANIA</t>
  </si>
  <si>
    <t>MUNDO PUBLICIDAD, S.L.</t>
  </si>
  <si>
    <t>EXHIBICIO CAMPANYA CINES</t>
  </si>
  <si>
    <t>SUBMINISTRAMENTS ESCENARI</t>
  </si>
  <si>
    <t>F170000305</t>
  </si>
  <si>
    <t xml:space="preserve">THOMAS SHIVA NOONE </t>
  </si>
  <si>
    <t>TALLER DE DANSA A VIC-PND</t>
  </si>
  <si>
    <t>ASCENSORES ERSCE, S.A.</t>
  </si>
  <si>
    <t>A08277907</t>
  </si>
  <si>
    <t>DECORAR LA CABINA ACTUAL ASCENSOR</t>
  </si>
  <si>
    <t>ASSESSORAMENT LEGAL</t>
  </si>
  <si>
    <t>RAIG D'IDEES I PROPOSTES VISUALS, S.L.</t>
  </si>
  <si>
    <t xml:space="preserve">EXHIBICIO CAMPANYA CINES </t>
  </si>
  <si>
    <t>COL.LEC, S.C.P.</t>
  </si>
  <si>
    <t>PRODUCCIO CAMPANYA</t>
  </si>
  <si>
    <t>F170000382</t>
  </si>
  <si>
    <t>SERVEIS PICTENOL, S.L.</t>
  </si>
  <si>
    <t>B64373103</t>
  </si>
  <si>
    <t>LLOGUER TRANSPORT PND</t>
  </si>
  <si>
    <t>SUBMINISTRAMENT MATERIAL OFICINA</t>
  </si>
  <si>
    <t>SUBMINISTRAMENT D'AIGUA</t>
  </si>
  <si>
    <t>BRUC JARDI, S.L.U.</t>
  </si>
  <si>
    <t>B60995453</t>
  </si>
  <si>
    <t>BALA TURBA+PORTE CAMION</t>
  </si>
  <si>
    <t>CARTELLERES</t>
  </si>
  <si>
    <t>EL CULTURISTA, S.C.P.</t>
  </si>
  <si>
    <t>J66493883</t>
  </si>
  <si>
    <t>IMESDE, INTEGRACIO, DISTRIBUCIO I E</t>
  </si>
  <si>
    <t>SERVEI TECNIC COMPLEMENTARI</t>
  </si>
  <si>
    <t>SUBMINSITRAMENT SABONERES</t>
  </si>
  <si>
    <t>SALOMO BONET GODO, S.L.</t>
  </si>
  <si>
    <t>ASSESSORIA LABORAL</t>
  </si>
  <si>
    <t>INTERWOR T-SIC, S.L.L.</t>
  </si>
  <si>
    <t>B63950737</t>
  </si>
  <si>
    <t>SUBMINISTRAMENTS INFORMATICA</t>
  </si>
  <si>
    <t>F170000383</t>
  </si>
  <si>
    <t>MAKE IT GAS, S.L.</t>
  </si>
  <si>
    <t>B66818899</t>
  </si>
  <si>
    <t>CAMPANYA 2017/2018</t>
  </si>
  <si>
    <t>JOSEP FRANCESC GUARDIA RIERA</t>
  </si>
  <si>
    <t>PROPOSTES DISSENY ESCALES DE SORTIDA SALA MAC</t>
  </si>
  <si>
    <t>TEATRON, S.C.P.</t>
  </si>
  <si>
    <t>BANNER PETIT BOMBYX MORI D´OLA MACIEJEWSKA</t>
  </si>
  <si>
    <t>F170000380</t>
  </si>
  <si>
    <t xml:space="preserve">OSCAR VILLAR FOLGA </t>
  </si>
  <si>
    <t>DIETES OLOT-REUS-MATARO+QUILOMETRATGE PND</t>
  </si>
  <si>
    <t>CRISTALLERIES CASTRO, S.L.</t>
  </si>
  <si>
    <t>B62771043</t>
  </si>
  <si>
    <t>COL.LOCACIO PANY ANTIPANIC GRANER</t>
  </si>
  <si>
    <t>DISSTANDS MOQUETAS, S.L.</t>
  </si>
  <si>
    <t>MOQUETES EL MES PETIT DE TOTS</t>
  </si>
  <si>
    <t>F170000162</t>
  </si>
  <si>
    <t>AJUNTAMENT BARCELONA</t>
  </si>
  <si>
    <t>P0801900B</t>
  </si>
  <si>
    <t>COSTOS D'AUDITORIA 2016</t>
  </si>
  <si>
    <t xml:space="preserve">JORDI RIBOT THUNNISSEN </t>
  </si>
  <si>
    <t>REDACCIO TEXTOS BLOG I PROGRAMES MA OLGA PERICET</t>
  </si>
  <si>
    <t>F170000197</t>
  </si>
  <si>
    <t>EL CORTE INGLES, S.A.</t>
  </si>
  <si>
    <t>A28017895</t>
  </si>
  <si>
    <t>SUBMINISTRAMENTS DIVERSOS</t>
  </si>
  <si>
    <t>NURIA OLIVE BELLES</t>
  </si>
  <si>
    <t>ENREGISTRAMENT AUDIOVISUAL</t>
  </si>
  <si>
    <t>LE COOL GROUP BV</t>
  </si>
  <si>
    <t>POST PATROCINADO+BANNER+RRSS</t>
  </si>
  <si>
    <t xml:space="preserve">ESTER VENDRELL SALES </t>
  </si>
  <si>
    <t>TEXT PROGRAMA MA/BLOG-AUGURI</t>
  </si>
  <si>
    <t xml:space="preserve">JORDI JANE ROMEU </t>
  </si>
  <si>
    <t>TEXT PROGRAMA DE MA INTARSI CIA EIA</t>
  </si>
  <si>
    <t>REPARACIO FOCUSRITE SCARLETT 6i6</t>
  </si>
  <si>
    <t>BARBARA RAUBERT NONELL</t>
  </si>
  <si>
    <t>TEXT PROGRAMA DE MA SOL PICO+XERRADA BALLETDUNOR</t>
  </si>
  <si>
    <t>ACTURA 12, S.L.</t>
  </si>
  <si>
    <t>B65758427</t>
  </si>
  <si>
    <t>DIETES I QUILOMETRATGES MARINA BALLESTA PND</t>
  </si>
  <si>
    <t>EDICIONS DEL NUVOL</t>
  </si>
  <si>
    <t>VENTA SERVICIO LED, S.L.</t>
  </si>
  <si>
    <t>LINIA 4 MODULOS OPTICA 60º DRIVER</t>
  </si>
  <si>
    <t>F170000302</t>
  </si>
  <si>
    <t>LAURA VILAR DOLÇ</t>
  </si>
  <si>
    <t>DIETES I QUILOMETRATGES LAURA VILAR PND</t>
  </si>
  <si>
    <t>SERVEI DE TAXI</t>
  </si>
  <si>
    <t>F170000415</t>
  </si>
  <si>
    <t>JAIME CONDE-SALAZAR PEREZ</t>
  </si>
  <si>
    <t>CONCEP I COPIS PROJECTE BOMBETA (ART I COMUNIT)</t>
  </si>
  <si>
    <t>CRITIC, S.C.C.L.</t>
  </si>
  <si>
    <t>F66334806</t>
  </si>
  <si>
    <t>ROBAPAGINES+CONTINGUT+NEWSLETTER WEB</t>
  </si>
  <si>
    <t>ELECTRICITAT MATARO I SERVEIS, S.L.</t>
  </si>
  <si>
    <t>B66158395</t>
  </si>
  <si>
    <t>DIVERSOS SERVEIS NOVEMBRE</t>
  </si>
  <si>
    <t xml:space="preserve">ALBERTO FERNANDEZ BALCELLS </t>
  </si>
  <si>
    <t>MENTENIMENT ESCENARI</t>
  </si>
  <si>
    <t>HAZ LUZ 17, S.L.</t>
  </si>
  <si>
    <t>CONVERSION 3 PROYECTORES RECORTABLES DP-90</t>
  </si>
  <si>
    <t xml:space="preserve">MARIA JERUSALEN LLACER ECHAVE </t>
  </si>
  <si>
    <t>CREACION CONTENIDOS ART I COMUNITAT-BOMBETA17</t>
  </si>
  <si>
    <t>MAGDA POLO PUJADAS</t>
  </si>
  <si>
    <t>REVISIO ORIGINALS TRADUÏTS LLIBRE FORSYTHE</t>
  </si>
  <si>
    <t>STANNAH INCISA, S.L.U.</t>
  </si>
  <si>
    <t>B66508763</t>
  </si>
  <si>
    <t>REPARACION DESBLOQUEO LEVA SEGURIDAD ACTIVADA</t>
  </si>
  <si>
    <t>SUBMINISTRAMENTS IL·LUMINACIO</t>
  </si>
  <si>
    <t>TWIN CAM AUDIO PERFORMANCE, S.L.</t>
  </si>
  <si>
    <t>B59163758</t>
  </si>
  <si>
    <t>VEOLIA SERVEIS CATALUNYA, S.A.U.</t>
  </si>
  <si>
    <t>MANTENIMENT CLIMA I BAIXA TENSIO</t>
  </si>
  <si>
    <t>SISTER SONIC, S.L.</t>
  </si>
  <si>
    <t>B60592870</t>
  </si>
  <si>
    <t>PAGINA PAR LOCAL FESTIVAL DANSES URBANES</t>
  </si>
  <si>
    <t>JOSE VICTOR MOLINA ESCOBAR</t>
  </si>
  <si>
    <t>TEXT PROGRAMA FESTIVAL EL MES PETIT DE TOTS</t>
  </si>
  <si>
    <t>PALETES TORELLO, S.L.U.</t>
  </si>
  <si>
    <t>REPARACIO DESAIGUE SALA GRAN</t>
  </si>
  <si>
    <t>EL PALOMAR ASSOCIACIO CULTURAL</t>
  </si>
  <si>
    <t>G63972236</t>
  </si>
  <si>
    <t>REPORTATGES FOTOGRAFICS</t>
  </si>
  <si>
    <t>CHUBB IBERIA, S.L.</t>
  </si>
  <si>
    <t>B82844358</t>
  </si>
  <si>
    <t>CORRECTIVO EXTINTORTES</t>
  </si>
  <si>
    <t xml:space="preserve">MARCELGERMAIN GONZALEZ </t>
  </si>
  <si>
    <t>TRADUCCIO TEXTOS CASTELLA LLIBRE WILLIAM FORSYTHE</t>
  </si>
  <si>
    <t xml:space="preserve">MONICA HERNANDEZ LEIVA </t>
  </si>
  <si>
    <t>CATERING</t>
  </si>
  <si>
    <t>ASSOCIACIO CULTURAL LA PODEROSA</t>
  </si>
  <si>
    <t>G63100911</t>
  </si>
  <si>
    <t>DESPLAÇAMENT SEVILLA - PROCES MONICA VALENCIANO</t>
  </si>
  <si>
    <t>SISTEMAS DIGITALES DE CATALUNYA, S.L.</t>
  </si>
  <si>
    <t>FOTOCOPIADORES</t>
  </si>
  <si>
    <t xml:space="preserve">ROSER LOPEZ ESPINOSA </t>
  </si>
  <si>
    <t>HONORARIS PND</t>
  </si>
  <si>
    <t>F170000393</t>
  </si>
  <si>
    <t>RAMOS NOGUEIRA RUBEN</t>
  </si>
  <si>
    <t>ACTUACIO NOVIOS PRESENTACIO SALMON FESTIVAL2018</t>
  </si>
  <si>
    <t>ARQUITECTURA TEATRALS, S.L.</t>
  </si>
  <si>
    <t>TECHO ACUSTICO HALL MERCAT</t>
  </si>
  <si>
    <t>FUSTERIA VIVET VIDRA, S.L.</t>
  </si>
  <si>
    <t>DIVERSOS PER FARMACIOLES</t>
  </si>
  <si>
    <t>SUBMINISTRAMENTS ELECTRICS DIVERSOS</t>
  </si>
  <si>
    <t>ASSESSORAMENT DRAMATURGIA GALA SALMON</t>
  </si>
  <si>
    <t>PASCUALIN ESTRUCTURES STAGE TECHNOL</t>
  </si>
  <si>
    <t>B67066068</t>
  </si>
  <si>
    <t>SERRALLERIA VILAR, S.L.</t>
  </si>
  <si>
    <t>F170000252</t>
  </si>
  <si>
    <t xml:space="preserve">JOSEP FRANCESC GUARDIA RIERA </t>
  </si>
  <si>
    <t>DIRECCIO OBRES PORTA LATERAL ESCENA SALA MAC</t>
  </si>
  <si>
    <t>EVENTO AMPLI DE VIOLI 14-12</t>
  </si>
  <si>
    <t>ASSOC NTERCULTURALITAT INKUBART</t>
  </si>
  <si>
    <t>G65082935</t>
  </si>
  <si>
    <t>ACOMPANYAMENT I TANCAMENT ECONOMIC</t>
  </si>
  <si>
    <t xml:space="preserve">MA CRISTINA BLANCO FOLGADO </t>
  </si>
  <si>
    <t>PARTICIPACIO GALA SALMON 2018</t>
  </si>
  <si>
    <t>F170000409</t>
  </si>
  <si>
    <t>EDICIO DE PREMSA PERIODICA ARA, S.L.</t>
  </si>
  <si>
    <t>B65258261</t>
  </si>
  <si>
    <t>PUBLICITAT PER ENCARREC ICUB 2017</t>
  </si>
  <si>
    <t>SUBMINSITRAMENTS IL·LUMINACIO</t>
  </si>
  <si>
    <t>MATARO GESTIO INTEGRAL I SERVEIS, S.L.</t>
  </si>
  <si>
    <t>MANTENIMENT GRANER</t>
  </si>
  <si>
    <t>SERVEIS LOGISTICS AUXILIARS</t>
  </si>
  <si>
    <t xml:space="preserve">GEMMA PALET TORT </t>
  </si>
  <si>
    <t>PROJECTE COS I MOVIENT 0-3 CURS 17-18</t>
  </si>
  <si>
    <t xml:space="preserve">DANIEL PINO MORENO </t>
  </si>
  <si>
    <t>DIETES I QUILOMETRATGE DANI PINO PND</t>
  </si>
  <si>
    <t xml:space="preserve">ANTONI UBACH MILLANES </t>
  </si>
  <si>
    <t>DIETES I QUILOMETRATGE TONI UBACH PND</t>
  </si>
  <si>
    <t>F170000403</t>
  </si>
  <si>
    <t xml:space="preserve">CATARINA VARELA GAREA </t>
  </si>
  <si>
    <t>COMISION RESIDENCIAS GRANER</t>
  </si>
  <si>
    <t>ENTERTAINMENT EQUIPEMENT SUPPLIES, S.L.</t>
  </si>
  <si>
    <t xml:space="preserve">ESLINGA POLIESTER CON ALMA DE ACERO </t>
  </si>
  <si>
    <t>F170000125</t>
  </si>
  <si>
    <t>LLICENCIES MICROSOFT OFFICE+SERVEIS PROFESSIONAL</t>
  </si>
  <si>
    <t>REPARACIONS ELECTRIQUES</t>
  </si>
  <si>
    <t>TECNICS GIRA PND</t>
  </si>
  <si>
    <t>ASOC CULTURAL VERTEBRO TEATRO VERTE</t>
  </si>
  <si>
    <t>G14878169</t>
  </si>
  <si>
    <t>VIATGES RESIDENCIA ARTISTICA</t>
  </si>
  <si>
    <t>F170000410</t>
  </si>
  <si>
    <t xml:space="preserve">IVO GASULLA SOLER </t>
  </si>
  <si>
    <t>FEINA ESTUDI DE CAMPANYA</t>
  </si>
  <si>
    <t>SERVEIS DE L'ESPECTACLE FOCUS, S.A.</t>
  </si>
  <si>
    <t>A58116369</t>
  </si>
  <si>
    <t>SERVEIS TECNICS MAQUINARIA PER TORTOSA</t>
  </si>
  <si>
    <t>BOMBOLINO+TELO DE BOCA+CAMETES+EMBOCADURA</t>
  </si>
  <si>
    <t>F170000401</t>
  </si>
  <si>
    <t>IDENTIDAD VISUAL EXTERIOR, S.L.</t>
  </si>
  <si>
    <t>B64617434</t>
  </si>
  <si>
    <t>COLOCACIO VINILS VIDR+VINILS MICROPERTFORATS</t>
  </si>
  <si>
    <t>TRADUCCIONS</t>
  </si>
  <si>
    <t xml:space="preserve">GUILLEM MONT DE PALOL </t>
  </si>
  <si>
    <t>REGIDURIA ARTISTICA I DJ GALA SALMON</t>
  </si>
  <si>
    <t xml:space="preserve">JOSEP MARIA FORTUNY RIERA </t>
  </si>
  <si>
    <t>MENTENIMENT ELECTRIC</t>
  </si>
  <si>
    <t>MA REYES HUGUET MENENDEZ</t>
  </si>
  <si>
    <t>BUGADERIA</t>
  </si>
  <si>
    <t>EL PERIODICO DE CATALUNYA, S.L.</t>
  </si>
  <si>
    <t>SUBMINISTRAMENT ELECTRIC</t>
  </si>
  <si>
    <t>RADIOCAT XXI, S.L.</t>
  </si>
  <si>
    <t>B61726626</t>
  </si>
  <si>
    <t>VIVA AQUASERVICE SPAIN, S.A.</t>
  </si>
  <si>
    <t>BIDONS D'AIGUA</t>
  </si>
  <si>
    <t>ZETA GESTION DE MEDIOS, S.A.</t>
  </si>
  <si>
    <t>A08657710</t>
  </si>
  <si>
    <t>PATROCINI EL PERIODICO</t>
  </si>
  <si>
    <t>PATROCINI</t>
  </si>
  <si>
    <t>ENS: CONSORCI MERCAT DE LES FLORS</t>
  </si>
  <si>
    <t>NOMBRE DE MENORS A genèrica: 401</t>
  </si>
  <si>
    <t>xxxxx727R</t>
  </si>
  <si>
    <t>xxxxx747K</t>
  </si>
  <si>
    <t>xxxxx793M</t>
  </si>
  <si>
    <t>xxxxx067E</t>
  </si>
  <si>
    <t>xxxxx469R</t>
  </si>
  <si>
    <t>xxxxx363E</t>
  </si>
  <si>
    <t>xxxxx697B</t>
  </si>
  <si>
    <t>xxxxx285F</t>
  </si>
  <si>
    <t>xxxxx490F</t>
  </si>
  <si>
    <t>xxxxx208S</t>
  </si>
  <si>
    <t>xxxxx623V</t>
  </si>
  <si>
    <t>xxxxx827E</t>
  </si>
  <si>
    <t>xxxxx064R</t>
  </si>
  <si>
    <t>xxxxx267X</t>
  </si>
  <si>
    <t>xxxxx894K</t>
  </si>
  <si>
    <t>xxxxx885F</t>
  </si>
  <si>
    <t>xxxxx491K</t>
  </si>
  <si>
    <t>xxxxx731P</t>
  </si>
  <si>
    <t>xxxxx921H</t>
  </si>
  <si>
    <t>xxxxx403H</t>
  </si>
  <si>
    <t>xxxxx286R</t>
  </si>
  <si>
    <t>xxxxx517W</t>
  </si>
  <si>
    <t>xxxxx919L</t>
  </si>
  <si>
    <t>xxxxx833H</t>
  </si>
  <si>
    <t>xxxxx697H</t>
  </si>
  <si>
    <t>xxxxx278H</t>
  </si>
  <si>
    <t>xxxxx656C</t>
  </si>
  <si>
    <t>xxxxx012N</t>
  </si>
  <si>
    <t>xxxxx199D</t>
  </si>
  <si>
    <t>xxxxx356B</t>
  </si>
  <si>
    <t>xxxxx964X</t>
  </si>
  <si>
    <t>xxxxx826X</t>
  </si>
  <si>
    <t>xxxxx994X</t>
  </si>
  <si>
    <t>xxxxx707T</t>
  </si>
  <si>
    <t>xxxxx749V</t>
  </si>
  <si>
    <t>xxxxx964V</t>
  </si>
  <si>
    <t>xxxxx375Z</t>
  </si>
  <si>
    <t>xxxxx655Q</t>
  </si>
  <si>
    <t>xxxxx052L</t>
  </si>
  <si>
    <t>xxxxx030C</t>
  </si>
  <si>
    <t>xxxxx821L</t>
  </si>
  <si>
    <t>xxxxx681V</t>
  </si>
  <si>
    <t>xxxxx122R</t>
  </si>
  <si>
    <t>xxxxx473Z</t>
  </si>
  <si>
    <t>xxxxx073E</t>
  </si>
  <si>
    <t>xxxxx595X</t>
  </si>
  <si>
    <t>xxxxx353G</t>
  </si>
  <si>
    <t>xxxxx1B01</t>
  </si>
  <si>
    <t>xxxxx393E</t>
  </si>
  <si>
    <t>xxxxx355J</t>
  </si>
  <si>
    <t>xxxxx357S</t>
  </si>
  <si>
    <t>xxxxx035L</t>
  </si>
  <si>
    <t>xxxxx279K</t>
  </si>
  <si>
    <t>xxxxx855J</t>
  </si>
  <si>
    <t>xxxxx823G</t>
  </si>
  <si>
    <t>xxxxx702V</t>
  </si>
  <si>
    <t>xxxxx154N</t>
  </si>
  <si>
    <t>xxxxx036Z</t>
  </si>
  <si>
    <t>xxxxx581E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</si>
</sst>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1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8">
    <xf numFmtId="0" fontId="0" fillId="0" borderId="0" xfId="0"/>
    <xf numFmtId="44" fontId="0" fillId="0" borderId="2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 applyBorder="1"/>
    <xf numFmtId="1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/>
    <xf numFmtId="0" fontId="7" fillId="0" borderId="0" xfId="0" applyFont="1"/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horizontal="center"/>
    </xf>
    <xf numFmtId="0" fontId="8" fillId="3" borderId="0" xfId="0" applyFont="1" applyFill="1"/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4" fontId="8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horizontal="center" vertical="top"/>
    </xf>
    <xf numFmtId="44" fontId="0" fillId="0" borderId="2" xfId="1" applyFont="1" applyFill="1" applyBorder="1" applyAlignment="1">
      <alignment horizontal="right" vertical="top"/>
    </xf>
    <xf numFmtId="49" fontId="15" fillId="0" borderId="2" xfId="0" applyNumberFormat="1" applyFont="1" applyFill="1" applyBorder="1" applyAlignment="1">
      <alignment horizontal="left"/>
    </xf>
    <xf numFmtId="49" fontId="15" fillId="0" borderId="2" xfId="0" applyNumberFormat="1" applyFont="1" applyFill="1" applyBorder="1" applyAlignment="1">
      <alignment horizontal="center"/>
    </xf>
    <xf numFmtId="49" fontId="15" fillId="0" borderId="2" xfId="0" applyNumberFormat="1" applyFont="1" applyFill="1" applyBorder="1"/>
    <xf numFmtId="0" fontId="0" fillId="0" borderId="2" xfId="0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/>
    </xf>
    <xf numFmtId="1" fontId="2" fillId="3" borderId="0" xfId="0" applyNumberFormat="1" applyFont="1" applyFill="1" applyAlignment="1">
      <alignment horizontal="center" vertical="center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5" fillId="3" borderId="0" xfId="0" applyFont="1" applyFill="1" applyAlignment="1">
      <alignment horizontal="left" vertical="center"/>
    </xf>
    <xf numFmtId="1" fontId="5" fillId="3" borderId="0" xfId="0" applyNumberFormat="1" applyFont="1" applyFill="1" applyAlignment="1">
      <alignment horizontal="left" vertical="center"/>
    </xf>
    <xf numFmtId="1" fontId="10" fillId="3" borderId="0" xfId="0" applyNumberFormat="1" applyFont="1" applyFill="1" applyAlignment="1">
      <alignment horizontal="left" vertical="top"/>
    </xf>
    <xf numFmtId="1" fontId="8" fillId="3" borderId="0" xfId="0" applyNumberFormat="1" applyFont="1" applyFill="1" applyAlignment="1">
      <alignment horizontal="left"/>
    </xf>
    <xf numFmtId="1" fontId="5" fillId="3" borderId="0" xfId="0" applyNumberFormat="1" applyFont="1" applyFill="1" applyAlignment="1">
      <alignment horizontal="left"/>
    </xf>
    <xf numFmtId="1" fontId="8" fillId="3" borderId="0" xfId="0" applyNumberFormat="1" applyFont="1" applyFill="1" applyAlignment="1">
      <alignment horizontal="left" vertical="center"/>
    </xf>
    <xf numFmtId="0" fontId="11" fillId="3" borderId="3" xfId="0" applyFont="1" applyFill="1" applyBorder="1" applyAlignment="1">
      <alignment vertical="top" wrapText="1"/>
    </xf>
    <xf numFmtId="0" fontId="11" fillId="3" borderId="4" xfId="0" applyFont="1" applyFill="1" applyBorder="1" applyAlignment="1">
      <alignment vertical="top" wrapText="1"/>
    </xf>
    <xf numFmtId="0" fontId="11" fillId="3" borderId="5" xfId="0" applyFont="1" applyFill="1" applyBorder="1" applyAlignment="1">
      <alignment vertical="top" wrapText="1"/>
    </xf>
    <xf numFmtId="0" fontId="11" fillId="3" borderId="6" xfId="0" applyFont="1" applyFill="1" applyBorder="1" applyAlignment="1">
      <alignment vertical="top" wrapText="1"/>
    </xf>
    <xf numFmtId="0" fontId="11" fillId="3" borderId="7" xfId="0" applyFont="1" applyFill="1" applyBorder="1" applyAlignment="1">
      <alignment vertical="top" wrapText="1"/>
    </xf>
    <xf numFmtId="0" fontId="11" fillId="3" borderId="8" xfId="0" applyFont="1" applyFill="1" applyBorder="1" applyAlignment="1">
      <alignment vertical="top" wrapText="1"/>
    </xf>
  </cellXfs>
  <cellStyles count="2">
    <cellStyle name="Moneda" xfId="1" builtinId="4"/>
    <cellStyle name="Normal" xfId="0" builtinId="0"/>
  </cellStyles>
  <dxfs count="23"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47625</xdr:rowOff>
    </xdr:from>
    <xdr:to>
      <xdr:col>1</xdr:col>
      <xdr:colOff>447675</xdr:colOff>
      <xdr:row>1</xdr:row>
      <xdr:rowOff>180975</xdr:rowOff>
    </xdr:to>
    <xdr:pic>
      <xdr:nvPicPr>
        <xdr:cNvPr id="2" name="I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7624" y="47625"/>
          <a:ext cx="1628776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0"/>
  <sheetViews>
    <sheetView tabSelected="1" workbookViewId="0">
      <selection activeCell="B5" sqref="B5"/>
    </sheetView>
  </sheetViews>
  <sheetFormatPr defaultColWidth="9.125" defaultRowHeight="18" customHeight="1" x14ac:dyDescent="0.25"/>
  <cols>
    <col min="1" max="1" width="18.25" style="45" customWidth="1"/>
    <col min="2" max="2" width="42.375" customWidth="1"/>
    <col min="3" max="3" width="20.25" customWidth="1"/>
    <col min="4" max="4" width="56.75" bestFit="1" customWidth="1"/>
    <col min="5" max="5" width="18.125" customWidth="1"/>
    <col min="6" max="6" width="21.625" style="27" customWidth="1"/>
  </cols>
  <sheetData>
    <row r="1" spans="1:23" ht="25.5" customHeight="1" x14ac:dyDescent="0.25">
      <c r="A1" s="43"/>
      <c r="B1" s="9"/>
      <c r="C1" s="9"/>
      <c r="D1" s="9"/>
      <c r="E1" s="9"/>
      <c r="F1" s="25"/>
    </row>
    <row r="2" spans="1:23" ht="14.95" x14ac:dyDescent="0.25">
      <c r="A2" s="44"/>
      <c r="B2" s="9"/>
      <c r="C2" s="9"/>
      <c r="D2" s="9"/>
      <c r="E2" s="9"/>
      <c r="F2" s="25"/>
    </row>
    <row r="3" spans="1:23" ht="14.95" x14ac:dyDescent="0.25">
      <c r="A3" s="44"/>
      <c r="B3" s="9"/>
      <c r="C3" s="9"/>
      <c r="D3" s="9"/>
      <c r="E3" s="9"/>
      <c r="F3" s="25"/>
    </row>
    <row r="4" spans="1:23" s="15" customFormat="1" ht="28.55" customHeight="1" x14ac:dyDescent="0.35">
      <c r="A4" s="46" t="s">
        <v>7</v>
      </c>
      <c r="B4" s="14"/>
      <c r="C4" s="14"/>
      <c r="D4" s="14"/>
      <c r="E4" s="13"/>
      <c r="F4" s="19"/>
    </row>
    <row r="5" spans="1:23" s="15" customFormat="1" ht="9.6999999999999993" customHeight="1" x14ac:dyDescent="0.3">
      <c r="A5" s="47"/>
      <c r="B5" s="14"/>
      <c r="C5" s="14"/>
      <c r="D5" s="14"/>
      <c r="E5" s="13"/>
      <c r="F5" s="19"/>
    </row>
    <row r="6" spans="1:23" s="18" customFormat="1" ht="25.5" customHeight="1" x14ac:dyDescent="0.25">
      <c r="A6" s="48" t="s">
        <v>8</v>
      </c>
      <c r="B6" s="17"/>
      <c r="C6" s="17"/>
      <c r="D6" s="17"/>
      <c r="E6" s="16"/>
      <c r="F6" s="16"/>
    </row>
    <row r="7" spans="1:23" s="15" customFormat="1" ht="27.7" customHeight="1" x14ac:dyDescent="0.35">
      <c r="A7" s="49" t="s">
        <v>819</v>
      </c>
      <c r="B7" s="20"/>
      <c r="C7" s="14"/>
      <c r="D7" s="52" t="s">
        <v>9</v>
      </c>
      <c r="E7" s="53"/>
      <c r="F7" s="54"/>
    </row>
    <row r="8" spans="1:23" s="15" customFormat="1" ht="31.6" customHeight="1" x14ac:dyDescent="0.35">
      <c r="A8" s="50"/>
      <c r="B8" s="14"/>
      <c r="C8" s="14"/>
      <c r="D8" s="55"/>
      <c r="E8" s="56"/>
      <c r="F8" s="57"/>
    </row>
    <row r="9" spans="1:23" s="29" customFormat="1" ht="18.7" customHeight="1" x14ac:dyDescent="0.25">
      <c r="A9" s="51" t="s">
        <v>6</v>
      </c>
      <c r="B9" s="28">
        <f>SUM(E14:E414)</f>
        <v>923323.15000000061</v>
      </c>
      <c r="C9" s="30"/>
      <c r="D9" s="32"/>
      <c r="E9" s="32"/>
      <c r="F9" s="4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pans="1:23" s="29" customFormat="1" ht="7.5" customHeight="1" x14ac:dyDescent="0.25">
      <c r="A10" s="51"/>
      <c r="B10" s="28"/>
      <c r="C10" s="30"/>
      <c r="D10" s="32"/>
      <c r="E10" s="32"/>
      <c r="F10" s="4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spans="1:23" s="29" customFormat="1" ht="19.55" customHeight="1" x14ac:dyDescent="0.25">
      <c r="A11" s="51" t="s">
        <v>820</v>
      </c>
      <c r="B11" s="28"/>
      <c r="C11" s="30"/>
      <c r="D11" s="32"/>
      <c r="E11" s="32"/>
      <c r="F11" s="4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3" ht="18" customHeight="1" x14ac:dyDescent="0.25">
      <c r="A12" s="44"/>
      <c r="B12" s="9"/>
      <c r="C12" s="9"/>
      <c r="D12" s="9"/>
      <c r="E12" s="9"/>
      <c r="F12" s="2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3" s="11" customFormat="1" ht="38.25" customHeight="1" x14ac:dyDescent="0.25">
      <c r="A13" s="21" t="s">
        <v>3</v>
      </c>
      <c r="B13" s="2" t="s">
        <v>4</v>
      </c>
      <c r="C13" s="2" t="s">
        <v>1</v>
      </c>
      <c r="D13" s="2" t="s">
        <v>0</v>
      </c>
      <c r="E13" s="10" t="s">
        <v>5</v>
      </c>
      <c r="F13" s="10" t="s">
        <v>2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18" customHeight="1" x14ac:dyDescent="0.25">
      <c r="A14" s="42" t="s">
        <v>10</v>
      </c>
      <c r="B14" s="34" t="s">
        <v>11</v>
      </c>
      <c r="C14" s="35" t="s">
        <v>12</v>
      </c>
      <c r="D14" s="33" t="s">
        <v>13</v>
      </c>
      <c r="E14" s="36">
        <v>1180.52</v>
      </c>
      <c r="F14" s="42" t="s">
        <v>14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3" ht="18" customHeight="1" x14ac:dyDescent="0.25">
      <c r="A15" s="42" t="s">
        <v>15</v>
      </c>
      <c r="B15" s="34" t="s">
        <v>16</v>
      </c>
      <c r="C15" s="35" t="s">
        <v>17</v>
      </c>
      <c r="D15" s="33" t="s">
        <v>18</v>
      </c>
      <c r="E15" s="36">
        <f>617.1*6</f>
        <v>3702.6000000000004</v>
      </c>
      <c r="F15" s="42" t="s">
        <v>14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3" ht="18" customHeight="1" x14ac:dyDescent="0.25">
      <c r="A16" s="42" t="s">
        <v>19</v>
      </c>
      <c r="B16" s="34" t="s">
        <v>20</v>
      </c>
      <c r="C16" s="35" t="s">
        <v>21</v>
      </c>
      <c r="D16" s="33" t="s">
        <v>22</v>
      </c>
      <c r="E16" s="36">
        <f>28.67*3</f>
        <v>86.01</v>
      </c>
      <c r="F16" s="42" t="s">
        <v>14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8" customHeight="1" x14ac:dyDescent="0.25">
      <c r="A17" s="42" t="s">
        <v>23</v>
      </c>
      <c r="B17" s="34" t="s">
        <v>24</v>
      </c>
      <c r="C17" s="35" t="s">
        <v>25</v>
      </c>
      <c r="D17" s="33" t="s">
        <v>26</v>
      </c>
      <c r="E17" s="36">
        <v>443</v>
      </c>
      <c r="F17" s="42" t="s">
        <v>14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8" customHeight="1" x14ac:dyDescent="0.25">
      <c r="A18" s="42" t="s">
        <v>27</v>
      </c>
      <c r="B18" s="34" t="s">
        <v>28</v>
      </c>
      <c r="C18" s="35" t="s">
        <v>29</v>
      </c>
      <c r="D18" s="33" t="s">
        <v>30</v>
      </c>
      <c r="E18" s="36">
        <v>5455.58</v>
      </c>
      <c r="F18" s="42" t="s">
        <v>31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8" customHeight="1" x14ac:dyDescent="0.25">
      <c r="A19" s="42" t="s">
        <v>32</v>
      </c>
      <c r="B19" s="34" t="s">
        <v>33</v>
      </c>
      <c r="C19" s="35" t="s">
        <v>34</v>
      </c>
      <c r="D19" s="33" t="s">
        <v>35</v>
      </c>
      <c r="E19" s="36">
        <v>10483.1</v>
      </c>
      <c r="F19" s="42" t="s">
        <v>14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8" customHeight="1" x14ac:dyDescent="0.25">
      <c r="A20" s="42" t="s">
        <v>36</v>
      </c>
      <c r="B20" s="34" t="s">
        <v>37</v>
      </c>
      <c r="C20" s="35" t="s">
        <v>38</v>
      </c>
      <c r="D20" s="33" t="s">
        <v>39</v>
      </c>
      <c r="E20" s="36">
        <v>2420.0100000000002</v>
      </c>
      <c r="F20" s="42" t="s">
        <v>14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8" customHeight="1" x14ac:dyDescent="0.25">
      <c r="A21" s="42" t="s">
        <v>40</v>
      </c>
      <c r="B21" s="34" t="s">
        <v>41</v>
      </c>
      <c r="C21" s="35" t="s">
        <v>42</v>
      </c>
      <c r="D21" s="33" t="s">
        <v>43</v>
      </c>
      <c r="E21" s="36">
        <v>150</v>
      </c>
      <c r="F21" s="42" t="s">
        <v>14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8" customHeight="1" x14ac:dyDescent="0.25">
      <c r="A22" s="42" t="s">
        <v>44</v>
      </c>
      <c r="B22" s="34" t="s">
        <v>45</v>
      </c>
      <c r="C22" s="35" t="s">
        <v>46</v>
      </c>
      <c r="D22" s="33" t="s">
        <v>47</v>
      </c>
      <c r="E22" s="36">
        <v>300</v>
      </c>
      <c r="F22" s="42" t="s">
        <v>14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8" customHeight="1" x14ac:dyDescent="0.25">
      <c r="A23" s="42" t="s">
        <v>48</v>
      </c>
      <c r="B23" s="34" t="s">
        <v>49</v>
      </c>
      <c r="C23" s="35" t="s">
        <v>50</v>
      </c>
      <c r="D23" s="33" t="s">
        <v>51</v>
      </c>
      <c r="E23" s="36">
        <v>3103.14</v>
      </c>
      <c r="F23" s="42" t="s">
        <v>14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8" customHeight="1" x14ac:dyDescent="0.25">
      <c r="A24" s="42" t="s">
        <v>52</v>
      </c>
      <c r="B24" s="34" t="s">
        <v>49</v>
      </c>
      <c r="C24" s="35" t="s">
        <v>50</v>
      </c>
      <c r="D24" s="33" t="s">
        <v>53</v>
      </c>
      <c r="E24" s="36">
        <v>5757.03</v>
      </c>
      <c r="F24" s="42" t="s">
        <v>14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 x14ac:dyDescent="0.25">
      <c r="A25" s="42" t="s">
        <v>54</v>
      </c>
      <c r="B25" s="34" t="s">
        <v>55</v>
      </c>
      <c r="C25" s="35" t="s">
        <v>56</v>
      </c>
      <c r="D25" s="33" t="s">
        <v>57</v>
      </c>
      <c r="E25" s="36">
        <v>363</v>
      </c>
      <c r="F25" s="42" t="s">
        <v>14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8" customHeight="1" x14ac:dyDescent="0.25">
      <c r="A26" s="42" t="s">
        <v>54</v>
      </c>
      <c r="B26" s="34" t="s">
        <v>58</v>
      </c>
      <c r="C26" s="35" t="s">
        <v>59</v>
      </c>
      <c r="D26" s="33" t="s">
        <v>57</v>
      </c>
      <c r="E26" s="36">
        <v>208.41</v>
      </c>
      <c r="F26" s="42" t="s">
        <v>14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8" customHeight="1" x14ac:dyDescent="0.25">
      <c r="A27" s="42" t="s">
        <v>60</v>
      </c>
      <c r="B27" s="34" t="s">
        <v>61</v>
      </c>
      <c r="C27" s="35" t="s">
        <v>62</v>
      </c>
      <c r="D27" s="33" t="s">
        <v>63</v>
      </c>
      <c r="E27" s="36">
        <v>6166.55</v>
      </c>
      <c r="F27" s="42" t="s">
        <v>31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8" customHeight="1" x14ac:dyDescent="0.25">
      <c r="A28" s="42" t="s">
        <v>23</v>
      </c>
      <c r="B28" s="34" t="s">
        <v>64</v>
      </c>
      <c r="C28" s="35" t="s">
        <v>65</v>
      </c>
      <c r="D28" s="33" t="s">
        <v>26</v>
      </c>
      <c r="E28" s="36">
        <v>517.6</v>
      </c>
      <c r="F28" s="42" t="s">
        <v>14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8" customHeight="1" x14ac:dyDescent="0.25">
      <c r="A29" s="42" t="s">
        <v>66</v>
      </c>
      <c r="B29" s="34" t="s">
        <v>67</v>
      </c>
      <c r="C29" s="35" t="s">
        <v>68</v>
      </c>
      <c r="D29" s="33" t="s">
        <v>69</v>
      </c>
      <c r="E29" s="36">
        <f>1089*2</f>
        <v>2178</v>
      </c>
      <c r="F29" s="42" t="s">
        <v>14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8" customHeight="1" x14ac:dyDescent="0.25">
      <c r="A30" s="42" t="s">
        <v>70</v>
      </c>
      <c r="B30" s="34" t="s">
        <v>71</v>
      </c>
      <c r="C30" s="35" t="s">
        <v>821</v>
      </c>
      <c r="D30" s="33" t="s">
        <v>72</v>
      </c>
      <c r="E30" s="36">
        <v>302.5</v>
      </c>
      <c r="F30" s="42" t="s">
        <v>14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8" customHeight="1" x14ac:dyDescent="0.25">
      <c r="A31" s="42" t="s">
        <v>73</v>
      </c>
      <c r="B31" s="34" t="s">
        <v>74</v>
      </c>
      <c r="C31" s="35" t="s">
        <v>822</v>
      </c>
      <c r="D31" s="33" t="s">
        <v>75</v>
      </c>
      <c r="E31" s="36">
        <v>1250</v>
      </c>
      <c r="F31" s="42" t="s">
        <v>14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8" customHeight="1" x14ac:dyDescent="0.25">
      <c r="A32" s="42" t="s">
        <v>76</v>
      </c>
      <c r="B32" s="34" t="s">
        <v>77</v>
      </c>
      <c r="C32" s="35" t="s">
        <v>78</v>
      </c>
      <c r="D32" s="33" t="s">
        <v>79</v>
      </c>
      <c r="E32" s="36">
        <v>1240</v>
      </c>
      <c r="F32" s="42" t="s">
        <v>14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8" customHeight="1" x14ac:dyDescent="0.25">
      <c r="A33" s="42" t="s">
        <v>80</v>
      </c>
      <c r="B33" s="34" t="s">
        <v>81</v>
      </c>
      <c r="C33" s="35" t="s">
        <v>82</v>
      </c>
      <c r="D33" s="33" t="s">
        <v>83</v>
      </c>
      <c r="E33" s="36">
        <v>127.05</v>
      </c>
      <c r="F33" s="42" t="s">
        <v>14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8" customHeight="1" x14ac:dyDescent="0.25">
      <c r="A34" s="42" t="s">
        <v>84</v>
      </c>
      <c r="B34" s="34" t="s">
        <v>85</v>
      </c>
      <c r="C34" s="35" t="s">
        <v>86</v>
      </c>
      <c r="D34" s="33" t="s">
        <v>87</v>
      </c>
      <c r="E34" s="36">
        <v>242</v>
      </c>
      <c r="F34" s="42" t="s">
        <v>14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8" customHeight="1" x14ac:dyDescent="0.25">
      <c r="A35" s="42" t="s">
        <v>40</v>
      </c>
      <c r="B35" s="34" t="s">
        <v>88</v>
      </c>
      <c r="C35" s="35" t="s">
        <v>89</v>
      </c>
      <c r="D35" s="33" t="s">
        <v>43</v>
      </c>
      <c r="E35" s="36">
        <v>181.5</v>
      </c>
      <c r="F35" s="42" t="s">
        <v>14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8" customHeight="1" x14ac:dyDescent="0.25">
      <c r="A36" s="42" t="s">
        <v>10</v>
      </c>
      <c r="B36" s="34" t="s">
        <v>90</v>
      </c>
      <c r="C36" s="35" t="s">
        <v>91</v>
      </c>
      <c r="D36" s="33" t="s">
        <v>13</v>
      </c>
      <c r="E36" s="36">
        <v>929.86</v>
      </c>
      <c r="F36" s="42" t="s">
        <v>14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8" customHeight="1" x14ac:dyDescent="0.25">
      <c r="A37" s="42" t="s">
        <v>92</v>
      </c>
      <c r="B37" s="34" t="s">
        <v>90</v>
      </c>
      <c r="C37" s="35" t="s">
        <v>91</v>
      </c>
      <c r="D37" s="33" t="s">
        <v>93</v>
      </c>
      <c r="E37" s="36">
        <v>3838.07</v>
      </c>
      <c r="F37" s="42" t="s">
        <v>14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8" customHeight="1" x14ac:dyDescent="0.25">
      <c r="A38" s="42" t="s">
        <v>84</v>
      </c>
      <c r="B38" s="34" t="s">
        <v>94</v>
      </c>
      <c r="C38" s="35" t="s">
        <v>95</v>
      </c>
      <c r="D38" s="33" t="s">
        <v>87</v>
      </c>
      <c r="E38" s="36">
        <v>6477.13</v>
      </c>
      <c r="F38" s="42" t="s">
        <v>14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2" ht="18" customHeight="1" x14ac:dyDescent="0.25">
      <c r="A39" s="42" t="s">
        <v>96</v>
      </c>
      <c r="B39" s="34" t="s">
        <v>97</v>
      </c>
      <c r="C39" s="35" t="s">
        <v>98</v>
      </c>
      <c r="D39" s="33" t="s">
        <v>99</v>
      </c>
      <c r="E39" s="36">
        <v>1239.04</v>
      </c>
      <c r="F39" s="42" t="s">
        <v>14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2" ht="18" customHeight="1" x14ac:dyDescent="0.25">
      <c r="A40" s="42" t="s">
        <v>100</v>
      </c>
      <c r="B40" s="34" t="s">
        <v>101</v>
      </c>
      <c r="C40" s="35" t="s">
        <v>102</v>
      </c>
      <c r="D40" s="33" t="s">
        <v>103</v>
      </c>
      <c r="E40" s="36">
        <v>900.38</v>
      </c>
      <c r="F40" s="42" t="s">
        <v>31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2" ht="18" customHeight="1" x14ac:dyDescent="0.25">
      <c r="A41" s="42" t="s">
        <v>104</v>
      </c>
      <c r="B41" s="34" t="s">
        <v>105</v>
      </c>
      <c r="C41" s="35" t="s">
        <v>106</v>
      </c>
      <c r="D41" s="33" t="s">
        <v>107</v>
      </c>
      <c r="E41" s="36">
        <v>1778.51</v>
      </c>
      <c r="F41" s="42" t="s">
        <v>14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2" ht="18" customHeight="1" x14ac:dyDescent="0.25">
      <c r="A42" s="42" t="s">
        <v>76</v>
      </c>
      <c r="B42" s="34" t="s">
        <v>108</v>
      </c>
      <c r="C42" s="35" t="s">
        <v>109</v>
      </c>
      <c r="D42" s="33" t="s">
        <v>79</v>
      </c>
      <c r="E42" s="36">
        <v>1650</v>
      </c>
      <c r="F42" s="42" t="s">
        <v>14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2" ht="18" customHeight="1" x14ac:dyDescent="0.25">
      <c r="A43" s="42" t="s">
        <v>110</v>
      </c>
      <c r="B43" s="34" t="s">
        <v>111</v>
      </c>
      <c r="C43" s="35" t="s">
        <v>112</v>
      </c>
      <c r="D43" s="33" t="s">
        <v>113</v>
      </c>
      <c r="E43" s="36">
        <v>3891.65</v>
      </c>
      <c r="F43" s="42" t="s">
        <v>14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2" ht="18" customHeight="1" x14ac:dyDescent="0.25">
      <c r="A44" s="42" t="s">
        <v>114</v>
      </c>
      <c r="B44" s="34" t="s">
        <v>115</v>
      </c>
      <c r="C44" s="35" t="s">
        <v>116</v>
      </c>
      <c r="D44" s="33" t="s">
        <v>117</v>
      </c>
      <c r="E44" s="36">
        <v>23070.45</v>
      </c>
      <c r="F44" s="42" t="s">
        <v>14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2" ht="18" customHeight="1" x14ac:dyDescent="0.25">
      <c r="A45" s="42" t="s">
        <v>118</v>
      </c>
      <c r="B45" s="34" t="s">
        <v>119</v>
      </c>
      <c r="C45" s="35" t="s">
        <v>120</v>
      </c>
      <c r="D45" s="33" t="s">
        <v>121</v>
      </c>
      <c r="E45" s="36">
        <v>6449.59</v>
      </c>
      <c r="F45" s="42" t="s">
        <v>14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2" ht="18" customHeight="1" x14ac:dyDescent="0.25">
      <c r="A46" s="42" t="s">
        <v>122</v>
      </c>
      <c r="B46" s="34" t="s">
        <v>123</v>
      </c>
      <c r="C46" s="35" t="s">
        <v>124</v>
      </c>
      <c r="D46" s="33" t="s">
        <v>125</v>
      </c>
      <c r="E46" s="36">
        <v>2171.59</v>
      </c>
      <c r="F46" s="42" t="s">
        <v>31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2" ht="18" customHeight="1" x14ac:dyDescent="0.25">
      <c r="A47" s="42" t="s">
        <v>126</v>
      </c>
      <c r="B47" s="34" t="s">
        <v>127</v>
      </c>
      <c r="C47" s="35" t="s">
        <v>128</v>
      </c>
      <c r="D47" s="33" t="s">
        <v>129</v>
      </c>
      <c r="E47" s="36">
        <v>36.299999999999997</v>
      </c>
      <c r="F47" s="42" t="s">
        <v>14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2" ht="18" customHeight="1" x14ac:dyDescent="0.25">
      <c r="A48" s="42" t="s">
        <v>130</v>
      </c>
      <c r="B48" s="34" t="s">
        <v>131</v>
      </c>
      <c r="C48" s="35" t="s">
        <v>132</v>
      </c>
      <c r="D48" s="33" t="s">
        <v>133</v>
      </c>
      <c r="E48" s="36">
        <v>536.11</v>
      </c>
      <c r="F48" s="42" t="s">
        <v>14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8" customHeight="1" x14ac:dyDescent="0.25">
      <c r="A49" s="42" t="s">
        <v>134</v>
      </c>
      <c r="B49" s="34" t="s">
        <v>105</v>
      </c>
      <c r="C49" s="35" t="s">
        <v>106</v>
      </c>
      <c r="D49" s="33" t="s">
        <v>135</v>
      </c>
      <c r="E49" s="36">
        <v>4314.96</v>
      </c>
      <c r="F49" s="42" t="s">
        <v>14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8" customHeight="1" x14ac:dyDescent="0.25">
      <c r="A50" s="42" t="s">
        <v>136</v>
      </c>
      <c r="B50" s="34" t="s">
        <v>131</v>
      </c>
      <c r="C50" s="35" t="s">
        <v>132</v>
      </c>
      <c r="D50" s="33" t="s">
        <v>137</v>
      </c>
      <c r="E50" s="36">
        <v>5034.0200000000004</v>
      </c>
      <c r="F50" s="42" t="s">
        <v>14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8" customHeight="1" x14ac:dyDescent="0.25">
      <c r="A51" s="42" t="s">
        <v>138</v>
      </c>
      <c r="B51" s="34" t="s">
        <v>58</v>
      </c>
      <c r="C51" s="35" t="s">
        <v>59</v>
      </c>
      <c r="D51" s="33" t="s">
        <v>139</v>
      </c>
      <c r="E51" s="36">
        <v>9922.7199999999993</v>
      </c>
      <c r="F51" s="42" t="s">
        <v>14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8" customHeight="1" x14ac:dyDescent="0.25">
      <c r="A52" s="42" t="s">
        <v>19</v>
      </c>
      <c r="B52" s="34" t="s">
        <v>140</v>
      </c>
      <c r="C52" s="35" t="s">
        <v>823</v>
      </c>
      <c r="D52" s="33" t="s">
        <v>22</v>
      </c>
      <c r="E52" s="36">
        <v>635.70000000000005</v>
      </c>
      <c r="F52" s="42" t="s">
        <v>14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8" customHeight="1" x14ac:dyDescent="0.25">
      <c r="A53" s="42" t="s">
        <v>141</v>
      </c>
      <c r="B53" s="34" t="s">
        <v>142</v>
      </c>
      <c r="C53" s="35" t="s">
        <v>143</v>
      </c>
      <c r="D53" s="33" t="s">
        <v>144</v>
      </c>
      <c r="E53" s="36">
        <v>3430.97</v>
      </c>
      <c r="F53" s="42" t="s">
        <v>14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8" customHeight="1" x14ac:dyDescent="0.25">
      <c r="A54" s="42" t="s">
        <v>145</v>
      </c>
      <c r="B54" s="34" t="s">
        <v>146</v>
      </c>
      <c r="C54" s="35" t="s">
        <v>147</v>
      </c>
      <c r="D54" s="33" t="s">
        <v>148</v>
      </c>
      <c r="E54" s="36">
        <v>1211.96</v>
      </c>
      <c r="F54" s="42" t="s">
        <v>14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8" customHeight="1" x14ac:dyDescent="0.25">
      <c r="A55" s="42" t="s">
        <v>149</v>
      </c>
      <c r="B55" s="34" t="s">
        <v>150</v>
      </c>
      <c r="C55" s="35" t="s">
        <v>151</v>
      </c>
      <c r="D55" s="33" t="s">
        <v>152</v>
      </c>
      <c r="E55" s="36">
        <v>3330.92</v>
      </c>
      <c r="F55" s="42" t="s">
        <v>31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8" customHeight="1" x14ac:dyDescent="0.25">
      <c r="A56" s="42" t="s">
        <v>153</v>
      </c>
      <c r="B56" s="34" t="s">
        <v>154</v>
      </c>
      <c r="C56" s="35" t="s">
        <v>155</v>
      </c>
      <c r="D56" s="33" t="s">
        <v>156</v>
      </c>
      <c r="E56" s="36">
        <v>8642.19</v>
      </c>
      <c r="F56" s="42" t="s">
        <v>14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8" customHeight="1" x14ac:dyDescent="0.25">
      <c r="A57" s="42" t="s">
        <v>157</v>
      </c>
      <c r="B57" s="34" t="s">
        <v>158</v>
      </c>
      <c r="C57" s="35" t="s">
        <v>159</v>
      </c>
      <c r="D57" s="33" t="s">
        <v>160</v>
      </c>
      <c r="E57" s="36">
        <v>646.14</v>
      </c>
      <c r="F57" s="42" t="s">
        <v>14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8" customHeight="1" x14ac:dyDescent="0.25">
      <c r="A58" s="42" t="s">
        <v>161</v>
      </c>
      <c r="B58" s="34" t="s">
        <v>162</v>
      </c>
      <c r="C58" s="35" t="s">
        <v>163</v>
      </c>
      <c r="D58" s="33" t="s">
        <v>164</v>
      </c>
      <c r="E58" s="36">
        <v>845.31</v>
      </c>
      <c r="F58" s="42" t="s">
        <v>14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8" customHeight="1" x14ac:dyDescent="0.25">
      <c r="A59" s="42" t="s">
        <v>110</v>
      </c>
      <c r="B59" s="34" t="s">
        <v>165</v>
      </c>
      <c r="C59" s="35" t="s">
        <v>166</v>
      </c>
      <c r="D59" s="33" t="s">
        <v>113</v>
      </c>
      <c r="E59" s="36">
        <v>4464.4799999999996</v>
      </c>
      <c r="F59" s="42" t="s">
        <v>14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8" customHeight="1" x14ac:dyDescent="0.25">
      <c r="A60" s="42" t="s">
        <v>167</v>
      </c>
      <c r="B60" s="34" t="s">
        <v>168</v>
      </c>
      <c r="C60" s="35" t="s">
        <v>169</v>
      </c>
      <c r="D60" s="33" t="s">
        <v>170</v>
      </c>
      <c r="E60" s="36">
        <v>5000</v>
      </c>
      <c r="F60" s="42" t="s">
        <v>14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8" customHeight="1" x14ac:dyDescent="0.25">
      <c r="A61" s="42" t="s">
        <v>171</v>
      </c>
      <c r="B61" s="34" t="s">
        <v>11</v>
      </c>
      <c r="C61" s="35" t="s">
        <v>12</v>
      </c>
      <c r="D61" s="33" t="s">
        <v>172</v>
      </c>
      <c r="E61" s="36">
        <v>788.1</v>
      </c>
      <c r="F61" s="42" t="s">
        <v>31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8" customHeight="1" x14ac:dyDescent="0.25">
      <c r="A62" s="42" t="s">
        <v>173</v>
      </c>
      <c r="B62" s="34" t="s">
        <v>174</v>
      </c>
      <c r="C62" s="35" t="s">
        <v>824</v>
      </c>
      <c r="D62" s="33" t="s">
        <v>175</v>
      </c>
      <c r="E62" s="36">
        <v>1387.1</v>
      </c>
      <c r="F62" s="42" t="s">
        <v>14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8" customHeight="1" x14ac:dyDescent="0.25">
      <c r="A63" s="42" t="s">
        <v>176</v>
      </c>
      <c r="B63" s="34" t="s">
        <v>177</v>
      </c>
      <c r="C63" s="35" t="s">
        <v>178</v>
      </c>
      <c r="D63" s="33" t="s">
        <v>179</v>
      </c>
      <c r="E63" s="36">
        <v>867.5</v>
      </c>
      <c r="F63" s="42" t="s">
        <v>14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8" customHeight="1" x14ac:dyDescent="0.25">
      <c r="A64" s="42" t="s">
        <v>180</v>
      </c>
      <c r="B64" s="34" t="s">
        <v>165</v>
      </c>
      <c r="C64" s="35" t="s">
        <v>166</v>
      </c>
      <c r="D64" s="33" t="s">
        <v>181</v>
      </c>
      <c r="E64" s="36">
        <v>395.39</v>
      </c>
      <c r="F64" s="42" t="s">
        <v>14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8" customHeight="1" x14ac:dyDescent="0.25">
      <c r="A65" s="42" t="s">
        <v>54</v>
      </c>
      <c r="B65" s="34" t="s">
        <v>182</v>
      </c>
      <c r="C65" s="35" t="s">
        <v>183</v>
      </c>
      <c r="D65" s="33" t="s">
        <v>57</v>
      </c>
      <c r="E65" s="36">
        <v>165</v>
      </c>
      <c r="F65" s="42" t="s">
        <v>14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8" customHeight="1" x14ac:dyDescent="0.25">
      <c r="A66" s="42" t="s">
        <v>184</v>
      </c>
      <c r="B66" s="34" t="s">
        <v>105</v>
      </c>
      <c r="C66" s="35" t="s">
        <v>106</v>
      </c>
      <c r="D66" s="33" t="s">
        <v>185</v>
      </c>
      <c r="E66" s="36">
        <v>4416.59</v>
      </c>
      <c r="F66" s="42" t="s">
        <v>14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8" customHeight="1" x14ac:dyDescent="0.25">
      <c r="A67" s="42" t="s">
        <v>186</v>
      </c>
      <c r="B67" s="34" t="s">
        <v>187</v>
      </c>
      <c r="C67" s="35" t="s">
        <v>825</v>
      </c>
      <c r="D67" s="33" t="s">
        <v>188</v>
      </c>
      <c r="E67" s="36">
        <v>4394.7299999999996</v>
      </c>
      <c r="F67" s="42" t="s">
        <v>14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8" customHeight="1" x14ac:dyDescent="0.25">
      <c r="A68" s="42" t="s">
        <v>130</v>
      </c>
      <c r="B68" s="34" t="s">
        <v>49</v>
      </c>
      <c r="C68" s="35" t="s">
        <v>50</v>
      </c>
      <c r="D68" s="33" t="s">
        <v>133</v>
      </c>
      <c r="E68" s="36">
        <v>2221.33</v>
      </c>
      <c r="F68" s="42" t="s">
        <v>14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8" customHeight="1" x14ac:dyDescent="0.25">
      <c r="A69" s="42" t="s">
        <v>189</v>
      </c>
      <c r="B69" s="34" t="s">
        <v>33</v>
      </c>
      <c r="C69" s="35" t="s">
        <v>34</v>
      </c>
      <c r="D69" s="33" t="s">
        <v>190</v>
      </c>
      <c r="E69" s="36">
        <v>1560.81</v>
      </c>
      <c r="F69" s="42" t="s">
        <v>14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8" customHeight="1" x14ac:dyDescent="0.25">
      <c r="A70" s="42" t="s">
        <v>191</v>
      </c>
      <c r="B70" s="34" t="s">
        <v>192</v>
      </c>
      <c r="C70" s="35" t="s">
        <v>193</v>
      </c>
      <c r="D70" s="33" t="s">
        <v>194</v>
      </c>
      <c r="E70" s="36">
        <v>1400</v>
      </c>
      <c r="F70" s="42" t="s">
        <v>14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8" customHeight="1" x14ac:dyDescent="0.25">
      <c r="A71" s="42" t="s">
        <v>76</v>
      </c>
      <c r="B71" s="34" t="s">
        <v>195</v>
      </c>
      <c r="C71" s="35" t="s">
        <v>196</v>
      </c>
      <c r="D71" s="33" t="s">
        <v>79</v>
      </c>
      <c r="E71" s="36">
        <v>1815</v>
      </c>
      <c r="F71" s="42" t="s">
        <v>14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8" customHeight="1" x14ac:dyDescent="0.25">
      <c r="A72" s="42" t="s">
        <v>197</v>
      </c>
      <c r="B72" s="34" t="s">
        <v>198</v>
      </c>
      <c r="C72" s="35" t="s">
        <v>199</v>
      </c>
      <c r="D72" s="33" t="s">
        <v>200</v>
      </c>
      <c r="E72" s="36">
        <v>11422.4</v>
      </c>
      <c r="F72" s="42" t="s">
        <v>14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8" customHeight="1" x14ac:dyDescent="0.25">
      <c r="A73" s="42" t="s">
        <v>201</v>
      </c>
      <c r="B73" s="34" t="s">
        <v>202</v>
      </c>
      <c r="C73" s="35" t="s">
        <v>203</v>
      </c>
      <c r="D73" s="33" t="s">
        <v>204</v>
      </c>
      <c r="E73" s="36">
        <v>14.16</v>
      </c>
      <c r="F73" s="42" t="s">
        <v>31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8" customHeight="1" x14ac:dyDescent="0.25">
      <c r="A74" s="42" t="s">
        <v>205</v>
      </c>
      <c r="B74" s="34" t="s">
        <v>202</v>
      </c>
      <c r="C74" s="35" t="s">
        <v>203</v>
      </c>
      <c r="D74" s="33" t="s">
        <v>206</v>
      </c>
      <c r="E74" s="36">
        <v>210.9</v>
      </c>
      <c r="F74" s="42" t="s">
        <v>31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8" customHeight="1" x14ac:dyDescent="0.25">
      <c r="A75" s="42" t="s">
        <v>76</v>
      </c>
      <c r="B75" s="34" t="s">
        <v>192</v>
      </c>
      <c r="C75" s="35" t="s">
        <v>193</v>
      </c>
      <c r="D75" s="33" t="s">
        <v>79</v>
      </c>
      <c r="E75" s="36">
        <v>1000</v>
      </c>
      <c r="F75" s="42" t="s">
        <v>14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8" customHeight="1" x14ac:dyDescent="0.25">
      <c r="A76" s="42" t="s">
        <v>207</v>
      </c>
      <c r="B76" s="34" t="s">
        <v>208</v>
      </c>
      <c r="C76" s="35" t="s">
        <v>209</v>
      </c>
      <c r="D76" s="33" t="s">
        <v>210</v>
      </c>
      <c r="E76" s="36">
        <v>597.91999999999996</v>
      </c>
      <c r="F76" s="42" t="s">
        <v>31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8" customHeight="1" x14ac:dyDescent="0.25">
      <c r="A77" s="42" t="s">
        <v>44</v>
      </c>
      <c r="B77" s="34" t="s">
        <v>74</v>
      </c>
      <c r="C77" s="35" t="s">
        <v>822</v>
      </c>
      <c r="D77" s="33" t="s">
        <v>211</v>
      </c>
      <c r="E77" s="36">
        <v>270</v>
      </c>
      <c r="F77" s="42" t="s">
        <v>14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8" customHeight="1" x14ac:dyDescent="0.25">
      <c r="A78" s="42" t="s">
        <v>212</v>
      </c>
      <c r="B78" s="34" t="s">
        <v>213</v>
      </c>
      <c r="C78" s="35" t="s">
        <v>826</v>
      </c>
      <c r="D78" s="33" t="s">
        <v>214</v>
      </c>
      <c r="E78" s="36">
        <v>145.19999999999999</v>
      </c>
      <c r="F78" s="42" t="s">
        <v>31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8" customHeight="1" x14ac:dyDescent="0.25">
      <c r="A79" s="42" t="s">
        <v>157</v>
      </c>
      <c r="B79" s="34" t="s">
        <v>215</v>
      </c>
      <c r="C79" s="35" t="s">
        <v>216</v>
      </c>
      <c r="D79" s="33" t="s">
        <v>160</v>
      </c>
      <c r="E79" s="36">
        <v>1210</v>
      </c>
      <c r="F79" s="42" t="s">
        <v>14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8" customHeight="1" x14ac:dyDescent="0.25">
      <c r="A80" s="42" t="s">
        <v>217</v>
      </c>
      <c r="B80" s="34" t="s">
        <v>218</v>
      </c>
      <c r="C80" s="35" t="s">
        <v>219</v>
      </c>
      <c r="D80" s="33" t="s">
        <v>220</v>
      </c>
      <c r="E80" s="36">
        <v>4408.03</v>
      </c>
      <c r="F80" s="42" t="s">
        <v>221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8" customHeight="1" x14ac:dyDescent="0.25">
      <c r="A81" s="42" t="s">
        <v>201</v>
      </c>
      <c r="B81" s="34" t="s">
        <v>222</v>
      </c>
      <c r="C81" s="35" t="s">
        <v>827</v>
      </c>
      <c r="D81" s="33" t="s">
        <v>204</v>
      </c>
      <c r="E81" s="36">
        <v>217.8</v>
      </c>
      <c r="F81" s="42" t="s">
        <v>31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8" customHeight="1" x14ac:dyDescent="0.25">
      <c r="A82" s="42" t="s">
        <v>54</v>
      </c>
      <c r="B82" s="34" t="s">
        <v>223</v>
      </c>
      <c r="C82" s="35" t="s">
        <v>224</v>
      </c>
      <c r="D82" s="33" t="s">
        <v>57</v>
      </c>
      <c r="E82" s="36">
        <v>361.29</v>
      </c>
      <c r="F82" s="42" t="s">
        <v>14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8" customHeight="1" x14ac:dyDescent="0.25">
      <c r="A83" s="42" t="s">
        <v>225</v>
      </c>
      <c r="B83" s="34" t="s">
        <v>226</v>
      </c>
      <c r="C83" s="35" t="s">
        <v>227</v>
      </c>
      <c r="D83" s="33" t="s">
        <v>228</v>
      </c>
      <c r="E83" s="36">
        <v>6215.43</v>
      </c>
      <c r="F83" s="42" t="s">
        <v>31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8" customHeight="1" x14ac:dyDescent="0.25">
      <c r="A84" s="42" t="s">
        <v>229</v>
      </c>
      <c r="B84" s="34" t="s">
        <v>58</v>
      </c>
      <c r="C84" s="35" t="s">
        <v>59</v>
      </c>
      <c r="D84" s="33" t="s">
        <v>230</v>
      </c>
      <c r="E84" s="36">
        <v>3607.32</v>
      </c>
      <c r="F84" s="42" t="s">
        <v>14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8" customHeight="1" x14ac:dyDescent="0.25">
      <c r="A85" s="42" t="s">
        <v>54</v>
      </c>
      <c r="B85" s="34" t="s">
        <v>231</v>
      </c>
      <c r="C85" s="35" t="s">
        <v>232</v>
      </c>
      <c r="D85" s="33" t="s">
        <v>57</v>
      </c>
      <c r="E85" s="36">
        <v>246.84</v>
      </c>
      <c r="F85" s="42" t="s">
        <v>14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8" customHeight="1" x14ac:dyDescent="0.25">
      <c r="A86" s="42" t="s">
        <v>233</v>
      </c>
      <c r="B86" s="34" t="s">
        <v>234</v>
      </c>
      <c r="C86" s="35" t="s">
        <v>828</v>
      </c>
      <c r="D86" s="33" t="s">
        <v>235</v>
      </c>
      <c r="E86" s="36">
        <v>2044.9</v>
      </c>
      <c r="F86" s="42" t="s">
        <v>14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8" customHeight="1" x14ac:dyDescent="0.25">
      <c r="A87" s="42" t="s">
        <v>157</v>
      </c>
      <c r="B87" s="34" t="s">
        <v>236</v>
      </c>
      <c r="C87" s="35" t="s">
        <v>237</v>
      </c>
      <c r="D87" s="33" t="s">
        <v>160</v>
      </c>
      <c r="E87" s="36">
        <v>701.8</v>
      </c>
      <c r="F87" s="42" t="s">
        <v>14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8" customHeight="1" x14ac:dyDescent="0.25">
      <c r="A88" s="42" t="s">
        <v>40</v>
      </c>
      <c r="B88" s="34" t="s">
        <v>238</v>
      </c>
      <c r="C88" s="35" t="s">
        <v>829</v>
      </c>
      <c r="D88" s="33" t="s">
        <v>43</v>
      </c>
      <c r="E88" s="36">
        <v>181.5</v>
      </c>
      <c r="F88" s="42" t="s">
        <v>14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8" customHeight="1" x14ac:dyDescent="0.25">
      <c r="A89" s="42" t="s">
        <v>180</v>
      </c>
      <c r="B89" s="34" t="s">
        <v>239</v>
      </c>
      <c r="C89" s="35" t="s">
        <v>240</v>
      </c>
      <c r="D89" s="33" t="s">
        <v>181</v>
      </c>
      <c r="E89" s="36">
        <v>440.05</v>
      </c>
      <c r="F89" s="42" t="s">
        <v>14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8" customHeight="1" x14ac:dyDescent="0.25">
      <c r="A90" s="42" t="s">
        <v>84</v>
      </c>
      <c r="B90" s="34" t="s">
        <v>241</v>
      </c>
      <c r="C90" s="35" t="s">
        <v>242</v>
      </c>
      <c r="D90" s="33" t="s">
        <v>87</v>
      </c>
      <c r="E90" s="36">
        <f>423.5*3</f>
        <v>1270.5</v>
      </c>
      <c r="F90" s="42" t="s">
        <v>14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8" customHeight="1" x14ac:dyDescent="0.25">
      <c r="A91" s="42" t="s">
        <v>180</v>
      </c>
      <c r="B91" s="34" t="s">
        <v>231</v>
      </c>
      <c r="C91" s="35" t="s">
        <v>232</v>
      </c>
      <c r="D91" s="33" t="s">
        <v>181</v>
      </c>
      <c r="E91" s="36">
        <v>3403.81</v>
      </c>
      <c r="F91" s="42" t="s">
        <v>14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8" customHeight="1" x14ac:dyDescent="0.25">
      <c r="A92" s="42" t="s">
        <v>100</v>
      </c>
      <c r="B92" s="34" t="s">
        <v>243</v>
      </c>
      <c r="C92" s="35" t="s">
        <v>244</v>
      </c>
      <c r="D92" s="33" t="s">
        <v>103</v>
      </c>
      <c r="E92" s="36">
        <v>3356.13</v>
      </c>
      <c r="F92" s="42" t="s">
        <v>31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8" customHeight="1" x14ac:dyDescent="0.25">
      <c r="A93" s="42" t="s">
        <v>233</v>
      </c>
      <c r="B93" s="34" t="s">
        <v>245</v>
      </c>
      <c r="C93" s="35" t="s">
        <v>830</v>
      </c>
      <c r="D93" s="33" t="s">
        <v>235</v>
      </c>
      <c r="E93" s="36">
        <v>544.5</v>
      </c>
      <c r="F93" s="42" t="s">
        <v>14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8" customHeight="1" x14ac:dyDescent="0.25">
      <c r="A94" s="42" t="s">
        <v>246</v>
      </c>
      <c r="B94" s="34" t="s">
        <v>174</v>
      </c>
      <c r="C94" s="35" t="s">
        <v>824</v>
      </c>
      <c r="D94" s="33" t="s">
        <v>247</v>
      </c>
      <c r="E94" s="36">
        <v>1453.65</v>
      </c>
      <c r="F94" s="42" t="s">
        <v>14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8" customHeight="1" x14ac:dyDescent="0.25">
      <c r="A95" s="42" t="s">
        <v>100</v>
      </c>
      <c r="B95" s="34" t="s">
        <v>248</v>
      </c>
      <c r="C95" s="35" t="s">
        <v>249</v>
      </c>
      <c r="D95" s="33" t="s">
        <v>103</v>
      </c>
      <c r="E95" s="36">
        <v>277.7</v>
      </c>
      <c r="F95" s="42" t="s">
        <v>31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8" customHeight="1" x14ac:dyDescent="0.25">
      <c r="A96" s="42" t="s">
        <v>217</v>
      </c>
      <c r="B96" s="34" t="s">
        <v>250</v>
      </c>
      <c r="C96" s="35" t="s">
        <v>251</v>
      </c>
      <c r="D96" s="33" t="s">
        <v>220</v>
      </c>
      <c r="E96" s="36">
        <v>4413</v>
      </c>
      <c r="F96" s="42" t="s">
        <v>221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8" customHeight="1" x14ac:dyDescent="0.25">
      <c r="A97" s="42" t="s">
        <v>252</v>
      </c>
      <c r="B97" s="34" t="s">
        <v>28</v>
      </c>
      <c r="C97" s="35" t="s">
        <v>29</v>
      </c>
      <c r="D97" s="33" t="s">
        <v>253</v>
      </c>
      <c r="E97" s="36">
        <v>2020.23</v>
      </c>
      <c r="F97" s="42" t="s">
        <v>31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8" customHeight="1" x14ac:dyDescent="0.25">
      <c r="A98" s="42" t="s">
        <v>254</v>
      </c>
      <c r="B98" s="34" t="s">
        <v>255</v>
      </c>
      <c r="C98" s="35" t="s">
        <v>256</v>
      </c>
      <c r="D98" s="33" t="s">
        <v>257</v>
      </c>
      <c r="E98" s="36">
        <v>257.33999999999997</v>
      </c>
      <c r="F98" s="42" t="s">
        <v>31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8" customHeight="1" x14ac:dyDescent="0.25">
      <c r="A99" s="42" t="s">
        <v>44</v>
      </c>
      <c r="B99" s="34" t="s">
        <v>258</v>
      </c>
      <c r="C99" s="35" t="s">
        <v>259</v>
      </c>
      <c r="D99" s="33" t="s">
        <v>260</v>
      </c>
      <c r="E99" s="36">
        <v>270</v>
      </c>
      <c r="F99" s="42" t="s">
        <v>14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8" customHeight="1" x14ac:dyDescent="0.25">
      <c r="A100" s="42" t="s">
        <v>261</v>
      </c>
      <c r="B100" s="34" t="s">
        <v>262</v>
      </c>
      <c r="C100" s="35" t="s">
        <v>263</v>
      </c>
      <c r="D100" s="33" t="s">
        <v>264</v>
      </c>
      <c r="E100" s="36">
        <v>1509.43</v>
      </c>
      <c r="F100" s="42" t="s">
        <v>14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8" customHeight="1" x14ac:dyDescent="0.25">
      <c r="A101" s="42" t="s">
        <v>265</v>
      </c>
      <c r="B101" s="34" t="s">
        <v>140</v>
      </c>
      <c r="C101" s="35" t="s">
        <v>823</v>
      </c>
      <c r="D101" s="33" t="s">
        <v>266</v>
      </c>
      <c r="E101" s="36">
        <v>941.11</v>
      </c>
      <c r="F101" s="42" t="s">
        <v>14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8" customHeight="1" x14ac:dyDescent="0.25">
      <c r="A102" s="42" t="s">
        <v>267</v>
      </c>
      <c r="B102" s="34" t="s">
        <v>140</v>
      </c>
      <c r="C102" s="35" t="s">
        <v>823</v>
      </c>
      <c r="D102" s="33" t="s">
        <v>268</v>
      </c>
      <c r="E102" s="36">
        <v>598.92999999999995</v>
      </c>
      <c r="F102" s="42" t="s">
        <v>14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8" customHeight="1" x14ac:dyDescent="0.25">
      <c r="A103" s="42" t="s">
        <v>233</v>
      </c>
      <c r="B103" s="34" t="s">
        <v>269</v>
      </c>
      <c r="C103" s="35" t="s">
        <v>831</v>
      </c>
      <c r="D103" s="33" t="s">
        <v>235</v>
      </c>
      <c r="E103" s="36">
        <v>281.57</v>
      </c>
      <c r="F103" s="42" t="s">
        <v>14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8" customHeight="1" x14ac:dyDescent="0.25">
      <c r="A104" s="42" t="s">
        <v>233</v>
      </c>
      <c r="B104" s="34" t="s">
        <v>270</v>
      </c>
      <c r="C104" s="35" t="s">
        <v>271</v>
      </c>
      <c r="D104" s="33" t="s">
        <v>235</v>
      </c>
      <c r="E104" s="36">
        <f>305.53*2</f>
        <v>611.05999999999995</v>
      </c>
      <c r="F104" s="42" t="s">
        <v>14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8" customHeight="1" x14ac:dyDescent="0.25">
      <c r="A105" s="42" t="s">
        <v>80</v>
      </c>
      <c r="B105" s="34" t="s">
        <v>262</v>
      </c>
      <c r="C105" s="35" t="s">
        <v>263</v>
      </c>
      <c r="D105" s="33" t="s">
        <v>83</v>
      </c>
      <c r="E105" s="36">
        <v>205.7</v>
      </c>
      <c r="F105" s="42" t="s">
        <v>14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8" customHeight="1" x14ac:dyDescent="0.25">
      <c r="A106" s="42" t="s">
        <v>92</v>
      </c>
      <c r="B106" s="34" t="s">
        <v>11</v>
      </c>
      <c r="C106" s="35" t="s">
        <v>12</v>
      </c>
      <c r="D106" s="33" t="s">
        <v>93</v>
      </c>
      <c r="E106" s="36">
        <v>5439.76</v>
      </c>
      <c r="F106" s="42" t="s">
        <v>14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8" customHeight="1" x14ac:dyDescent="0.25">
      <c r="A107" s="42" t="s">
        <v>272</v>
      </c>
      <c r="B107" s="34" t="s">
        <v>273</v>
      </c>
      <c r="C107" s="35" t="s">
        <v>832</v>
      </c>
      <c r="D107" s="33" t="s">
        <v>274</v>
      </c>
      <c r="E107" s="36">
        <v>1802.9</v>
      </c>
      <c r="F107" s="42" t="s">
        <v>14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8" customHeight="1" x14ac:dyDescent="0.25">
      <c r="A108" s="42" t="s">
        <v>54</v>
      </c>
      <c r="B108" s="34" t="s">
        <v>275</v>
      </c>
      <c r="C108" s="35" t="s">
        <v>833</v>
      </c>
      <c r="D108" s="33" t="s">
        <v>57</v>
      </c>
      <c r="E108" s="36">
        <v>3920.97</v>
      </c>
      <c r="F108" s="42" t="s">
        <v>14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8" customHeight="1" x14ac:dyDescent="0.25">
      <c r="A109" s="42" t="s">
        <v>44</v>
      </c>
      <c r="B109" s="34" t="s">
        <v>276</v>
      </c>
      <c r="C109" s="35" t="s">
        <v>834</v>
      </c>
      <c r="D109" s="33" t="s">
        <v>277</v>
      </c>
      <c r="E109" s="36">
        <v>566</v>
      </c>
      <c r="F109" s="42" t="s">
        <v>14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8" customHeight="1" x14ac:dyDescent="0.25">
      <c r="A110" s="42" t="s">
        <v>233</v>
      </c>
      <c r="B110" s="34" t="s">
        <v>278</v>
      </c>
      <c r="C110" s="35" t="s">
        <v>279</v>
      </c>
      <c r="D110" s="33" t="s">
        <v>235</v>
      </c>
      <c r="E110" s="36">
        <v>1210</v>
      </c>
      <c r="F110" s="42" t="s">
        <v>14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8" customHeight="1" x14ac:dyDescent="0.25">
      <c r="A111" s="42" t="s">
        <v>280</v>
      </c>
      <c r="B111" s="34" t="s">
        <v>281</v>
      </c>
      <c r="C111" s="35" t="s">
        <v>282</v>
      </c>
      <c r="D111" s="33" t="s">
        <v>283</v>
      </c>
      <c r="E111" s="36">
        <v>210</v>
      </c>
      <c r="F111" s="42" t="s">
        <v>14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8" customHeight="1" x14ac:dyDescent="0.25">
      <c r="A112" s="42" t="s">
        <v>44</v>
      </c>
      <c r="B112" s="34" t="s">
        <v>284</v>
      </c>
      <c r="C112" s="35" t="s">
        <v>835</v>
      </c>
      <c r="D112" s="33" t="s">
        <v>285</v>
      </c>
      <c r="E112" s="36">
        <v>270</v>
      </c>
      <c r="F112" s="42" t="s">
        <v>14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8" customHeight="1" x14ac:dyDescent="0.25">
      <c r="A113" s="42" t="s">
        <v>286</v>
      </c>
      <c r="B113" s="34" t="s">
        <v>250</v>
      </c>
      <c r="C113" s="35" t="s">
        <v>251</v>
      </c>
      <c r="D113" s="33" t="s">
        <v>287</v>
      </c>
      <c r="E113" s="36">
        <v>863.4</v>
      </c>
      <c r="F113" s="42" t="s">
        <v>14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8" customHeight="1" x14ac:dyDescent="0.25">
      <c r="A114" s="42" t="s">
        <v>288</v>
      </c>
      <c r="B114" s="34" t="s">
        <v>289</v>
      </c>
      <c r="C114" s="35" t="s">
        <v>836</v>
      </c>
      <c r="D114" s="33" t="s">
        <v>290</v>
      </c>
      <c r="E114" s="36">
        <v>9619.85</v>
      </c>
      <c r="F114" s="42" t="s">
        <v>14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8" customHeight="1" x14ac:dyDescent="0.25">
      <c r="A115" s="42" t="s">
        <v>100</v>
      </c>
      <c r="B115" s="34" t="s">
        <v>202</v>
      </c>
      <c r="C115" s="35" t="s">
        <v>203</v>
      </c>
      <c r="D115" s="33" t="s">
        <v>103</v>
      </c>
      <c r="E115" s="36">
        <v>198.29</v>
      </c>
      <c r="F115" s="42" t="s">
        <v>31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8" customHeight="1" x14ac:dyDescent="0.25">
      <c r="A116" s="42" t="s">
        <v>291</v>
      </c>
      <c r="B116" s="34" t="s">
        <v>292</v>
      </c>
      <c r="C116" s="35" t="s">
        <v>293</v>
      </c>
      <c r="D116" s="33" t="s">
        <v>294</v>
      </c>
      <c r="E116" s="36">
        <v>1692.15</v>
      </c>
      <c r="F116" s="42" t="s">
        <v>31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8" customHeight="1" x14ac:dyDescent="0.25">
      <c r="A117" s="42" t="s">
        <v>295</v>
      </c>
      <c r="B117" s="34" t="s">
        <v>296</v>
      </c>
      <c r="C117" s="35" t="s">
        <v>297</v>
      </c>
      <c r="D117" s="33" t="s">
        <v>298</v>
      </c>
      <c r="E117" s="36">
        <v>84.7</v>
      </c>
      <c r="F117" s="42" t="s">
        <v>31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8" customHeight="1" x14ac:dyDescent="0.25">
      <c r="A118" s="42" t="s">
        <v>44</v>
      </c>
      <c r="B118" s="34" t="s">
        <v>299</v>
      </c>
      <c r="C118" s="35" t="s">
        <v>300</v>
      </c>
      <c r="D118" s="33" t="s">
        <v>301</v>
      </c>
      <c r="E118" s="36">
        <v>400</v>
      </c>
      <c r="F118" s="42" t="s">
        <v>14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8" customHeight="1" x14ac:dyDescent="0.25">
      <c r="A119" s="42" t="s">
        <v>295</v>
      </c>
      <c r="B119" s="34" t="s">
        <v>61</v>
      </c>
      <c r="C119" s="35" t="s">
        <v>62</v>
      </c>
      <c r="D119" s="33" t="s">
        <v>298</v>
      </c>
      <c r="E119" s="36">
        <v>194.14</v>
      </c>
      <c r="F119" s="42" t="s">
        <v>31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8" customHeight="1" x14ac:dyDescent="0.25">
      <c r="A120" s="42" t="s">
        <v>295</v>
      </c>
      <c r="B120" s="34" t="s">
        <v>85</v>
      </c>
      <c r="C120" s="35" t="s">
        <v>86</v>
      </c>
      <c r="D120" s="33" t="s">
        <v>298</v>
      </c>
      <c r="E120" s="36">
        <v>596.95000000000005</v>
      </c>
      <c r="F120" s="42" t="s">
        <v>31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8" customHeight="1" x14ac:dyDescent="0.25">
      <c r="A121" s="42" t="s">
        <v>302</v>
      </c>
      <c r="B121" s="34" t="s">
        <v>174</v>
      </c>
      <c r="C121" s="35" t="s">
        <v>824</v>
      </c>
      <c r="D121" s="33" t="s">
        <v>303</v>
      </c>
      <c r="E121" s="36">
        <v>119.9</v>
      </c>
      <c r="F121" s="42" t="s">
        <v>14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8" customHeight="1" x14ac:dyDescent="0.25">
      <c r="A122" s="42" t="s">
        <v>100</v>
      </c>
      <c r="B122" s="34" t="s">
        <v>304</v>
      </c>
      <c r="C122" s="35" t="s">
        <v>305</v>
      </c>
      <c r="D122" s="33" t="s">
        <v>103</v>
      </c>
      <c r="E122" s="36">
        <v>658.2</v>
      </c>
      <c r="F122" s="42" t="s">
        <v>31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8" customHeight="1" x14ac:dyDescent="0.25">
      <c r="A123" s="42" t="s">
        <v>295</v>
      </c>
      <c r="B123" s="34" t="s">
        <v>101</v>
      </c>
      <c r="C123" s="35" t="s">
        <v>102</v>
      </c>
      <c r="D123" s="33" t="s">
        <v>298</v>
      </c>
      <c r="E123" s="36">
        <v>1131.3900000000001</v>
      </c>
      <c r="F123" s="42" t="s">
        <v>31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8" customHeight="1" x14ac:dyDescent="0.25">
      <c r="A124" s="42" t="s">
        <v>180</v>
      </c>
      <c r="B124" s="34" t="s">
        <v>306</v>
      </c>
      <c r="C124" s="35" t="s">
        <v>307</v>
      </c>
      <c r="D124" s="33" t="s">
        <v>181</v>
      </c>
      <c r="E124" s="36">
        <v>169.06</v>
      </c>
      <c r="F124" s="42" t="s">
        <v>14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8" customHeight="1" x14ac:dyDescent="0.25">
      <c r="A125" s="42" t="s">
        <v>308</v>
      </c>
      <c r="B125" s="34" t="s">
        <v>192</v>
      </c>
      <c r="C125" s="35" t="s">
        <v>193</v>
      </c>
      <c r="D125" s="33" t="s">
        <v>309</v>
      </c>
      <c r="E125" s="36">
        <v>300</v>
      </c>
      <c r="F125" s="42" t="s">
        <v>14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8" customHeight="1" x14ac:dyDescent="0.25">
      <c r="A126" s="42" t="s">
        <v>66</v>
      </c>
      <c r="B126" s="34" t="s">
        <v>310</v>
      </c>
      <c r="C126" s="35" t="s">
        <v>311</v>
      </c>
      <c r="D126" s="33" t="s">
        <v>69</v>
      </c>
      <c r="E126" s="36">
        <v>266.49</v>
      </c>
      <c r="F126" s="42" t="s">
        <v>14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8" customHeight="1" x14ac:dyDescent="0.25">
      <c r="A127" s="42" t="s">
        <v>229</v>
      </c>
      <c r="B127" s="34" t="s">
        <v>231</v>
      </c>
      <c r="C127" s="35" t="s">
        <v>232</v>
      </c>
      <c r="D127" s="33" t="s">
        <v>230</v>
      </c>
      <c r="E127" s="36">
        <v>1129.3</v>
      </c>
      <c r="F127" s="42" t="s">
        <v>14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8" customHeight="1" x14ac:dyDescent="0.25">
      <c r="A128" s="42" t="s">
        <v>126</v>
      </c>
      <c r="B128" s="34" t="s">
        <v>312</v>
      </c>
      <c r="C128" s="35" t="s">
        <v>313</v>
      </c>
      <c r="D128" s="33" t="s">
        <v>129</v>
      </c>
      <c r="E128" s="36">
        <v>295.62</v>
      </c>
      <c r="F128" s="42" t="s">
        <v>14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8" customHeight="1" x14ac:dyDescent="0.25">
      <c r="A129" s="42" t="s">
        <v>212</v>
      </c>
      <c r="B129" s="34" t="s">
        <v>296</v>
      </c>
      <c r="C129" s="35" t="s">
        <v>297</v>
      </c>
      <c r="D129" s="33" t="s">
        <v>214</v>
      </c>
      <c r="E129" s="36">
        <v>193.6</v>
      </c>
      <c r="F129" s="42" t="s">
        <v>31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8" customHeight="1" x14ac:dyDescent="0.25">
      <c r="A130" s="42" t="s">
        <v>44</v>
      </c>
      <c r="B130" s="34" t="s">
        <v>314</v>
      </c>
      <c r="C130" s="35" t="s">
        <v>837</v>
      </c>
      <c r="D130" s="33" t="s">
        <v>315</v>
      </c>
      <c r="E130" s="36">
        <v>270</v>
      </c>
      <c r="F130" s="42" t="s">
        <v>14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8" customHeight="1" x14ac:dyDescent="0.25">
      <c r="A131" s="42" t="s">
        <v>316</v>
      </c>
      <c r="B131" s="34" t="s">
        <v>174</v>
      </c>
      <c r="C131" s="35" t="s">
        <v>824</v>
      </c>
      <c r="D131" s="33" t="s">
        <v>317</v>
      </c>
      <c r="E131" s="36">
        <v>928.4</v>
      </c>
      <c r="F131" s="42" t="s">
        <v>14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8" customHeight="1" x14ac:dyDescent="0.25">
      <c r="A132" s="42" t="s">
        <v>76</v>
      </c>
      <c r="B132" s="34" t="s">
        <v>318</v>
      </c>
      <c r="C132" s="35" t="s">
        <v>319</v>
      </c>
      <c r="D132" s="33" t="s">
        <v>79</v>
      </c>
      <c r="E132" s="36">
        <v>240</v>
      </c>
      <c r="F132" s="42" t="s">
        <v>14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8" customHeight="1" x14ac:dyDescent="0.25">
      <c r="A133" s="42" t="s">
        <v>320</v>
      </c>
      <c r="B133" s="34" t="s">
        <v>49</v>
      </c>
      <c r="C133" s="35" t="s">
        <v>50</v>
      </c>
      <c r="D133" s="33" t="s">
        <v>321</v>
      </c>
      <c r="E133" s="36">
        <v>3949.32</v>
      </c>
      <c r="F133" s="42" t="s">
        <v>14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8" customHeight="1" x14ac:dyDescent="0.25">
      <c r="A134" s="42" t="s">
        <v>322</v>
      </c>
      <c r="B134" s="34" t="s">
        <v>323</v>
      </c>
      <c r="C134" s="35" t="s">
        <v>324</v>
      </c>
      <c r="D134" s="33" t="s">
        <v>325</v>
      </c>
      <c r="E134" s="36">
        <v>3913.87</v>
      </c>
      <c r="F134" s="42" t="s">
        <v>31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8" customHeight="1" x14ac:dyDescent="0.25">
      <c r="A135" s="42" t="s">
        <v>205</v>
      </c>
      <c r="B135" s="34" t="s">
        <v>326</v>
      </c>
      <c r="C135" s="35" t="s">
        <v>327</v>
      </c>
      <c r="D135" s="33" t="s">
        <v>206</v>
      </c>
      <c r="E135" s="36">
        <v>880.88</v>
      </c>
      <c r="F135" s="42" t="s">
        <v>31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8" customHeight="1" x14ac:dyDescent="0.25">
      <c r="A136" s="42" t="s">
        <v>328</v>
      </c>
      <c r="B136" s="34" t="s">
        <v>284</v>
      </c>
      <c r="C136" s="35" t="s">
        <v>835</v>
      </c>
      <c r="D136" s="33" t="s">
        <v>329</v>
      </c>
      <c r="E136" s="36">
        <v>2000</v>
      </c>
      <c r="F136" s="42" t="s">
        <v>14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8" customHeight="1" x14ac:dyDescent="0.25">
      <c r="A137" s="42" t="s">
        <v>76</v>
      </c>
      <c r="B137" s="34" t="s">
        <v>330</v>
      </c>
      <c r="C137" s="35" t="s">
        <v>331</v>
      </c>
      <c r="D137" s="33" t="s">
        <v>79</v>
      </c>
      <c r="E137" s="36">
        <v>654.61</v>
      </c>
      <c r="F137" s="42" t="s">
        <v>14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8" customHeight="1" x14ac:dyDescent="0.25">
      <c r="A138" s="42" t="s">
        <v>320</v>
      </c>
      <c r="B138" s="34" t="s">
        <v>332</v>
      </c>
      <c r="C138" s="35" t="s">
        <v>333</v>
      </c>
      <c r="D138" s="33" t="s">
        <v>321</v>
      </c>
      <c r="E138" s="36">
        <v>99.71</v>
      </c>
      <c r="F138" s="42" t="s">
        <v>14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8" customHeight="1" x14ac:dyDescent="0.25">
      <c r="A139" s="42" t="s">
        <v>157</v>
      </c>
      <c r="B139" s="34" t="s">
        <v>334</v>
      </c>
      <c r="C139" s="35" t="s">
        <v>335</v>
      </c>
      <c r="D139" s="33" t="s">
        <v>160</v>
      </c>
      <c r="E139" s="36">
        <v>847</v>
      </c>
      <c r="F139" s="42" t="s">
        <v>14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8" customHeight="1" x14ac:dyDescent="0.25">
      <c r="A140" s="42" t="s">
        <v>336</v>
      </c>
      <c r="B140" s="34" t="s">
        <v>337</v>
      </c>
      <c r="C140" s="35" t="s">
        <v>338</v>
      </c>
      <c r="D140" s="33" t="s">
        <v>339</v>
      </c>
      <c r="E140" s="36">
        <v>195.22</v>
      </c>
      <c r="F140" s="42" t="s">
        <v>14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8" customHeight="1" x14ac:dyDescent="0.25">
      <c r="A141" s="42" t="s">
        <v>73</v>
      </c>
      <c r="B141" s="34" t="s">
        <v>340</v>
      </c>
      <c r="C141" s="35" t="s">
        <v>838</v>
      </c>
      <c r="D141" s="33" t="s">
        <v>75</v>
      </c>
      <c r="E141" s="36">
        <v>650</v>
      </c>
      <c r="F141" s="42" t="s">
        <v>14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8" customHeight="1" x14ac:dyDescent="0.25">
      <c r="A142" s="42" t="s">
        <v>205</v>
      </c>
      <c r="B142" s="34" t="s">
        <v>61</v>
      </c>
      <c r="C142" s="35" t="s">
        <v>62</v>
      </c>
      <c r="D142" s="33" t="s">
        <v>206</v>
      </c>
      <c r="E142" s="36">
        <v>3195.61</v>
      </c>
      <c r="F142" s="42" t="s">
        <v>31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8" customHeight="1" x14ac:dyDescent="0.25">
      <c r="A143" s="42" t="s">
        <v>54</v>
      </c>
      <c r="B143" s="34" t="s">
        <v>306</v>
      </c>
      <c r="C143" s="35" t="s">
        <v>307</v>
      </c>
      <c r="D143" s="33" t="s">
        <v>57</v>
      </c>
      <c r="E143" s="36">
        <v>444.65</v>
      </c>
      <c r="F143" s="42" t="s">
        <v>14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8" customHeight="1" x14ac:dyDescent="0.25">
      <c r="A144" s="42" t="s">
        <v>73</v>
      </c>
      <c r="B144" s="34" t="s">
        <v>341</v>
      </c>
      <c r="C144" s="35" t="s">
        <v>839</v>
      </c>
      <c r="D144" s="33" t="s">
        <v>75</v>
      </c>
      <c r="E144" s="36">
        <v>3605</v>
      </c>
      <c r="F144" s="42" t="s">
        <v>14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8" customHeight="1" x14ac:dyDescent="0.25">
      <c r="A145" s="42" t="s">
        <v>73</v>
      </c>
      <c r="B145" s="34" t="s">
        <v>342</v>
      </c>
      <c r="C145" s="35" t="s">
        <v>840</v>
      </c>
      <c r="D145" s="33" t="s">
        <v>75</v>
      </c>
      <c r="E145" s="36">
        <v>750</v>
      </c>
      <c r="F145" s="42" t="s">
        <v>14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8" customHeight="1" x14ac:dyDescent="0.25">
      <c r="A146" s="42" t="s">
        <v>73</v>
      </c>
      <c r="B146" s="34" t="s">
        <v>343</v>
      </c>
      <c r="C146" s="35" t="s">
        <v>841</v>
      </c>
      <c r="D146" s="33" t="s">
        <v>75</v>
      </c>
      <c r="E146" s="36">
        <v>250</v>
      </c>
      <c r="F146" s="42" t="s">
        <v>14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8" customHeight="1" x14ac:dyDescent="0.25">
      <c r="A147" s="42" t="s">
        <v>328</v>
      </c>
      <c r="B147" s="34" t="s">
        <v>258</v>
      </c>
      <c r="C147" s="35" t="s">
        <v>259</v>
      </c>
      <c r="D147" s="33" t="s">
        <v>329</v>
      </c>
      <c r="E147" s="36">
        <v>363</v>
      </c>
      <c r="F147" s="42" t="s">
        <v>14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8" customHeight="1" x14ac:dyDescent="0.25">
      <c r="A148" s="42" t="s">
        <v>288</v>
      </c>
      <c r="B148" s="34" t="s">
        <v>344</v>
      </c>
      <c r="C148" s="35" t="s">
        <v>345</v>
      </c>
      <c r="D148" s="33" t="s">
        <v>290</v>
      </c>
      <c r="E148" s="36">
        <v>302.5</v>
      </c>
      <c r="F148" s="42" t="s">
        <v>14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8" customHeight="1" x14ac:dyDescent="0.25">
      <c r="A149" s="42" t="s">
        <v>320</v>
      </c>
      <c r="B149" s="34" t="s">
        <v>346</v>
      </c>
      <c r="C149" s="35" t="s">
        <v>347</v>
      </c>
      <c r="D149" s="33" t="s">
        <v>321</v>
      </c>
      <c r="E149" s="36">
        <v>411.21</v>
      </c>
      <c r="F149" s="42" t="s">
        <v>14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8" customHeight="1" x14ac:dyDescent="0.25">
      <c r="A150" s="42" t="s">
        <v>229</v>
      </c>
      <c r="B150" s="34" t="s">
        <v>348</v>
      </c>
      <c r="C150" s="35" t="s">
        <v>349</v>
      </c>
      <c r="D150" s="33" t="s">
        <v>230</v>
      </c>
      <c r="E150" s="36">
        <v>107.62</v>
      </c>
      <c r="F150" s="42" t="s">
        <v>14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8" customHeight="1" x14ac:dyDescent="0.25">
      <c r="A151" s="42" t="s">
        <v>233</v>
      </c>
      <c r="B151" s="34" t="s">
        <v>350</v>
      </c>
      <c r="C151" s="35" t="s">
        <v>351</v>
      </c>
      <c r="D151" s="33" t="s">
        <v>235</v>
      </c>
      <c r="E151" s="36">
        <v>3279.1</v>
      </c>
      <c r="F151" s="42" t="s">
        <v>14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8" customHeight="1" x14ac:dyDescent="0.25">
      <c r="A152" s="42" t="s">
        <v>352</v>
      </c>
      <c r="B152" s="34" t="s">
        <v>234</v>
      </c>
      <c r="C152" s="35" t="s">
        <v>828</v>
      </c>
      <c r="D152" s="33" t="s">
        <v>353</v>
      </c>
      <c r="E152" s="36">
        <v>2238.5</v>
      </c>
      <c r="F152" s="42" t="s">
        <v>354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8" customHeight="1" x14ac:dyDescent="0.25">
      <c r="A153" s="42" t="s">
        <v>100</v>
      </c>
      <c r="B153" s="34" t="s">
        <v>306</v>
      </c>
      <c r="C153" s="35" t="s">
        <v>307</v>
      </c>
      <c r="D153" s="33" t="s">
        <v>103</v>
      </c>
      <c r="E153" s="36">
        <v>372.85</v>
      </c>
      <c r="F153" s="42" t="s">
        <v>31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8" customHeight="1" x14ac:dyDescent="0.25">
      <c r="A154" s="42" t="s">
        <v>80</v>
      </c>
      <c r="B154" s="34" t="s">
        <v>326</v>
      </c>
      <c r="C154" s="35" t="s">
        <v>327</v>
      </c>
      <c r="D154" s="33" t="s">
        <v>83</v>
      </c>
      <c r="E154" s="36">
        <v>48.4</v>
      </c>
      <c r="F154" s="42" t="s">
        <v>14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8" customHeight="1" x14ac:dyDescent="0.25">
      <c r="A155" s="42" t="s">
        <v>355</v>
      </c>
      <c r="B155" s="34" t="s">
        <v>356</v>
      </c>
      <c r="C155" s="35" t="s">
        <v>357</v>
      </c>
      <c r="D155" s="33" t="s">
        <v>358</v>
      </c>
      <c r="E155" s="36">
        <v>605</v>
      </c>
      <c r="F155" s="42" t="s">
        <v>14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8" customHeight="1" x14ac:dyDescent="0.25">
      <c r="A156" s="42" t="s">
        <v>359</v>
      </c>
      <c r="B156" s="34" t="s">
        <v>360</v>
      </c>
      <c r="C156" s="35" t="s">
        <v>842</v>
      </c>
      <c r="D156" s="33" t="s">
        <v>361</v>
      </c>
      <c r="E156" s="36">
        <v>223.85</v>
      </c>
      <c r="F156" s="42" t="s">
        <v>14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8" customHeight="1" x14ac:dyDescent="0.25">
      <c r="A157" s="42" t="s">
        <v>362</v>
      </c>
      <c r="B157" s="34" t="s">
        <v>323</v>
      </c>
      <c r="C157" s="35" t="s">
        <v>324</v>
      </c>
      <c r="D157" s="33" t="s">
        <v>363</v>
      </c>
      <c r="E157" s="36">
        <v>4086.67</v>
      </c>
      <c r="F157" s="42" t="s">
        <v>31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8" customHeight="1" x14ac:dyDescent="0.25">
      <c r="A158" s="42" t="s">
        <v>295</v>
      </c>
      <c r="B158" s="34" t="s">
        <v>364</v>
      </c>
      <c r="C158" s="35" t="s">
        <v>365</v>
      </c>
      <c r="D158" s="33" t="s">
        <v>298</v>
      </c>
      <c r="E158" s="36">
        <v>388.53</v>
      </c>
      <c r="F158" s="42" t="s">
        <v>31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8" customHeight="1" x14ac:dyDescent="0.25">
      <c r="A159" s="42" t="s">
        <v>73</v>
      </c>
      <c r="B159" s="34" t="s">
        <v>366</v>
      </c>
      <c r="C159" s="35" t="s">
        <v>843</v>
      </c>
      <c r="D159" s="33" t="s">
        <v>75</v>
      </c>
      <c r="E159" s="36">
        <v>250</v>
      </c>
      <c r="F159" s="42" t="s">
        <v>14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8" customHeight="1" x14ac:dyDescent="0.25">
      <c r="A160" s="42" t="s">
        <v>229</v>
      </c>
      <c r="B160" s="34" t="s">
        <v>165</v>
      </c>
      <c r="C160" s="35" t="s">
        <v>166</v>
      </c>
      <c r="D160" s="33" t="s">
        <v>230</v>
      </c>
      <c r="E160" s="36">
        <v>3459.97</v>
      </c>
      <c r="F160" s="42" t="s">
        <v>14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8" customHeight="1" x14ac:dyDescent="0.25">
      <c r="A161" s="42" t="s">
        <v>54</v>
      </c>
      <c r="B161" s="34" t="s">
        <v>367</v>
      </c>
      <c r="C161" s="35" t="s">
        <v>368</v>
      </c>
      <c r="D161" s="33" t="s">
        <v>57</v>
      </c>
      <c r="E161" s="36">
        <v>186.65</v>
      </c>
      <c r="F161" s="42" t="s">
        <v>14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8" customHeight="1" x14ac:dyDescent="0.25">
      <c r="A162" s="42" t="s">
        <v>110</v>
      </c>
      <c r="B162" s="34" t="s">
        <v>369</v>
      </c>
      <c r="C162" s="35" t="s">
        <v>844</v>
      </c>
      <c r="D162" s="33" t="s">
        <v>113</v>
      </c>
      <c r="E162" s="36">
        <v>1790.8</v>
      </c>
      <c r="F162" s="42" t="s">
        <v>14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8" customHeight="1" x14ac:dyDescent="0.25">
      <c r="A163" s="42" t="s">
        <v>126</v>
      </c>
      <c r="B163" s="34" t="s">
        <v>370</v>
      </c>
      <c r="C163" s="35" t="s">
        <v>371</v>
      </c>
      <c r="D163" s="33" t="s">
        <v>129</v>
      </c>
      <c r="E163" s="36">
        <v>2247.4499999999998</v>
      </c>
      <c r="F163" s="42" t="s">
        <v>14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8" customHeight="1" x14ac:dyDescent="0.25">
      <c r="A164" s="42" t="s">
        <v>73</v>
      </c>
      <c r="B164" s="34" t="s">
        <v>372</v>
      </c>
      <c r="C164" s="35" t="s">
        <v>845</v>
      </c>
      <c r="D164" s="33" t="s">
        <v>75</v>
      </c>
      <c r="E164" s="36">
        <v>875</v>
      </c>
      <c r="F164" s="42" t="s">
        <v>14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8" customHeight="1" x14ac:dyDescent="0.25">
      <c r="A165" s="42" t="s">
        <v>96</v>
      </c>
      <c r="B165" s="34" t="s">
        <v>334</v>
      </c>
      <c r="C165" s="35" t="s">
        <v>335</v>
      </c>
      <c r="D165" s="33" t="s">
        <v>99</v>
      </c>
      <c r="E165" s="36">
        <v>363</v>
      </c>
      <c r="F165" s="42" t="s">
        <v>14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8" customHeight="1" x14ac:dyDescent="0.25">
      <c r="A166" s="42" t="s">
        <v>373</v>
      </c>
      <c r="B166" s="34" t="s">
        <v>273</v>
      </c>
      <c r="C166" s="35" t="s">
        <v>832</v>
      </c>
      <c r="D166" s="33" t="s">
        <v>374</v>
      </c>
      <c r="E166" s="36">
        <v>4501.2</v>
      </c>
      <c r="F166" s="42" t="s">
        <v>14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8" customHeight="1" x14ac:dyDescent="0.25">
      <c r="A167" s="42" t="s">
        <v>54</v>
      </c>
      <c r="B167" s="34" t="s">
        <v>375</v>
      </c>
      <c r="C167" s="35" t="s">
        <v>376</v>
      </c>
      <c r="D167" s="33" t="s">
        <v>57</v>
      </c>
      <c r="E167" s="36">
        <v>289.58</v>
      </c>
      <c r="F167" s="42" t="s">
        <v>14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8" customHeight="1" x14ac:dyDescent="0.25">
      <c r="A168" s="42" t="s">
        <v>176</v>
      </c>
      <c r="B168" s="34" t="s">
        <v>377</v>
      </c>
      <c r="C168" s="35" t="s">
        <v>378</v>
      </c>
      <c r="D168" s="33" t="s">
        <v>179</v>
      </c>
      <c r="E168" s="36">
        <v>300</v>
      </c>
      <c r="F168" s="42" t="s">
        <v>14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8" customHeight="1" x14ac:dyDescent="0.25">
      <c r="A169" s="42" t="s">
        <v>379</v>
      </c>
      <c r="B169" s="34" t="s">
        <v>380</v>
      </c>
      <c r="C169" s="35" t="s">
        <v>381</v>
      </c>
      <c r="D169" s="33" t="s">
        <v>382</v>
      </c>
      <c r="E169" s="36">
        <v>605</v>
      </c>
      <c r="F169" s="42" t="s">
        <v>354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8" customHeight="1" x14ac:dyDescent="0.25">
      <c r="A170" s="42" t="s">
        <v>54</v>
      </c>
      <c r="B170" s="34" t="s">
        <v>383</v>
      </c>
      <c r="C170" s="35" t="s">
        <v>384</v>
      </c>
      <c r="D170" s="33" t="s">
        <v>57</v>
      </c>
      <c r="E170" s="36">
        <v>399.3</v>
      </c>
      <c r="F170" s="42" t="s">
        <v>14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8" customHeight="1" x14ac:dyDescent="0.25">
      <c r="A171" s="42" t="s">
        <v>385</v>
      </c>
      <c r="B171" s="34" t="s">
        <v>49</v>
      </c>
      <c r="C171" s="35" t="s">
        <v>50</v>
      </c>
      <c r="D171" s="33" t="s">
        <v>386</v>
      </c>
      <c r="E171" s="36">
        <v>3783.04</v>
      </c>
      <c r="F171" s="42" t="s">
        <v>14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8" customHeight="1" x14ac:dyDescent="0.25">
      <c r="A172" s="42" t="s">
        <v>359</v>
      </c>
      <c r="B172" s="34" t="s">
        <v>387</v>
      </c>
      <c r="C172" s="35" t="s">
        <v>846</v>
      </c>
      <c r="D172" s="33" t="s">
        <v>361</v>
      </c>
      <c r="E172" s="36">
        <v>242</v>
      </c>
      <c r="F172" s="42" t="s">
        <v>14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8" customHeight="1" x14ac:dyDescent="0.25">
      <c r="A173" s="42" t="s">
        <v>295</v>
      </c>
      <c r="B173" s="34" t="s">
        <v>370</v>
      </c>
      <c r="C173" s="35" t="s">
        <v>371</v>
      </c>
      <c r="D173" s="33" t="s">
        <v>298</v>
      </c>
      <c r="E173" s="36">
        <v>18.149999999999999</v>
      </c>
      <c r="F173" s="42" t="s">
        <v>31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8" customHeight="1" x14ac:dyDescent="0.25">
      <c r="A174" s="42" t="s">
        <v>388</v>
      </c>
      <c r="B174" s="34" t="s">
        <v>389</v>
      </c>
      <c r="C174" s="35" t="s">
        <v>847</v>
      </c>
      <c r="D174" s="33" t="s">
        <v>390</v>
      </c>
      <c r="E174" s="36">
        <v>113.2</v>
      </c>
      <c r="F174" s="42" t="s">
        <v>14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8" customHeight="1" x14ac:dyDescent="0.25">
      <c r="A175" s="42" t="s">
        <v>391</v>
      </c>
      <c r="B175" s="34" t="s">
        <v>392</v>
      </c>
      <c r="C175" s="35" t="s">
        <v>393</v>
      </c>
      <c r="D175" s="33" t="s">
        <v>394</v>
      </c>
      <c r="E175" s="36">
        <f>179.1+68.79+45.93</f>
        <v>293.82</v>
      </c>
      <c r="F175" s="42" t="s">
        <v>14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8" customHeight="1" x14ac:dyDescent="0.25">
      <c r="A176" s="42" t="s">
        <v>395</v>
      </c>
      <c r="B176" s="34" t="s">
        <v>396</v>
      </c>
      <c r="C176" s="35" t="s">
        <v>397</v>
      </c>
      <c r="D176" s="33" t="s">
        <v>398</v>
      </c>
      <c r="E176" s="36">
        <f>679.9*5</f>
        <v>3399.5</v>
      </c>
      <c r="F176" s="42" t="s">
        <v>14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8" customHeight="1" x14ac:dyDescent="0.25">
      <c r="A177" s="42" t="s">
        <v>212</v>
      </c>
      <c r="B177" s="34" t="s">
        <v>399</v>
      </c>
      <c r="C177" s="35" t="s">
        <v>400</v>
      </c>
      <c r="D177" s="33" t="s">
        <v>214</v>
      </c>
      <c r="E177" s="36">
        <v>1028.5</v>
      </c>
      <c r="F177" s="42" t="s">
        <v>31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8" customHeight="1" x14ac:dyDescent="0.25">
      <c r="A178" s="42" t="s">
        <v>157</v>
      </c>
      <c r="B178" s="34" t="s">
        <v>401</v>
      </c>
      <c r="C178" s="35" t="s">
        <v>402</v>
      </c>
      <c r="D178" s="33" t="s">
        <v>160</v>
      </c>
      <c r="E178" s="36">
        <v>423.5</v>
      </c>
      <c r="F178" s="42" t="s">
        <v>14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8" customHeight="1" x14ac:dyDescent="0.25">
      <c r="A179" s="42" t="s">
        <v>80</v>
      </c>
      <c r="B179" s="34" t="s">
        <v>304</v>
      </c>
      <c r="C179" s="35" t="s">
        <v>305</v>
      </c>
      <c r="D179" s="33" t="s">
        <v>83</v>
      </c>
      <c r="E179" s="36">
        <v>819.21</v>
      </c>
      <c r="F179" s="42" t="s">
        <v>14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8" customHeight="1" x14ac:dyDescent="0.25">
      <c r="A180" s="42" t="s">
        <v>328</v>
      </c>
      <c r="B180" s="34" t="s">
        <v>403</v>
      </c>
      <c r="C180" s="35" t="s">
        <v>404</v>
      </c>
      <c r="D180" s="33" t="s">
        <v>329</v>
      </c>
      <c r="E180" s="36">
        <v>1795.52</v>
      </c>
      <c r="F180" s="42" t="s">
        <v>14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8" customHeight="1" x14ac:dyDescent="0.25">
      <c r="A181" s="42" t="s">
        <v>405</v>
      </c>
      <c r="B181" s="34" t="s">
        <v>105</v>
      </c>
      <c r="C181" s="35" t="s">
        <v>106</v>
      </c>
      <c r="D181" s="33" t="s">
        <v>406</v>
      </c>
      <c r="E181" s="36">
        <v>797.85</v>
      </c>
      <c r="F181" s="42" t="s">
        <v>354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8" customHeight="1" x14ac:dyDescent="0.25">
      <c r="A182" s="42" t="s">
        <v>407</v>
      </c>
      <c r="B182" s="34" t="s">
        <v>408</v>
      </c>
      <c r="C182" s="35" t="s">
        <v>409</v>
      </c>
      <c r="D182" s="33" t="s">
        <v>410</v>
      </c>
      <c r="E182" s="36">
        <v>1364.62</v>
      </c>
      <c r="F182" s="42" t="s">
        <v>354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8" customHeight="1" x14ac:dyDescent="0.25">
      <c r="A183" s="42" t="s">
        <v>180</v>
      </c>
      <c r="B183" s="34" t="s">
        <v>71</v>
      </c>
      <c r="C183" s="35" t="s">
        <v>821</v>
      </c>
      <c r="D183" s="33" t="s">
        <v>181</v>
      </c>
      <c r="E183" s="36">
        <v>121</v>
      </c>
      <c r="F183" s="42" t="s">
        <v>14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8" customHeight="1" x14ac:dyDescent="0.25">
      <c r="A184" s="42" t="s">
        <v>411</v>
      </c>
      <c r="B184" s="34" t="s">
        <v>412</v>
      </c>
      <c r="C184" s="35" t="s">
        <v>848</v>
      </c>
      <c r="D184" s="33" t="s">
        <v>413</v>
      </c>
      <c r="E184" s="36">
        <v>2658.03</v>
      </c>
      <c r="F184" s="42" t="s">
        <v>14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8" customHeight="1" x14ac:dyDescent="0.25">
      <c r="A185" s="42" t="s">
        <v>411</v>
      </c>
      <c r="B185" s="34" t="s">
        <v>414</v>
      </c>
      <c r="C185" s="35" t="s">
        <v>415</v>
      </c>
      <c r="D185" s="33" t="s">
        <v>413</v>
      </c>
      <c r="E185" s="36">
        <f>10683.82*2</f>
        <v>21367.64</v>
      </c>
      <c r="F185" s="42" t="s">
        <v>14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8" customHeight="1" x14ac:dyDescent="0.25">
      <c r="A186" s="42" t="s">
        <v>80</v>
      </c>
      <c r="B186" s="34" t="s">
        <v>202</v>
      </c>
      <c r="C186" s="35" t="s">
        <v>203</v>
      </c>
      <c r="D186" s="33" t="s">
        <v>83</v>
      </c>
      <c r="E186" s="36">
        <v>98.01</v>
      </c>
      <c r="F186" s="42" t="s">
        <v>14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8" customHeight="1" x14ac:dyDescent="0.25">
      <c r="A187" s="42" t="s">
        <v>328</v>
      </c>
      <c r="B187" s="34" t="s">
        <v>416</v>
      </c>
      <c r="C187" s="35" t="s">
        <v>849</v>
      </c>
      <c r="D187" s="33" t="s">
        <v>329</v>
      </c>
      <c r="E187" s="36">
        <v>121</v>
      </c>
      <c r="F187" s="42" t="s">
        <v>14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8" customHeight="1" x14ac:dyDescent="0.25">
      <c r="A188" s="42" t="s">
        <v>73</v>
      </c>
      <c r="B188" s="34" t="s">
        <v>417</v>
      </c>
      <c r="C188" s="35" t="s">
        <v>850</v>
      </c>
      <c r="D188" s="33" t="s">
        <v>75</v>
      </c>
      <c r="E188" s="36">
        <v>250</v>
      </c>
      <c r="F188" s="42" t="s">
        <v>14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8" customHeight="1" x14ac:dyDescent="0.25">
      <c r="A189" s="42" t="s">
        <v>23</v>
      </c>
      <c r="B189" s="34" t="s">
        <v>418</v>
      </c>
      <c r="C189" s="35" t="s">
        <v>419</v>
      </c>
      <c r="D189" s="33" t="s">
        <v>26</v>
      </c>
      <c r="E189" s="36">
        <v>459</v>
      </c>
      <c r="F189" s="42" t="s">
        <v>14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8" customHeight="1" x14ac:dyDescent="0.25">
      <c r="A190" s="42" t="s">
        <v>73</v>
      </c>
      <c r="B190" s="34" t="s">
        <v>420</v>
      </c>
      <c r="C190" s="35" t="s">
        <v>851</v>
      </c>
      <c r="D190" s="33" t="s">
        <v>75</v>
      </c>
      <c r="E190" s="36">
        <v>250</v>
      </c>
      <c r="F190" s="42" t="s">
        <v>14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8" customHeight="1" x14ac:dyDescent="0.25">
      <c r="A191" s="42" t="s">
        <v>421</v>
      </c>
      <c r="B191" s="34" t="s">
        <v>49</v>
      </c>
      <c r="C191" s="35" t="s">
        <v>50</v>
      </c>
      <c r="D191" s="33" t="s">
        <v>422</v>
      </c>
      <c r="E191" s="36">
        <v>48783.25</v>
      </c>
      <c r="F191" s="42" t="s">
        <v>14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8" customHeight="1" x14ac:dyDescent="0.25">
      <c r="A192" s="42" t="s">
        <v>328</v>
      </c>
      <c r="B192" s="34" t="s">
        <v>423</v>
      </c>
      <c r="C192" s="35" t="s">
        <v>424</v>
      </c>
      <c r="D192" s="33" t="s">
        <v>329</v>
      </c>
      <c r="E192" s="36">
        <v>2600</v>
      </c>
      <c r="F192" s="42" t="s">
        <v>14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8" customHeight="1" x14ac:dyDescent="0.25">
      <c r="A193" s="42" t="s">
        <v>295</v>
      </c>
      <c r="B193" s="34" t="s">
        <v>425</v>
      </c>
      <c r="C193" s="35" t="s">
        <v>426</v>
      </c>
      <c r="D193" s="33" t="s">
        <v>298</v>
      </c>
      <c r="E193" s="36">
        <v>230.77</v>
      </c>
      <c r="F193" s="42" t="s">
        <v>31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8" customHeight="1" x14ac:dyDescent="0.25">
      <c r="A194" s="42" t="s">
        <v>427</v>
      </c>
      <c r="B194" s="34" t="s">
        <v>231</v>
      </c>
      <c r="C194" s="35" t="s">
        <v>232</v>
      </c>
      <c r="D194" s="33" t="s">
        <v>428</v>
      </c>
      <c r="E194" s="36">
        <v>1423.27</v>
      </c>
      <c r="F194" s="42" t="s">
        <v>354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8" customHeight="1" x14ac:dyDescent="0.25">
      <c r="A195" s="42" t="s">
        <v>184</v>
      </c>
      <c r="B195" s="34" t="s">
        <v>429</v>
      </c>
      <c r="C195" s="35" t="s">
        <v>852</v>
      </c>
      <c r="D195" s="33" t="s">
        <v>185</v>
      </c>
      <c r="E195" s="36">
        <v>302.5</v>
      </c>
      <c r="F195" s="42" t="s">
        <v>14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8" customHeight="1" x14ac:dyDescent="0.25">
      <c r="A196" s="42" t="s">
        <v>430</v>
      </c>
      <c r="B196" s="34" t="s">
        <v>431</v>
      </c>
      <c r="C196" s="35" t="s">
        <v>432</v>
      </c>
      <c r="D196" s="33" t="s">
        <v>433</v>
      </c>
      <c r="E196" s="36">
        <v>1164.02</v>
      </c>
      <c r="F196" s="42" t="s">
        <v>31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8" customHeight="1" x14ac:dyDescent="0.25">
      <c r="A197" s="42" t="s">
        <v>434</v>
      </c>
      <c r="B197" s="34" t="s">
        <v>49</v>
      </c>
      <c r="C197" s="35" t="s">
        <v>50</v>
      </c>
      <c r="D197" s="33" t="s">
        <v>435</v>
      </c>
      <c r="E197" s="36">
        <v>104</v>
      </c>
      <c r="F197" s="42" t="s">
        <v>14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8" customHeight="1" x14ac:dyDescent="0.25">
      <c r="A198" s="42" t="s">
        <v>126</v>
      </c>
      <c r="B198" s="34" t="s">
        <v>306</v>
      </c>
      <c r="C198" s="35" t="s">
        <v>307</v>
      </c>
      <c r="D198" s="33" t="s">
        <v>129</v>
      </c>
      <c r="E198" s="36">
        <v>24.82</v>
      </c>
      <c r="F198" s="42" t="s">
        <v>14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8" customHeight="1" x14ac:dyDescent="0.25">
      <c r="A199" s="42" t="s">
        <v>436</v>
      </c>
      <c r="B199" s="34" t="s">
        <v>49</v>
      </c>
      <c r="C199" s="35" t="s">
        <v>50</v>
      </c>
      <c r="D199" s="33" t="s">
        <v>437</v>
      </c>
      <c r="E199" s="36">
        <v>9414.48</v>
      </c>
      <c r="F199" s="42" t="s">
        <v>14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8" customHeight="1" x14ac:dyDescent="0.25">
      <c r="A200" s="42" t="s">
        <v>217</v>
      </c>
      <c r="B200" s="34" t="s">
        <v>165</v>
      </c>
      <c r="C200" s="35" t="s">
        <v>166</v>
      </c>
      <c r="D200" s="33" t="s">
        <v>220</v>
      </c>
      <c r="E200" s="36">
        <v>5765.71</v>
      </c>
      <c r="F200" s="42" t="s">
        <v>221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8" customHeight="1" x14ac:dyDescent="0.25">
      <c r="A201" s="42" t="s">
        <v>438</v>
      </c>
      <c r="B201" s="34" t="s">
        <v>275</v>
      </c>
      <c r="C201" s="35" t="s">
        <v>833</v>
      </c>
      <c r="D201" s="33" t="s">
        <v>439</v>
      </c>
      <c r="E201" s="36">
        <v>713.42</v>
      </c>
      <c r="F201" s="42" t="s">
        <v>221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8" customHeight="1" x14ac:dyDescent="0.25">
      <c r="A202" s="42" t="s">
        <v>440</v>
      </c>
      <c r="B202" s="34" t="s">
        <v>441</v>
      </c>
      <c r="C202" s="35" t="s">
        <v>442</v>
      </c>
      <c r="D202" s="33" t="s">
        <v>443</v>
      </c>
      <c r="E202" s="36">
        <f>2672.12*2</f>
        <v>5344.24</v>
      </c>
      <c r="F202" s="42" t="s">
        <v>14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8" customHeight="1" x14ac:dyDescent="0.25">
      <c r="A203" s="42" t="s">
        <v>100</v>
      </c>
      <c r="B203" s="34" t="s">
        <v>444</v>
      </c>
      <c r="C203" s="35" t="s">
        <v>445</v>
      </c>
      <c r="D203" s="33" t="s">
        <v>103</v>
      </c>
      <c r="E203" s="36">
        <v>208.69</v>
      </c>
      <c r="F203" s="42" t="s">
        <v>31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8" customHeight="1" x14ac:dyDescent="0.25">
      <c r="A204" s="42" t="s">
        <v>126</v>
      </c>
      <c r="B204" s="34" t="s">
        <v>304</v>
      </c>
      <c r="C204" s="35" t="s">
        <v>305</v>
      </c>
      <c r="D204" s="33" t="s">
        <v>129</v>
      </c>
      <c r="E204" s="36">
        <v>113.33</v>
      </c>
      <c r="F204" s="42" t="s">
        <v>14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8" customHeight="1" x14ac:dyDescent="0.25">
      <c r="A205" s="42" t="s">
        <v>252</v>
      </c>
      <c r="B205" s="34" t="s">
        <v>446</v>
      </c>
      <c r="C205" s="35" t="s">
        <v>447</v>
      </c>
      <c r="D205" s="33" t="s">
        <v>253</v>
      </c>
      <c r="E205" s="36">
        <v>56.76</v>
      </c>
      <c r="F205" s="42" t="s">
        <v>31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8" customHeight="1" x14ac:dyDescent="0.25">
      <c r="A206" s="42" t="s">
        <v>27</v>
      </c>
      <c r="B206" s="34" t="s">
        <v>446</v>
      </c>
      <c r="C206" s="35" t="s">
        <v>447</v>
      </c>
      <c r="D206" s="33" t="s">
        <v>30</v>
      </c>
      <c r="E206" s="36">
        <v>58.79</v>
      </c>
      <c r="F206" s="42" t="s">
        <v>31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8" customHeight="1" x14ac:dyDescent="0.25">
      <c r="A207" s="42" t="s">
        <v>96</v>
      </c>
      <c r="B207" s="34" t="s">
        <v>448</v>
      </c>
      <c r="C207" s="35" t="s">
        <v>449</v>
      </c>
      <c r="D207" s="33" t="s">
        <v>99</v>
      </c>
      <c r="E207" s="36">
        <v>568.70000000000005</v>
      </c>
      <c r="F207" s="42" t="s">
        <v>14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8" customHeight="1" x14ac:dyDescent="0.25">
      <c r="A208" s="42" t="s">
        <v>450</v>
      </c>
      <c r="B208" s="34" t="s">
        <v>451</v>
      </c>
      <c r="C208" s="35" t="s">
        <v>853</v>
      </c>
      <c r="D208" s="33" t="s">
        <v>452</v>
      </c>
      <c r="E208" s="36">
        <v>189.97</v>
      </c>
      <c r="F208" s="42" t="s">
        <v>14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8" customHeight="1" x14ac:dyDescent="0.25">
      <c r="A209" s="42" t="s">
        <v>453</v>
      </c>
      <c r="B209" s="34" t="s">
        <v>454</v>
      </c>
      <c r="C209" s="35" t="s">
        <v>455</v>
      </c>
      <c r="D209" s="33" t="s">
        <v>456</v>
      </c>
      <c r="E209" s="36">
        <v>363</v>
      </c>
      <c r="F209" s="42" t="s">
        <v>14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8" customHeight="1" x14ac:dyDescent="0.25">
      <c r="A210" s="42" t="s">
        <v>280</v>
      </c>
      <c r="B210" s="34" t="s">
        <v>457</v>
      </c>
      <c r="C210" s="35" t="s">
        <v>458</v>
      </c>
      <c r="D210" s="33" t="s">
        <v>283</v>
      </c>
      <c r="E210" s="36">
        <v>1192.03</v>
      </c>
      <c r="F210" s="42" t="s">
        <v>14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8" customHeight="1" x14ac:dyDescent="0.25">
      <c r="A211" s="42" t="s">
        <v>110</v>
      </c>
      <c r="B211" s="34" t="s">
        <v>304</v>
      </c>
      <c r="C211" s="35" t="s">
        <v>305</v>
      </c>
      <c r="D211" s="33" t="s">
        <v>113</v>
      </c>
      <c r="E211" s="36">
        <v>1395.88</v>
      </c>
      <c r="F211" s="42" t="s">
        <v>14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8" customHeight="1" x14ac:dyDescent="0.25">
      <c r="A212" s="42" t="s">
        <v>114</v>
      </c>
      <c r="B212" s="34" t="s">
        <v>344</v>
      </c>
      <c r="C212" s="35" t="s">
        <v>345</v>
      </c>
      <c r="D212" s="33" t="s">
        <v>117</v>
      </c>
      <c r="E212" s="36">
        <v>453.93</v>
      </c>
      <c r="F212" s="42" t="s">
        <v>14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8" customHeight="1" x14ac:dyDescent="0.25">
      <c r="A213" s="42" t="s">
        <v>54</v>
      </c>
      <c r="B213" s="34" t="s">
        <v>218</v>
      </c>
      <c r="C213" s="35" t="s">
        <v>219</v>
      </c>
      <c r="D213" s="33" t="s">
        <v>57</v>
      </c>
      <c r="E213" s="36">
        <v>586.85</v>
      </c>
      <c r="F213" s="42" t="s">
        <v>14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8" customHeight="1" x14ac:dyDescent="0.25">
      <c r="A214" s="42" t="s">
        <v>110</v>
      </c>
      <c r="B214" s="34" t="s">
        <v>218</v>
      </c>
      <c r="C214" s="35" t="s">
        <v>219</v>
      </c>
      <c r="D214" s="33" t="s">
        <v>113</v>
      </c>
      <c r="E214" s="36">
        <v>4658.5</v>
      </c>
      <c r="F214" s="42" t="s">
        <v>14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8" customHeight="1" x14ac:dyDescent="0.25">
      <c r="A215" s="42" t="s">
        <v>288</v>
      </c>
      <c r="B215" s="34" t="s">
        <v>459</v>
      </c>
      <c r="C215" s="35" t="s">
        <v>460</v>
      </c>
      <c r="D215" s="33" t="s">
        <v>290</v>
      </c>
      <c r="E215" s="36">
        <v>356.41</v>
      </c>
      <c r="F215" s="42" t="s">
        <v>14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8" customHeight="1" x14ac:dyDescent="0.25">
      <c r="A216" s="42" t="s">
        <v>461</v>
      </c>
      <c r="B216" s="34" t="s">
        <v>284</v>
      </c>
      <c r="C216" s="35" t="s">
        <v>835</v>
      </c>
      <c r="D216" s="33" t="s">
        <v>462</v>
      </c>
      <c r="E216" s="36">
        <v>450</v>
      </c>
      <c r="F216" s="42" t="s">
        <v>14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8" customHeight="1" x14ac:dyDescent="0.25">
      <c r="A217" s="42" t="s">
        <v>100</v>
      </c>
      <c r="B217" s="34" t="s">
        <v>58</v>
      </c>
      <c r="C217" s="35" t="s">
        <v>59</v>
      </c>
      <c r="D217" s="33" t="s">
        <v>103</v>
      </c>
      <c r="E217" s="36">
        <v>569.47</v>
      </c>
      <c r="F217" s="42" t="s">
        <v>31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8" customHeight="1" x14ac:dyDescent="0.25">
      <c r="A218" s="42" t="s">
        <v>461</v>
      </c>
      <c r="B218" s="34" t="s">
        <v>273</v>
      </c>
      <c r="C218" s="35" t="s">
        <v>832</v>
      </c>
      <c r="D218" s="33" t="s">
        <v>462</v>
      </c>
      <c r="E218" s="36">
        <v>998.25</v>
      </c>
      <c r="F218" s="42" t="s">
        <v>14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8" customHeight="1" x14ac:dyDescent="0.25">
      <c r="A219" s="42" t="s">
        <v>463</v>
      </c>
      <c r="B219" s="34" t="s">
        <v>464</v>
      </c>
      <c r="C219" s="35" t="s">
        <v>854</v>
      </c>
      <c r="D219" s="33" t="s">
        <v>465</v>
      </c>
      <c r="E219" s="36">
        <v>302.5</v>
      </c>
      <c r="F219" s="42" t="s">
        <v>14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8" customHeight="1" x14ac:dyDescent="0.25">
      <c r="A220" s="42" t="s">
        <v>466</v>
      </c>
      <c r="B220" s="34" t="s">
        <v>431</v>
      </c>
      <c r="C220" s="35" t="s">
        <v>432</v>
      </c>
      <c r="D220" s="33" t="s">
        <v>467</v>
      </c>
      <c r="E220" s="36">
        <v>1010.35</v>
      </c>
      <c r="F220" s="42" t="s">
        <v>31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8" customHeight="1" x14ac:dyDescent="0.25">
      <c r="A221" s="42" t="s">
        <v>288</v>
      </c>
      <c r="B221" s="34" t="s">
        <v>468</v>
      </c>
      <c r="C221" s="35" t="s">
        <v>469</v>
      </c>
      <c r="D221" s="33" t="s">
        <v>290</v>
      </c>
      <c r="E221" s="36">
        <v>467.06</v>
      </c>
      <c r="F221" s="42" t="s">
        <v>14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8" customHeight="1" x14ac:dyDescent="0.25">
      <c r="A222" s="42" t="s">
        <v>470</v>
      </c>
      <c r="B222" s="34" t="s">
        <v>471</v>
      </c>
      <c r="C222" s="35" t="s">
        <v>472</v>
      </c>
      <c r="D222" s="33" t="s">
        <v>473</v>
      </c>
      <c r="E222" s="36">
        <v>968</v>
      </c>
      <c r="F222" s="42" t="s">
        <v>354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8" customHeight="1" x14ac:dyDescent="0.25">
      <c r="A223" s="42" t="s">
        <v>466</v>
      </c>
      <c r="B223" s="34" t="s">
        <v>474</v>
      </c>
      <c r="C223" s="35" t="s">
        <v>475</v>
      </c>
      <c r="D223" s="33" t="s">
        <v>467</v>
      </c>
      <c r="E223" s="36">
        <v>783.37</v>
      </c>
      <c r="F223" s="42" t="s">
        <v>31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8" customHeight="1" x14ac:dyDescent="0.25">
      <c r="A224" s="42" t="s">
        <v>217</v>
      </c>
      <c r="B224" s="34" t="s">
        <v>111</v>
      </c>
      <c r="C224" s="35" t="s">
        <v>112</v>
      </c>
      <c r="D224" s="33" t="s">
        <v>220</v>
      </c>
      <c r="E224" s="36">
        <v>407.29</v>
      </c>
      <c r="F224" s="42" t="s">
        <v>221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8" customHeight="1" x14ac:dyDescent="0.25">
      <c r="A225" s="42" t="s">
        <v>405</v>
      </c>
      <c r="B225" s="34" t="s">
        <v>226</v>
      </c>
      <c r="C225" s="35" t="s">
        <v>227</v>
      </c>
      <c r="D225" s="33" t="s">
        <v>406</v>
      </c>
      <c r="E225" s="36">
        <v>127.05</v>
      </c>
      <c r="F225" s="42" t="s">
        <v>354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8" customHeight="1" x14ac:dyDescent="0.25">
      <c r="A226" s="42" t="s">
        <v>470</v>
      </c>
      <c r="B226" s="34" t="s">
        <v>476</v>
      </c>
      <c r="C226" s="35" t="s">
        <v>477</v>
      </c>
      <c r="D226" s="33" t="s">
        <v>473</v>
      </c>
      <c r="E226" s="36">
        <v>399.3</v>
      </c>
      <c r="F226" s="42" t="s">
        <v>354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8" customHeight="1" x14ac:dyDescent="0.25">
      <c r="A227" s="42" t="s">
        <v>180</v>
      </c>
      <c r="B227" s="34" t="s">
        <v>478</v>
      </c>
      <c r="C227" s="35" t="s">
        <v>479</v>
      </c>
      <c r="D227" s="33" t="s">
        <v>181</v>
      </c>
      <c r="E227" s="36">
        <v>64.34</v>
      </c>
      <c r="F227" s="42" t="s">
        <v>14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8" customHeight="1" x14ac:dyDescent="0.25">
      <c r="A228" s="42" t="s">
        <v>480</v>
      </c>
      <c r="B228" s="34" t="s">
        <v>481</v>
      </c>
      <c r="C228" s="35" t="s">
        <v>855</v>
      </c>
      <c r="D228" s="33" t="s">
        <v>482</v>
      </c>
      <c r="E228" s="36">
        <v>5711.2</v>
      </c>
      <c r="F228" s="42" t="s">
        <v>14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8" customHeight="1" x14ac:dyDescent="0.25">
      <c r="A229" s="42" t="s">
        <v>379</v>
      </c>
      <c r="B229" s="34" t="s">
        <v>483</v>
      </c>
      <c r="C229" s="35" t="s">
        <v>856</v>
      </c>
      <c r="D229" s="33" t="s">
        <v>382</v>
      </c>
      <c r="E229" s="36">
        <v>1694</v>
      </c>
      <c r="F229" s="42" t="s">
        <v>14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8" customHeight="1" x14ac:dyDescent="0.25">
      <c r="A230" s="42" t="s">
        <v>320</v>
      </c>
      <c r="B230" s="34" t="s">
        <v>454</v>
      </c>
      <c r="C230" s="35" t="s">
        <v>455</v>
      </c>
      <c r="D230" s="33" t="s">
        <v>321</v>
      </c>
      <c r="E230" s="36">
        <v>726</v>
      </c>
      <c r="F230" s="42" t="s">
        <v>14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8" customHeight="1" x14ac:dyDescent="0.25">
      <c r="A231" s="42" t="s">
        <v>205</v>
      </c>
      <c r="B231" s="34" t="s">
        <v>484</v>
      </c>
      <c r="C231" s="35" t="s">
        <v>485</v>
      </c>
      <c r="D231" s="33" t="s">
        <v>206</v>
      </c>
      <c r="E231" s="36">
        <v>251.68</v>
      </c>
      <c r="F231" s="42" t="s">
        <v>31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8" customHeight="1" x14ac:dyDescent="0.25">
      <c r="A232" s="42" t="s">
        <v>407</v>
      </c>
      <c r="B232" s="34" t="s">
        <v>250</v>
      </c>
      <c r="C232" s="35" t="s">
        <v>251</v>
      </c>
      <c r="D232" s="33" t="s">
        <v>410</v>
      </c>
      <c r="E232" s="36">
        <v>1464.1</v>
      </c>
      <c r="F232" s="42" t="s">
        <v>354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8" customHeight="1" x14ac:dyDescent="0.25">
      <c r="A233" s="42" t="s">
        <v>480</v>
      </c>
      <c r="B233" s="34" t="s">
        <v>258</v>
      </c>
      <c r="C233" s="35" t="s">
        <v>259</v>
      </c>
      <c r="D233" s="33" t="s">
        <v>482</v>
      </c>
      <c r="E233" s="36">
        <v>5021.5</v>
      </c>
      <c r="F233" s="42" t="s">
        <v>14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8" customHeight="1" x14ac:dyDescent="0.25">
      <c r="A234" s="42" t="s">
        <v>486</v>
      </c>
      <c r="B234" s="34" t="s">
        <v>487</v>
      </c>
      <c r="C234" s="35" t="s">
        <v>488</v>
      </c>
      <c r="D234" s="33" t="s">
        <v>489</v>
      </c>
      <c r="E234" s="36">
        <v>5621.71</v>
      </c>
      <c r="F234" s="42" t="s">
        <v>31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8" customHeight="1" x14ac:dyDescent="0.25">
      <c r="A235" s="42" t="s">
        <v>490</v>
      </c>
      <c r="B235" s="34" t="s">
        <v>487</v>
      </c>
      <c r="C235" s="35" t="s">
        <v>488</v>
      </c>
      <c r="D235" s="33" t="s">
        <v>491</v>
      </c>
      <c r="E235" s="36">
        <v>26849.96</v>
      </c>
      <c r="F235" s="42" t="s">
        <v>14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8" customHeight="1" x14ac:dyDescent="0.25">
      <c r="A236" s="42" t="s">
        <v>316</v>
      </c>
      <c r="B236" s="34" t="s">
        <v>492</v>
      </c>
      <c r="C236" s="35" t="s">
        <v>493</v>
      </c>
      <c r="D236" s="33" t="s">
        <v>317</v>
      </c>
      <c r="E236" s="36">
        <v>487.97</v>
      </c>
      <c r="F236" s="42" t="s">
        <v>14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8" customHeight="1" x14ac:dyDescent="0.25">
      <c r="A237" s="42" t="s">
        <v>336</v>
      </c>
      <c r="B237" s="34" t="s">
        <v>484</v>
      </c>
      <c r="C237" s="35" t="s">
        <v>485</v>
      </c>
      <c r="D237" s="33" t="s">
        <v>339</v>
      </c>
      <c r="E237" s="36">
        <v>546.44000000000005</v>
      </c>
      <c r="F237" s="42" t="s">
        <v>14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8" customHeight="1" x14ac:dyDescent="0.25">
      <c r="A238" s="42" t="s">
        <v>494</v>
      </c>
      <c r="B238" s="34" t="s">
        <v>495</v>
      </c>
      <c r="C238" s="35" t="s">
        <v>857</v>
      </c>
      <c r="D238" s="33" t="s">
        <v>496</v>
      </c>
      <c r="E238" s="36">
        <v>2117.5</v>
      </c>
      <c r="F238" s="42" t="s">
        <v>14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8" customHeight="1" x14ac:dyDescent="0.25">
      <c r="A239" s="42" t="s">
        <v>480</v>
      </c>
      <c r="B239" s="34" t="s">
        <v>497</v>
      </c>
      <c r="C239" s="35" t="s">
        <v>858</v>
      </c>
      <c r="D239" s="33" t="s">
        <v>482</v>
      </c>
      <c r="E239" s="36">
        <v>6655</v>
      </c>
      <c r="F239" s="42" t="s">
        <v>14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8" customHeight="1" x14ac:dyDescent="0.25">
      <c r="A240" s="42" t="s">
        <v>411</v>
      </c>
      <c r="B240" s="34" t="s">
        <v>498</v>
      </c>
      <c r="C240" s="35" t="s">
        <v>859</v>
      </c>
      <c r="D240" s="33" t="s">
        <v>413</v>
      </c>
      <c r="E240" s="36">
        <v>181.5</v>
      </c>
      <c r="F240" s="42" t="s">
        <v>14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8" customHeight="1" x14ac:dyDescent="0.25">
      <c r="A241" s="42" t="s">
        <v>411</v>
      </c>
      <c r="B241" s="34" t="s">
        <v>499</v>
      </c>
      <c r="C241" s="35" t="s">
        <v>500</v>
      </c>
      <c r="D241" s="33" t="s">
        <v>413</v>
      </c>
      <c r="E241" s="36">
        <v>181.5</v>
      </c>
      <c r="F241" s="42" t="s">
        <v>14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8" customHeight="1" x14ac:dyDescent="0.25">
      <c r="A242" s="42" t="s">
        <v>411</v>
      </c>
      <c r="B242" s="34" t="s">
        <v>501</v>
      </c>
      <c r="C242" s="35" t="s">
        <v>502</v>
      </c>
      <c r="D242" s="33" t="s">
        <v>413</v>
      </c>
      <c r="E242" s="36">
        <v>544.5</v>
      </c>
      <c r="F242" s="42" t="s">
        <v>14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8" customHeight="1" x14ac:dyDescent="0.25">
      <c r="A243" s="42" t="s">
        <v>411</v>
      </c>
      <c r="B243" s="34" t="s">
        <v>481</v>
      </c>
      <c r="C243" s="35" t="s">
        <v>855</v>
      </c>
      <c r="D243" s="33" t="s">
        <v>413</v>
      </c>
      <c r="E243" s="36">
        <v>181.5</v>
      </c>
      <c r="F243" s="42" t="s">
        <v>14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8" customHeight="1" x14ac:dyDescent="0.25">
      <c r="A244" s="42" t="s">
        <v>411</v>
      </c>
      <c r="B244" s="34" t="s">
        <v>503</v>
      </c>
      <c r="C244" s="35" t="s">
        <v>860</v>
      </c>
      <c r="D244" s="33" t="s">
        <v>413</v>
      </c>
      <c r="E244" s="36">
        <v>178</v>
      </c>
      <c r="F244" s="42" t="s">
        <v>14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8" customHeight="1" x14ac:dyDescent="0.25">
      <c r="A245" s="42" t="s">
        <v>504</v>
      </c>
      <c r="B245" s="34" t="s">
        <v>505</v>
      </c>
      <c r="C245" s="35" t="s">
        <v>506</v>
      </c>
      <c r="D245" s="33" t="s">
        <v>507</v>
      </c>
      <c r="E245" s="36">
        <v>4840</v>
      </c>
      <c r="F245" s="42" t="s">
        <v>14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8" customHeight="1" x14ac:dyDescent="0.25">
      <c r="A246" s="42" t="s">
        <v>411</v>
      </c>
      <c r="B246" s="34" t="s">
        <v>508</v>
      </c>
      <c r="C246" s="35" t="s">
        <v>861</v>
      </c>
      <c r="D246" s="33" t="s">
        <v>413</v>
      </c>
      <c r="E246" s="36">
        <v>181.5</v>
      </c>
      <c r="F246" s="42" t="s">
        <v>14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8" customHeight="1" x14ac:dyDescent="0.25">
      <c r="A247" s="42" t="s">
        <v>207</v>
      </c>
      <c r="B247" s="34" t="s">
        <v>243</v>
      </c>
      <c r="C247" s="35" t="s">
        <v>244</v>
      </c>
      <c r="D247" s="33" t="s">
        <v>210</v>
      </c>
      <c r="E247" s="36">
        <v>11.5</v>
      </c>
      <c r="F247" s="42" t="s">
        <v>31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8" customHeight="1" x14ac:dyDescent="0.25">
      <c r="A248" s="42" t="s">
        <v>80</v>
      </c>
      <c r="B248" s="34" t="s">
        <v>444</v>
      </c>
      <c r="C248" s="35" t="s">
        <v>445</v>
      </c>
      <c r="D248" s="33" t="s">
        <v>83</v>
      </c>
      <c r="E248" s="36">
        <v>15.96</v>
      </c>
      <c r="F248" s="42" t="s">
        <v>14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8" customHeight="1" x14ac:dyDescent="0.25">
      <c r="A249" s="42" t="s">
        <v>509</v>
      </c>
      <c r="B249" s="34" t="s">
        <v>140</v>
      </c>
      <c r="C249" s="35" t="s">
        <v>823</v>
      </c>
      <c r="D249" s="33" t="s">
        <v>510</v>
      </c>
      <c r="E249" s="36">
        <v>295.12</v>
      </c>
      <c r="F249" s="42" t="s">
        <v>14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8" customHeight="1" x14ac:dyDescent="0.25">
      <c r="A250" s="42" t="s">
        <v>511</v>
      </c>
      <c r="B250" s="34" t="s">
        <v>198</v>
      </c>
      <c r="C250" s="35" t="s">
        <v>199</v>
      </c>
      <c r="D250" s="33" t="s">
        <v>512</v>
      </c>
      <c r="E250" s="36">
        <v>1016.4</v>
      </c>
      <c r="F250" s="42" t="s">
        <v>14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8" customHeight="1" x14ac:dyDescent="0.25">
      <c r="A251" s="42" t="s">
        <v>427</v>
      </c>
      <c r="B251" s="34" t="s">
        <v>234</v>
      </c>
      <c r="C251" s="35" t="s">
        <v>828</v>
      </c>
      <c r="D251" s="33" t="s">
        <v>428</v>
      </c>
      <c r="E251" s="36">
        <v>732.05</v>
      </c>
      <c r="F251" s="42" t="s">
        <v>354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8" customHeight="1" x14ac:dyDescent="0.25">
      <c r="A252" s="42" t="s">
        <v>288</v>
      </c>
      <c r="B252" s="34" t="s">
        <v>513</v>
      </c>
      <c r="C252" s="35" t="s">
        <v>862</v>
      </c>
      <c r="D252" s="33" t="s">
        <v>290</v>
      </c>
      <c r="E252" s="36">
        <v>798.6</v>
      </c>
      <c r="F252" s="42" t="s">
        <v>14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8" customHeight="1" x14ac:dyDescent="0.25">
      <c r="A253" s="42" t="s">
        <v>509</v>
      </c>
      <c r="B253" s="34" t="s">
        <v>514</v>
      </c>
      <c r="C253" s="35" t="s">
        <v>515</v>
      </c>
      <c r="D253" s="33" t="s">
        <v>510</v>
      </c>
      <c r="E253" s="36">
        <f>1712.15*2</f>
        <v>3424.3</v>
      </c>
      <c r="F253" s="42" t="s">
        <v>14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8" customHeight="1" x14ac:dyDescent="0.25">
      <c r="A254" s="42" t="s">
        <v>509</v>
      </c>
      <c r="B254" s="34" t="s">
        <v>516</v>
      </c>
      <c r="C254" s="35" t="s">
        <v>517</v>
      </c>
      <c r="D254" s="33" t="s">
        <v>510</v>
      </c>
      <c r="E254" s="36">
        <v>1275.5899999999999</v>
      </c>
      <c r="F254" s="42" t="s">
        <v>14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8" customHeight="1" x14ac:dyDescent="0.25">
      <c r="A255" s="42" t="s">
        <v>385</v>
      </c>
      <c r="B255" s="34" t="s">
        <v>518</v>
      </c>
      <c r="C255" s="35" t="s">
        <v>519</v>
      </c>
      <c r="D255" s="33" t="s">
        <v>386</v>
      </c>
      <c r="E255" s="36">
        <v>635.25</v>
      </c>
      <c r="F255" s="42" t="s">
        <v>14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8" customHeight="1" x14ac:dyDescent="0.25">
      <c r="A256" s="42" t="s">
        <v>405</v>
      </c>
      <c r="B256" s="34" t="s">
        <v>131</v>
      </c>
      <c r="C256" s="35" t="s">
        <v>132</v>
      </c>
      <c r="D256" s="33" t="s">
        <v>406</v>
      </c>
      <c r="E256" s="36">
        <v>11.15</v>
      </c>
      <c r="F256" s="42" t="s">
        <v>354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8" customHeight="1" x14ac:dyDescent="0.25">
      <c r="A257" s="42" t="s">
        <v>520</v>
      </c>
      <c r="B257" s="34" t="s">
        <v>396</v>
      </c>
      <c r="C257" s="35" t="s">
        <v>397</v>
      </c>
      <c r="D257" s="33" t="s">
        <v>521</v>
      </c>
      <c r="E257" s="36">
        <v>329.12</v>
      </c>
      <c r="F257" s="42" t="s">
        <v>14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8" customHeight="1" x14ac:dyDescent="0.25">
      <c r="A258" s="42" t="s">
        <v>411</v>
      </c>
      <c r="B258" s="34" t="s">
        <v>522</v>
      </c>
      <c r="C258" s="35" t="s">
        <v>863</v>
      </c>
      <c r="D258" s="33" t="s">
        <v>413</v>
      </c>
      <c r="E258" s="36">
        <v>181.5</v>
      </c>
      <c r="F258" s="42" t="s">
        <v>14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8" customHeight="1" x14ac:dyDescent="0.25">
      <c r="A259" s="42" t="s">
        <v>261</v>
      </c>
      <c r="B259" s="34" t="s">
        <v>523</v>
      </c>
      <c r="C259" s="35" t="s">
        <v>524</v>
      </c>
      <c r="D259" s="33" t="s">
        <v>264</v>
      </c>
      <c r="E259" s="36">
        <v>1041.21</v>
      </c>
      <c r="F259" s="42" t="s">
        <v>14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8" customHeight="1" x14ac:dyDescent="0.25">
      <c r="A260" s="42" t="s">
        <v>430</v>
      </c>
      <c r="B260" s="34" t="s">
        <v>218</v>
      </c>
      <c r="C260" s="35" t="s">
        <v>219</v>
      </c>
      <c r="D260" s="33" t="s">
        <v>433</v>
      </c>
      <c r="E260" s="36">
        <v>961.95</v>
      </c>
      <c r="F260" s="42" t="s">
        <v>31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8" customHeight="1" x14ac:dyDescent="0.25">
      <c r="A261" s="42" t="s">
        <v>201</v>
      </c>
      <c r="B261" s="34" t="s">
        <v>101</v>
      </c>
      <c r="C261" s="35" t="s">
        <v>102</v>
      </c>
      <c r="D261" s="33" t="s">
        <v>204</v>
      </c>
      <c r="E261" s="36">
        <v>333.89</v>
      </c>
      <c r="F261" s="42" t="s">
        <v>31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8" customHeight="1" x14ac:dyDescent="0.25">
      <c r="A262" s="42" t="s">
        <v>205</v>
      </c>
      <c r="B262" s="34" t="s">
        <v>525</v>
      </c>
      <c r="C262" s="35" t="s">
        <v>526</v>
      </c>
      <c r="D262" s="33" t="s">
        <v>206</v>
      </c>
      <c r="E262" s="36">
        <v>3041.79</v>
      </c>
      <c r="F262" s="42" t="s">
        <v>31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8" customHeight="1" x14ac:dyDescent="0.25">
      <c r="A263" s="42" t="s">
        <v>509</v>
      </c>
      <c r="B263" s="34" t="s">
        <v>61</v>
      </c>
      <c r="C263" s="35" t="s">
        <v>62</v>
      </c>
      <c r="D263" s="33" t="s">
        <v>510</v>
      </c>
      <c r="E263" s="36">
        <v>183.44</v>
      </c>
      <c r="F263" s="42" t="s">
        <v>14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8" customHeight="1" x14ac:dyDescent="0.25">
      <c r="A264" s="42" t="s">
        <v>480</v>
      </c>
      <c r="B264" s="34" t="s">
        <v>527</v>
      </c>
      <c r="C264" s="35" t="s">
        <v>864</v>
      </c>
      <c r="D264" s="33" t="s">
        <v>482</v>
      </c>
      <c r="E264" s="36">
        <v>1452</v>
      </c>
      <c r="F264" s="42" t="s">
        <v>14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8" customHeight="1" x14ac:dyDescent="0.25">
      <c r="A265" s="42" t="s">
        <v>405</v>
      </c>
      <c r="B265" s="34" t="s">
        <v>174</v>
      </c>
      <c r="C265" s="35" t="s">
        <v>824</v>
      </c>
      <c r="D265" s="33" t="s">
        <v>406</v>
      </c>
      <c r="E265" s="36">
        <v>138.6</v>
      </c>
      <c r="F265" s="42" t="s">
        <v>354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8" customHeight="1" x14ac:dyDescent="0.25">
      <c r="A266" s="42" t="s">
        <v>528</v>
      </c>
      <c r="B266" s="34" t="s">
        <v>529</v>
      </c>
      <c r="C266" s="35" t="s">
        <v>530</v>
      </c>
      <c r="D266" s="33" t="s">
        <v>531</v>
      </c>
      <c r="E266" s="36">
        <v>2365.5500000000002</v>
      </c>
      <c r="F266" s="42" t="s">
        <v>14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8" customHeight="1" x14ac:dyDescent="0.25">
      <c r="A267" s="42" t="s">
        <v>157</v>
      </c>
      <c r="B267" s="34" t="s">
        <v>532</v>
      </c>
      <c r="C267" s="35" t="s">
        <v>533</v>
      </c>
      <c r="D267" s="33" t="s">
        <v>160</v>
      </c>
      <c r="E267" s="36">
        <v>946.22</v>
      </c>
      <c r="F267" s="42" t="s">
        <v>14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8" customHeight="1" x14ac:dyDescent="0.25">
      <c r="A268" s="42" t="s">
        <v>205</v>
      </c>
      <c r="B268" s="34" t="s">
        <v>516</v>
      </c>
      <c r="C268" s="35" t="s">
        <v>517</v>
      </c>
      <c r="D268" s="33" t="s">
        <v>206</v>
      </c>
      <c r="E268" s="36">
        <v>141.21</v>
      </c>
      <c r="F268" s="42" t="s">
        <v>31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8" customHeight="1" x14ac:dyDescent="0.25">
      <c r="A269" s="42" t="s">
        <v>295</v>
      </c>
      <c r="B269" s="34" t="s">
        <v>534</v>
      </c>
      <c r="C269" s="35" t="s">
        <v>535</v>
      </c>
      <c r="D269" s="33" t="s">
        <v>298</v>
      </c>
      <c r="E269" s="36">
        <v>918.99</v>
      </c>
      <c r="F269" s="42" t="s">
        <v>31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8" customHeight="1" x14ac:dyDescent="0.25">
      <c r="A270" s="42" t="s">
        <v>536</v>
      </c>
      <c r="B270" s="34" t="s">
        <v>94</v>
      </c>
      <c r="C270" s="35" t="s">
        <v>95</v>
      </c>
      <c r="D270" s="33" t="s">
        <v>537</v>
      </c>
      <c r="E270" s="36">
        <v>2159.0300000000002</v>
      </c>
      <c r="F270" s="42" t="s">
        <v>14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8" customHeight="1" x14ac:dyDescent="0.25">
      <c r="A271" s="42" t="s">
        <v>336</v>
      </c>
      <c r="B271" s="34" t="s">
        <v>304</v>
      </c>
      <c r="C271" s="35" t="s">
        <v>305</v>
      </c>
      <c r="D271" s="33" t="s">
        <v>339</v>
      </c>
      <c r="E271" s="36">
        <v>773.72</v>
      </c>
      <c r="F271" s="42" t="s">
        <v>14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8" customHeight="1" x14ac:dyDescent="0.25">
      <c r="A272" s="42" t="s">
        <v>538</v>
      </c>
      <c r="B272" s="34" t="s">
        <v>539</v>
      </c>
      <c r="C272" s="35" t="s">
        <v>540</v>
      </c>
      <c r="D272" s="33" t="s">
        <v>541</v>
      </c>
      <c r="E272" s="36">
        <v>1432.64</v>
      </c>
      <c r="F272" s="42" t="s">
        <v>31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8" customHeight="1" x14ac:dyDescent="0.25">
      <c r="A273" s="42" t="s">
        <v>205</v>
      </c>
      <c r="B273" s="34" t="s">
        <v>542</v>
      </c>
      <c r="C273" s="35" t="s">
        <v>543</v>
      </c>
      <c r="D273" s="33" t="s">
        <v>206</v>
      </c>
      <c r="E273" s="36">
        <v>650.98</v>
      </c>
      <c r="F273" s="42" t="s">
        <v>31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8" customHeight="1" x14ac:dyDescent="0.25">
      <c r="A274" s="42" t="s">
        <v>438</v>
      </c>
      <c r="B274" s="34" t="s">
        <v>542</v>
      </c>
      <c r="C274" s="35" t="s">
        <v>543</v>
      </c>
      <c r="D274" s="33" t="s">
        <v>439</v>
      </c>
      <c r="E274" s="36">
        <v>359.98</v>
      </c>
      <c r="F274" s="42" t="s">
        <v>221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8" customHeight="1" x14ac:dyDescent="0.25">
      <c r="A275" s="42" t="s">
        <v>544</v>
      </c>
      <c r="B275" s="34" t="s">
        <v>545</v>
      </c>
      <c r="C275" s="35" t="s">
        <v>865</v>
      </c>
      <c r="D275" s="33" t="s">
        <v>546</v>
      </c>
      <c r="E275" s="36">
        <v>435.6</v>
      </c>
      <c r="F275" s="42" t="s">
        <v>14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8" customHeight="1" x14ac:dyDescent="0.25">
      <c r="A276" s="42" t="s">
        <v>126</v>
      </c>
      <c r="B276" s="34" t="s">
        <v>484</v>
      </c>
      <c r="C276" s="35" t="s">
        <v>485</v>
      </c>
      <c r="D276" s="33" t="s">
        <v>129</v>
      </c>
      <c r="E276" s="36">
        <v>68.37</v>
      </c>
      <c r="F276" s="42" t="s">
        <v>14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8" customHeight="1" x14ac:dyDescent="0.25">
      <c r="A277" s="42" t="s">
        <v>405</v>
      </c>
      <c r="B277" s="34" t="s">
        <v>119</v>
      </c>
      <c r="C277" s="35" t="s">
        <v>120</v>
      </c>
      <c r="D277" s="33" t="s">
        <v>406</v>
      </c>
      <c r="E277" s="36">
        <v>674.25</v>
      </c>
      <c r="F277" s="42" t="s">
        <v>354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8" customHeight="1" x14ac:dyDescent="0.25">
      <c r="A278" s="42" t="s">
        <v>547</v>
      </c>
      <c r="B278" s="34" t="s">
        <v>310</v>
      </c>
      <c r="C278" s="35" t="s">
        <v>311</v>
      </c>
      <c r="D278" s="33" t="s">
        <v>548</v>
      </c>
      <c r="E278" s="36">
        <v>266.49</v>
      </c>
      <c r="F278" s="42" t="s">
        <v>14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8" customHeight="1" x14ac:dyDescent="0.25">
      <c r="A279" s="22" t="s">
        <v>76</v>
      </c>
      <c r="B279" s="37" t="s">
        <v>549</v>
      </c>
      <c r="C279" s="38" t="s">
        <v>78</v>
      </c>
      <c r="D279" s="39" t="s">
        <v>550</v>
      </c>
      <c r="E279" s="1">
        <v>460</v>
      </c>
      <c r="F279" s="40" t="s">
        <v>14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8" customHeight="1" x14ac:dyDescent="0.25">
      <c r="A280" s="22" t="s">
        <v>551</v>
      </c>
      <c r="B280" s="37" t="s">
        <v>552</v>
      </c>
      <c r="C280" s="38" t="s">
        <v>384</v>
      </c>
      <c r="D280" s="39" t="s">
        <v>553</v>
      </c>
      <c r="E280" s="1">
        <v>4380.2</v>
      </c>
      <c r="F280" s="40" t="s">
        <v>554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8" customHeight="1" x14ac:dyDescent="0.25">
      <c r="A281" s="22" t="s">
        <v>254</v>
      </c>
      <c r="B281" s="37" t="s">
        <v>555</v>
      </c>
      <c r="C281" s="38" t="s">
        <v>256</v>
      </c>
      <c r="D281" s="39" t="s">
        <v>556</v>
      </c>
      <c r="E281" s="1">
        <v>89.53</v>
      </c>
      <c r="F281" s="40" t="s">
        <v>554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8" customHeight="1" x14ac:dyDescent="0.25">
      <c r="A282" s="22" t="s">
        <v>15</v>
      </c>
      <c r="B282" s="37" t="s">
        <v>16</v>
      </c>
      <c r="C282" s="38" t="s">
        <v>17</v>
      </c>
      <c r="D282" s="39" t="s">
        <v>557</v>
      </c>
      <c r="E282" s="1">
        <v>2205.23</v>
      </c>
      <c r="F282" s="40" t="s">
        <v>14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8" customHeight="1" x14ac:dyDescent="0.25">
      <c r="A283" s="22" t="s">
        <v>157</v>
      </c>
      <c r="B283" s="37" t="s">
        <v>558</v>
      </c>
      <c r="C283" s="38" t="s">
        <v>159</v>
      </c>
      <c r="D283" s="39" t="s">
        <v>559</v>
      </c>
      <c r="E283" s="1">
        <v>968</v>
      </c>
      <c r="F283" s="40" t="s">
        <v>14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8" customHeight="1" x14ac:dyDescent="0.25">
      <c r="A284" s="22" t="s">
        <v>186</v>
      </c>
      <c r="B284" s="37" t="s">
        <v>560</v>
      </c>
      <c r="C284" s="38" t="s">
        <v>825</v>
      </c>
      <c r="D284" s="39" t="s">
        <v>561</v>
      </c>
      <c r="E284" s="1">
        <v>1158.58</v>
      </c>
      <c r="F284" s="40" t="s">
        <v>14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8" customHeight="1" x14ac:dyDescent="0.25">
      <c r="A285" s="22" t="s">
        <v>153</v>
      </c>
      <c r="B285" s="37" t="s">
        <v>154</v>
      </c>
      <c r="C285" s="38" t="s">
        <v>155</v>
      </c>
      <c r="D285" s="39" t="s">
        <v>562</v>
      </c>
      <c r="E285" s="1">
        <v>4202.33</v>
      </c>
      <c r="F285" s="40" t="s">
        <v>14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8" customHeight="1" x14ac:dyDescent="0.25">
      <c r="A286" s="22" t="s">
        <v>54</v>
      </c>
      <c r="B286" s="37" t="s">
        <v>563</v>
      </c>
      <c r="C286" s="38" t="s">
        <v>224</v>
      </c>
      <c r="D286" s="39" t="s">
        <v>564</v>
      </c>
      <c r="E286" s="1">
        <v>1768.09</v>
      </c>
      <c r="F286" s="40" t="s">
        <v>14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8" customHeight="1" x14ac:dyDescent="0.25">
      <c r="A287" s="22" t="s">
        <v>10</v>
      </c>
      <c r="B287" s="37" t="s">
        <v>565</v>
      </c>
      <c r="C287" s="38" t="s">
        <v>91</v>
      </c>
      <c r="D287" s="39" t="s">
        <v>566</v>
      </c>
      <c r="E287" s="1">
        <v>1991.8</v>
      </c>
      <c r="F287" s="40" t="s">
        <v>14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8" customHeight="1" x14ac:dyDescent="0.25">
      <c r="A288" s="22" t="s">
        <v>145</v>
      </c>
      <c r="B288" s="37" t="s">
        <v>146</v>
      </c>
      <c r="C288" s="38" t="s">
        <v>147</v>
      </c>
      <c r="D288" s="39" t="s">
        <v>567</v>
      </c>
      <c r="E288" s="1">
        <v>582.82000000000005</v>
      </c>
      <c r="F288" s="40" t="s">
        <v>14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8" customHeight="1" x14ac:dyDescent="0.25">
      <c r="A289" s="22" t="s">
        <v>66</v>
      </c>
      <c r="B289" s="37" t="s">
        <v>67</v>
      </c>
      <c r="C289" s="38" t="s">
        <v>68</v>
      </c>
      <c r="D289" s="39" t="s">
        <v>568</v>
      </c>
      <c r="E289" s="1">
        <v>2299</v>
      </c>
      <c r="F289" s="40" t="s">
        <v>14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8" customHeight="1" x14ac:dyDescent="0.25">
      <c r="A290" s="22" t="s">
        <v>19</v>
      </c>
      <c r="B290" s="37" t="s">
        <v>20</v>
      </c>
      <c r="C290" s="38" t="s">
        <v>21</v>
      </c>
      <c r="D290" s="39" t="s">
        <v>569</v>
      </c>
      <c r="E290" s="1">
        <v>28.67</v>
      </c>
      <c r="F290" s="40" t="s">
        <v>14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8" customHeight="1" x14ac:dyDescent="0.25">
      <c r="A291" s="22" t="s">
        <v>336</v>
      </c>
      <c r="B291" s="37" t="s">
        <v>570</v>
      </c>
      <c r="C291" s="38" t="s">
        <v>571</v>
      </c>
      <c r="D291" s="39" t="s">
        <v>572</v>
      </c>
      <c r="E291" s="1">
        <v>47.86</v>
      </c>
      <c r="F291" s="40" t="s">
        <v>14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8" customHeight="1" x14ac:dyDescent="0.25">
      <c r="A292" s="22" t="s">
        <v>10</v>
      </c>
      <c r="B292" s="37" t="s">
        <v>573</v>
      </c>
      <c r="C292" s="38" t="s">
        <v>12</v>
      </c>
      <c r="D292" s="39" t="s">
        <v>566</v>
      </c>
      <c r="E292" s="1">
        <v>3879.54</v>
      </c>
      <c r="F292" s="40" t="s">
        <v>14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8" customHeight="1" x14ac:dyDescent="0.25">
      <c r="A293" s="22" t="s">
        <v>373</v>
      </c>
      <c r="B293" s="37" t="s">
        <v>574</v>
      </c>
      <c r="C293" s="38" t="s">
        <v>575</v>
      </c>
      <c r="D293" s="39" t="s">
        <v>576</v>
      </c>
      <c r="E293" s="1">
        <v>181.5</v>
      </c>
      <c r="F293" s="40" t="s">
        <v>14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8" customHeight="1" x14ac:dyDescent="0.25">
      <c r="A294" s="22" t="s">
        <v>96</v>
      </c>
      <c r="B294" s="37" t="s">
        <v>97</v>
      </c>
      <c r="C294" s="38" t="s">
        <v>98</v>
      </c>
      <c r="D294" s="39" t="s">
        <v>577</v>
      </c>
      <c r="E294" s="1">
        <v>1239.04</v>
      </c>
      <c r="F294" s="40" t="s">
        <v>14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8" customHeight="1" x14ac:dyDescent="0.25">
      <c r="A295" s="22" t="s">
        <v>288</v>
      </c>
      <c r="B295" s="37" t="s">
        <v>578</v>
      </c>
      <c r="C295" s="38" t="s">
        <v>836</v>
      </c>
      <c r="D295" s="39" t="s">
        <v>579</v>
      </c>
      <c r="E295" s="1">
        <v>4959.45</v>
      </c>
      <c r="F295" s="40" t="s">
        <v>14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8" customHeight="1" x14ac:dyDescent="0.25">
      <c r="A296" s="22" t="s">
        <v>126</v>
      </c>
      <c r="B296" s="37" t="s">
        <v>580</v>
      </c>
      <c r="C296" s="38" t="s">
        <v>82</v>
      </c>
      <c r="D296" s="39" t="s">
        <v>581</v>
      </c>
      <c r="E296" s="1">
        <v>257.69</v>
      </c>
      <c r="F296" s="40" t="s">
        <v>14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8" customHeight="1" x14ac:dyDescent="0.25">
      <c r="A297" s="23" t="s">
        <v>54</v>
      </c>
      <c r="B297" s="37" t="s">
        <v>582</v>
      </c>
      <c r="C297" s="38" t="s">
        <v>251</v>
      </c>
      <c r="D297" s="39" t="s">
        <v>583</v>
      </c>
      <c r="E297" s="1">
        <f>874.83-185.13</f>
        <v>689.7</v>
      </c>
      <c r="F297" s="40" t="s">
        <v>14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8" customHeight="1" x14ac:dyDescent="0.25">
      <c r="A298" s="23" t="s">
        <v>405</v>
      </c>
      <c r="B298" s="37" t="s">
        <v>584</v>
      </c>
      <c r="C298" s="38" t="s">
        <v>585</v>
      </c>
      <c r="D298" s="39" t="s">
        <v>586</v>
      </c>
      <c r="E298" s="1">
        <v>929.28</v>
      </c>
      <c r="F298" s="40" t="s">
        <v>14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8" customHeight="1" x14ac:dyDescent="0.25">
      <c r="A299" s="23" t="s">
        <v>212</v>
      </c>
      <c r="B299" s="37" t="s">
        <v>399</v>
      </c>
      <c r="C299" s="38" t="s">
        <v>400</v>
      </c>
      <c r="D299" s="39" t="s">
        <v>587</v>
      </c>
      <c r="E299" s="1">
        <v>280.72000000000003</v>
      </c>
      <c r="F299" s="40" t="s">
        <v>554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8" customHeight="1" x14ac:dyDescent="0.25">
      <c r="A300" s="23" t="s">
        <v>96</v>
      </c>
      <c r="B300" s="37" t="s">
        <v>588</v>
      </c>
      <c r="C300" s="38" t="s">
        <v>589</v>
      </c>
      <c r="D300" s="39" t="s">
        <v>590</v>
      </c>
      <c r="E300" s="1">
        <v>1815</v>
      </c>
      <c r="F300" s="40" t="s">
        <v>14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8" customHeight="1" x14ac:dyDescent="0.25">
      <c r="A301" s="23" t="s">
        <v>509</v>
      </c>
      <c r="B301" s="37" t="s">
        <v>591</v>
      </c>
      <c r="C301" s="38" t="s">
        <v>515</v>
      </c>
      <c r="D301" s="39" t="s">
        <v>592</v>
      </c>
      <c r="E301" s="1">
        <v>544.5</v>
      </c>
      <c r="F301" s="40" t="s">
        <v>554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8" customHeight="1" x14ac:dyDescent="0.25">
      <c r="A302" s="23" t="s">
        <v>40</v>
      </c>
      <c r="B302" s="37" t="s">
        <v>593</v>
      </c>
      <c r="C302" s="38" t="s">
        <v>866</v>
      </c>
      <c r="D302" s="39" t="s">
        <v>594</v>
      </c>
      <c r="E302" s="1">
        <v>181.5</v>
      </c>
      <c r="F302" s="40" t="s">
        <v>595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8" customHeight="1" x14ac:dyDescent="0.25">
      <c r="A303" s="23" t="s">
        <v>191</v>
      </c>
      <c r="B303" s="37" t="s">
        <v>192</v>
      </c>
      <c r="C303" s="38" t="s">
        <v>193</v>
      </c>
      <c r="D303" s="39" t="s">
        <v>596</v>
      </c>
      <c r="E303" s="1">
        <v>842.24</v>
      </c>
      <c r="F303" s="40" t="s">
        <v>14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8" customHeight="1" x14ac:dyDescent="0.25">
      <c r="A304" s="23" t="s">
        <v>205</v>
      </c>
      <c r="B304" s="37" t="s">
        <v>597</v>
      </c>
      <c r="C304" s="38" t="s">
        <v>598</v>
      </c>
      <c r="D304" s="39" t="s">
        <v>599</v>
      </c>
      <c r="E304" s="1">
        <v>732.05</v>
      </c>
      <c r="F304" s="40" t="s">
        <v>554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8" customHeight="1" x14ac:dyDescent="0.25">
      <c r="A305" s="23" t="s">
        <v>379</v>
      </c>
      <c r="B305" s="37" t="s">
        <v>600</v>
      </c>
      <c r="C305" s="38" t="s">
        <v>601</v>
      </c>
      <c r="D305" s="39" t="s">
        <v>602</v>
      </c>
      <c r="E305" s="1">
        <v>726</v>
      </c>
      <c r="F305" s="40" t="s">
        <v>14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8" customHeight="1" x14ac:dyDescent="0.25">
      <c r="A306" s="23" t="s">
        <v>80</v>
      </c>
      <c r="B306" s="37" t="s">
        <v>304</v>
      </c>
      <c r="C306" s="38" t="s">
        <v>305</v>
      </c>
      <c r="D306" s="39" t="s">
        <v>603</v>
      </c>
      <c r="E306" s="1">
        <v>244.55</v>
      </c>
      <c r="F306" s="40" t="s">
        <v>14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8" customHeight="1" x14ac:dyDescent="0.25">
      <c r="A307" s="23" t="s">
        <v>100</v>
      </c>
      <c r="B307" s="37" t="s">
        <v>243</v>
      </c>
      <c r="C307" s="38" t="s">
        <v>244</v>
      </c>
      <c r="D307" s="39" t="s">
        <v>604</v>
      </c>
      <c r="E307" s="1">
        <v>4280.53</v>
      </c>
      <c r="F307" s="40" t="s">
        <v>554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8" customHeight="1" x14ac:dyDescent="0.25">
      <c r="A308" s="23" t="s">
        <v>605</v>
      </c>
      <c r="B308" s="37" t="s">
        <v>606</v>
      </c>
      <c r="C308" s="38" t="s">
        <v>607</v>
      </c>
      <c r="D308" s="39" t="s">
        <v>608</v>
      </c>
      <c r="E308" s="1">
        <v>266.62</v>
      </c>
      <c r="F308" s="40" t="s">
        <v>554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8" customHeight="1" x14ac:dyDescent="0.25">
      <c r="A309" s="23" t="s">
        <v>157</v>
      </c>
      <c r="B309" s="37" t="s">
        <v>609</v>
      </c>
      <c r="C309" s="38" t="s">
        <v>610</v>
      </c>
      <c r="D309" s="39" t="s">
        <v>590</v>
      </c>
      <c r="E309" s="1">
        <v>2117.5</v>
      </c>
      <c r="F309" s="40" t="s">
        <v>14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8" customHeight="1" x14ac:dyDescent="0.25">
      <c r="A310" s="23" t="s">
        <v>421</v>
      </c>
      <c r="B310" s="37" t="s">
        <v>611</v>
      </c>
      <c r="C310" s="38" t="s">
        <v>612</v>
      </c>
      <c r="D310" s="39" t="s">
        <v>613</v>
      </c>
      <c r="E310" s="1">
        <v>150.25</v>
      </c>
      <c r="F310" s="40" t="s">
        <v>14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8" customHeight="1" x14ac:dyDescent="0.25">
      <c r="A311" s="23" t="s">
        <v>336</v>
      </c>
      <c r="B311" s="37" t="s">
        <v>202</v>
      </c>
      <c r="C311" s="38" t="s">
        <v>203</v>
      </c>
      <c r="D311" s="39" t="s">
        <v>604</v>
      </c>
      <c r="E311" s="1">
        <v>86.84</v>
      </c>
      <c r="F311" s="40" t="s">
        <v>554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8" customHeight="1" x14ac:dyDescent="0.25">
      <c r="A312" s="23" t="s">
        <v>536</v>
      </c>
      <c r="B312" s="37" t="s">
        <v>614</v>
      </c>
      <c r="C312" s="38" t="s">
        <v>95</v>
      </c>
      <c r="D312" s="39" t="s">
        <v>615</v>
      </c>
      <c r="E312" s="1">
        <v>4318.0600000000004</v>
      </c>
      <c r="F312" s="40" t="s">
        <v>14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8" customHeight="1" x14ac:dyDescent="0.25">
      <c r="A313" s="23" t="s">
        <v>126</v>
      </c>
      <c r="B313" s="37" t="s">
        <v>326</v>
      </c>
      <c r="C313" s="38" t="s">
        <v>327</v>
      </c>
      <c r="D313" s="39" t="s">
        <v>616</v>
      </c>
      <c r="E313" s="1">
        <v>1313.63</v>
      </c>
      <c r="F313" s="40" t="s">
        <v>554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8" customHeight="1" x14ac:dyDescent="0.25">
      <c r="A314" s="23" t="s">
        <v>617</v>
      </c>
      <c r="B314" s="37" t="s">
        <v>618</v>
      </c>
      <c r="C314" s="38" t="s">
        <v>858</v>
      </c>
      <c r="D314" s="39" t="s">
        <v>619</v>
      </c>
      <c r="E314" s="1">
        <v>242.24</v>
      </c>
      <c r="F314" s="40" t="s">
        <v>595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8" customHeight="1" x14ac:dyDescent="0.25">
      <c r="A315" s="23" t="s">
        <v>54</v>
      </c>
      <c r="B315" s="37" t="s">
        <v>620</v>
      </c>
      <c r="C315" s="38" t="s">
        <v>621</v>
      </c>
      <c r="D315" s="39" t="s">
        <v>622</v>
      </c>
      <c r="E315" s="1">
        <v>2496.23</v>
      </c>
      <c r="F315" s="40" t="s">
        <v>14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8" customHeight="1" x14ac:dyDescent="0.25">
      <c r="A316" s="23" t="s">
        <v>197</v>
      </c>
      <c r="B316" s="37" t="s">
        <v>198</v>
      </c>
      <c r="C316" s="38" t="s">
        <v>199</v>
      </c>
      <c r="D316" s="39" t="s">
        <v>623</v>
      </c>
      <c r="E316" s="1">
        <v>6365.21</v>
      </c>
      <c r="F316" s="40" t="s">
        <v>14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8" customHeight="1" x14ac:dyDescent="0.25">
      <c r="A317" s="23" t="s">
        <v>536</v>
      </c>
      <c r="B317" s="37" t="s">
        <v>624</v>
      </c>
      <c r="C317" s="38" t="s">
        <v>242</v>
      </c>
      <c r="D317" s="39" t="s">
        <v>625</v>
      </c>
      <c r="E317" s="1">
        <v>1270.5</v>
      </c>
      <c r="F317" s="40" t="s">
        <v>14</v>
      </c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8" customHeight="1" x14ac:dyDescent="0.25">
      <c r="A318" s="23" t="s">
        <v>528</v>
      </c>
      <c r="B318" s="37" t="s">
        <v>626</v>
      </c>
      <c r="C318" s="38" t="s">
        <v>530</v>
      </c>
      <c r="D318" s="39" t="s">
        <v>627</v>
      </c>
      <c r="E318" s="1">
        <v>2940.3</v>
      </c>
      <c r="F318" s="40" t="s">
        <v>14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8" customHeight="1" x14ac:dyDescent="0.25">
      <c r="A319" s="23" t="s">
        <v>628</v>
      </c>
      <c r="B319" s="37" t="s">
        <v>629</v>
      </c>
      <c r="C319" s="38" t="s">
        <v>630</v>
      </c>
      <c r="D319" s="39" t="s">
        <v>631</v>
      </c>
      <c r="E319" s="1">
        <v>3624.93</v>
      </c>
      <c r="F319" s="40" t="s">
        <v>554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8" customHeight="1" x14ac:dyDescent="0.25">
      <c r="A320" s="23" t="s">
        <v>122</v>
      </c>
      <c r="B320" s="37" t="s">
        <v>123</v>
      </c>
      <c r="C320" s="38" t="s">
        <v>124</v>
      </c>
      <c r="D320" s="39" t="s">
        <v>632</v>
      </c>
      <c r="E320" s="1">
        <v>1484.91</v>
      </c>
      <c r="F320" s="40" t="s">
        <v>554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8" customHeight="1" x14ac:dyDescent="0.25">
      <c r="A321" s="23" t="s">
        <v>252</v>
      </c>
      <c r="B321" s="37" t="s">
        <v>28</v>
      </c>
      <c r="C321" s="38" t="s">
        <v>29</v>
      </c>
      <c r="D321" s="39" t="s">
        <v>633</v>
      </c>
      <c r="E321" s="1">
        <v>1039.78</v>
      </c>
      <c r="F321" s="40" t="s">
        <v>554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8" customHeight="1" x14ac:dyDescent="0.25">
      <c r="A322" s="23" t="s">
        <v>295</v>
      </c>
      <c r="B322" s="37" t="s">
        <v>634</v>
      </c>
      <c r="C322" s="38" t="s">
        <v>635</v>
      </c>
      <c r="D322" s="39" t="s">
        <v>636</v>
      </c>
      <c r="E322" s="1">
        <v>238.92</v>
      </c>
      <c r="F322" s="40" t="s">
        <v>554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8" customHeight="1" x14ac:dyDescent="0.25">
      <c r="A323" s="23" t="s">
        <v>161</v>
      </c>
      <c r="B323" s="37" t="s">
        <v>162</v>
      </c>
      <c r="C323" s="38" t="s">
        <v>163</v>
      </c>
      <c r="D323" s="39" t="s">
        <v>637</v>
      </c>
      <c r="E323" s="1">
        <v>423.27</v>
      </c>
      <c r="F323" s="40" t="s">
        <v>14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8" customHeight="1" x14ac:dyDescent="0.25">
      <c r="A324" s="23" t="s">
        <v>96</v>
      </c>
      <c r="B324" s="37" t="s">
        <v>638</v>
      </c>
      <c r="C324" s="38" t="s">
        <v>639</v>
      </c>
      <c r="D324" s="39" t="s">
        <v>559</v>
      </c>
      <c r="E324" s="1">
        <v>806.66</v>
      </c>
      <c r="F324" s="40" t="s">
        <v>14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8" customHeight="1" x14ac:dyDescent="0.25">
      <c r="A325" s="23" t="s">
        <v>184</v>
      </c>
      <c r="B325" s="37" t="s">
        <v>640</v>
      </c>
      <c r="C325" s="38" t="s">
        <v>106</v>
      </c>
      <c r="D325" s="39" t="s">
        <v>641</v>
      </c>
      <c r="E325" s="1">
        <v>10452.58</v>
      </c>
      <c r="F325" s="40" t="s">
        <v>14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8" customHeight="1" x14ac:dyDescent="0.25">
      <c r="A326" s="23" t="s">
        <v>180</v>
      </c>
      <c r="B326" s="37" t="s">
        <v>392</v>
      </c>
      <c r="C326" s="38" t="s">
        <v>393</v>
      </c>
      <c r="D326" s="39" t="s">
        <v>642</v>
      </c>
      <c r="E326" s="1">
        <v>203.55</v>
      </c>
      <c r="F326" s="40" t="s">
        <v>554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8" customHeight="1" x14ac:dyDescent="0.25">
      <c r="A327" s="23" t="s">
        <v>395</v>
      </c>
      <c r="B327" s="37" t="s">
        <v>643</v>
      </c>
      <c r="C327" s="38" t="s">
        <v>397</v>
      </c>
      <c r="D327" s="39" t="s">
        <v>644</v>
      </c>
      <c r="E327" s="1">
        <v>2272.02</v>
      </c>
      <c r="F327" s="40" t="s">
        <v>14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8" customHeight="1" x14ac:dyDescent="0.25">
      <c r="A328" s="23" t="s">
        <v>171</v>
      </c>
      <c r="B328" s="37" t="s">
        <v>645</v>
      </c>
      <c r="C328" s="38" t="s">
        <v>646</v>
      </c>
      <c r="D328" s="39" t="s">
        <v>647</v>
      </c>
      <c r="E328" s="1">
        <v>4129.83</v>
      </c>
      <c r="F328" s="40" t="s">
        <v>554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8" customHeight="1" x14ac:dyDescent="0.25">
      <c r="A329" s="23" t="s">
        <v>648</v>
      </c>
      <c r="B329" s="37" t="s">
        <v>649</v>
      </c>
      <c r="C329" s="38" t="s">
        <v>650</v>
      </c>
      <c r="D329" s="39" t="s">
        <v>651</v>
      </c>
      <c r="E329" s="1">
        <v>21659</v>
      </c>
      <c r="F329" s="40" t="s">
        <v>14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8" customHeight="1" x14ac:dyDescent="0.25">
      <c r="A330" s="23" t="s">
        <v>110</v>
      </c>
      <c r="B330" s="37" t="s">
        <v>652</v>
      </c>
      <c r="C330" s="38" t="s">
        <v>844</v>
      </c>
      <c r="D330" s="39" t="s">
        <v>653</v>
      </c>
      <c r="E330" s="1">
        <v>1452</v>
      </c>
      <c r="F330" s="40" t="s">
        <v>14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8" customHeight="1" x14ac:dyDescent="0.25">
      <c r="A331" s="23" t="s">
        <v>157</v>
      </c>
      <c r="B331" s="37" t="s">
        <v>654</v>
      </c>
      <c r="C331" s="38" t="s">
        <v>216</v>
      </c>
      <c r="D331" s="39" t="s">
        <v>655</v>
      </c>
      <c r="E331" s="1">
        <v>363</v>
      </c>
      <c r="F331" s="40" t="s">
        <v>14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8" customHeight="1" x14ac:dyDescent="0.25">
      <c r="A332" s="23" t="s">
        <v>656</v>
      </c>
      <c r="B332" s="37" t="s">
        <v>657</v>
      </c>
      <c r="C332" s="38" t="s">
        <v>867</v>
      </c>
      <c r="D332" s="39" t="s">
        <v>658</v>
      </c>
      <c r="E332" s="1">
        <v>274.91000000000003</v>
      </c>
      <c r="F332" s="40" t="s">
        <v>14</v>
      </c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8" customHeight="1" x14ac:dyDescent="0.25">
      <c r="A333" s="23" t="s">
        <v>180</v>
      </c>
      <c r="B333" s="37" t="s">
        <v>659</v>
      </c>
      <c r="C333" s="38" t="s">
        <v>660</v>
      </c>
      <c r="D333" s="39" t="s">
        <v>661</v>
      </c>
      <c r="E333" s="1">
        <v>487.63</v>
      </c>
      <c r="F333" s="40" t="s">
        <v>554</v>
      </c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8" customHeight="1" x14ac:dyDescent="0.25">
      <c r="A334" s="23" t="s">
        <v>295</v>
      </c>
      <c r="B334" s="37" t="s">
        <v>662</v>
      </c>
      <c r="C334" s="38" t="s">
        <v>535</v>
      </c>
      <c r="D334" s="39" t="s">
        <v>663</v>
      </c>
      <c r="E334" s="1">
        <v>1234.2</v>
      </c>
      <c r="F334" s="40" t="s">
        <v>554</v>
      </c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8" customHeight="1" x14ac:dyDescent="0.25">
      <c r="A335" s="23" t="s">
        <v>664</v>
      </c>
      <c r="B335" s="37" t="s">
        <v>665</v>
      </c>
      <c r="C335" s="38" t="s">
        <v>666</v>
      </c>
      <c r="D335" s="39" t="s">
        <v>667</v>
      </c>
      <c r="E335" s="1">
        <v>6352.5</v>
      </c>
      <c r="F335" s="40" t="s">
        <v>14</v>
      </c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8" customHeight="1" x14ac:dyDescent="0.25">
      <c r="A336" s="23" t="s">
        <v>126</v>
      </c>
      <c r="B336" s="37" t="s">
        <v>101</v>
      </c>
      <c r="C336" s="38" t="s">
        <v>102</v>
      </c>
      <c r="D336" s="39" t="s">
        <v>604</v>
      </c>
      <c r="E336" s="1">
        <v>639.16999999999996</v>
      </c>
      <c r="F336" s="40" t="s">
        <v>554</v>
      </c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8" customHeight="1" x14ac:dyDescent="0.25">
      <c r="A337" s="23" t="s">
        <v>73</v>
      </c>
      <c r="B337" s="37" t="s">
        <v>668</v>
      </c>
      <c r="C337" s="38" t="s">
        <v>838</v>
      </c>
      <c r="D337" s="39" t="s">
        <v>669</v>
      </c>
      <c r="E337" s="1">
        <v>250</v>
      </c>
      <c r="F337" s="40" t="s">
        <v>14</v>
      </c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8" customHeight="1" x14ac:dyDescent="0.25">
      <c r="A338" s="23" t="s">
        <v>670</v>
      </c>
      <c r="B338" s="37" t="s">
        <v>671</v>
      </c>
      <c r="C338" s="38" t="s">
        <v>672</v>
      </c>
      <c r="D338" s="39" t="s">
        <v>673</v>
      </c>
      <c r="E338" s="1">
        <v>1224.2</v>
      </c>
      <c r="F338" s="40" t="s">
        <v>554</v>
      </c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8" customHeight="1" x14ac:dyDescent="0.25">
      <c r="A339" s="23" t="s">
        <v>494</v>
      </c>
      <c r="B339" s="37" t="s">
        <v>674</v>
      </c>
      <c r="C339" s="38" t="s">
        <v>857</v>
      </c>
      <c r="D339" s="39" t="s">
        <v>675</v>
      </c>
      <c r="E339" s="1">
        <v>726</v>
      </c>
      <c r="F339" s="40" t="s">
        <v>14</v>
      </c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8" customHeight="1" x14ac:dyDescent="0.25">
      <c r="A340" s="23" t="s">
        <v>157</v>
      </c>
      <c r="B340" s="37" t="s">
        <v>676</v>
      </c>
      <c r="C340" s="38" t="s">
        <v>868</v>
      </c>
      <c r="D340" s="39" t="s">
        <v>677</v>
      </c>
      <c r="E340" s="1">
        <v>847</v>
      </c>
      <c r="F340" s="40" t="s">
        <v>14</v>
      </c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8" customHeight="1" x14ac:dyDescent="0.25">
      <c r="A341" s="23" t="s">
        <v>73</v>
      </c>
      <c r="B341" s="37" t="s">
        <v>678</v>
      </c>
      <c r="C341" s="38" t="s">
        <v>840</v>
      </c>
      <c r="D341" s="39" t="s">
        <v>679</v>
      </c>
      <c r="E341" s="1">
        <v>250</v>
      </c>
      <c r="F341" s="40" t="s">
        <v>14</v>
      </c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8" customHeight="1" x14ac:dyDescent="0.25">
      <c r="A342" s="23" t="s">
        <v>73</v>
      </c>
      <c r="B342" s="37" t="s">
        <v>680</v>
      </c>
      <c r="C342" s="38" t="s">
        <v>841</v>
      </c>
      <c r="D342" s="39" t="s">
        <v>681</v>
      </c>
      <c r="E342" s="1">
        <v>250</v>
      </c>
      <c r="F342" s="40" t="s">
        <v>14</v>
      </c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8" customHeight="1" x14ac:dyDescent="0.25">
      <c r="A343" s="23" t="s">
        <v>336</v>
      </c>
      <c r="B343" s="37" t="s">
        <v>580</v>
      </c>
      <c r="C343" s="38" t="s">
        <v>82</v>
      </c>
      <c r="D343" s="39" t="s">
        <v>682</v>
      </c>
      <c r="E343" s="1">
        <v>42.5</v>
      </c>
      <c r="F343" s="40" t="s">
        <v>14</v>
      </c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8" customHeight="1" x14ac:dyDescent="0.25">
      <c r="A344" s="23" t="s">
        <v>73</v>
      </c>
      <c r="B344" s="37" t="s">
        <v>683</v>
      </c>
      <c r="C344" s="38" t="s">
        <v>845</v>
      </c>
      <c r="D344" s="39" t="s">
        <v>684</v>
      </c>
      <c r="E344" s="1">
        <v>375</v>
      </c>
      <c r="F344" s="40" t="s">
        <v>14</v>
      </c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8" customHeight="1" x14ac:dyDescent="0.25">
      <c r="A345" s="23" t="s">
        <v>656</v>
      </c>
      <c r="B345" s="37" t="s">
        <v>685</v>
      </c>
      <c r="C345" s="38" t="s">
        <v>686</v>
      </c>
      <c r="D345" s="39" t="s">
        <v>687</v>
      </c>
      <c r="E345" s="1">
        <v>4524.54</v>
      </c>
      <c r="F345" s="40" t="s">
        <v>14</v>
      </c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8" customHeight="1" x14ac:dyDescent="0.25">
      <c r="A346" s="23" t="s">
        <v>157</v>
      </c>
      <c r="B346" s="37" t="s">
        <v>688</v>
      </c>
      <c r="C346" s="38" t="s">
        <v>335</v>
      </c>
      <c r="D346" s="39" t="s">
        <v>559</v>
      </c>
      <c r="E346" s="1">
        <v>1391.5</v>
      </c>
      <c r="F346" s="40" t="s">
        <v>14</v>
      </c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8" customHeight="1" x14ac:dyDescent="0.25">
      <c r="A347" s="23" t="s">
        <v>407</v>
      </c>
      <c r="B347" s="37" t="s">
        <v>689</v>
      </c>
      <c r="C347" s="38" t="s">
        <v>376</v>
      </c>
      <c r="D347" s="39" t="s">
        <v>690</v>
      </c>
      <c r="E347" s="1">
        <v>3082.6</v>
      </c>
      <c r="F347" s="40" t="s">
        <v>554</v>
      </c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8" customHeight="1" x14ac:dyDescent="0.25">
      <c r="A348" s="23" t="s">
        <v>691</v>
      </c>
      <c r="B348" s="37" t="s">
        <v>692</v>
      </c>
      <c r="C348" s="38" t="s">
        <v>869</v>
      </c>
      <c r="D348" s="39" t="s">
        <v>693</v>
      </c>
      <c r="E348" s="1">
        <v>4218.54</v>
      </c>
      <c r="F348" s="40" t="s">
        <v>14</v>
      </c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8" customHeight="1" x14ac:dyDescent="0.25">
      <c r="A349" s="23" t="s">
        <v>130</v>
      </c>
      <c r="B349" s="37" t="s">
        <v>131</v>
      </c>
      <c r="C349" s="38" t="s">
        <v>132</v>
      </c>
      <c r="D349" s="39" t="s">
        <v>694</v>
      </c>
      <c r="E349" s="1">
        <v>2097.86</v>
      </c>
      <c r="F349" s="40" t="s">
        <v>14</v>
      </c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8" customHeight="1" x14ac:dyDescent="0.25">
      <c r="A350" s="23" t="s">
        <v>695</v>
      </c>
      <c r="B350" s="37" t="s">
        <v>696</v>
      </c>
      <c r="C350" s="38" t="s">
        <v>850</v>
      </c>
      <c r="D350" s="39" t="s">
        <v>697</v>
      </c>
      <c r="E350" s="1">
        <v>816.75</v>
      </c>
      <c r="F350" s="40" t="s">
        <v>595</v>
      </c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8" customHeight="1" x14ac:dyDescent="0.25">
      <c r="A351" s="23" t="s">
        <v>157</v>
      </c>
      <c r="B351" s="37" t="s">
        <v>698</v>
      </c>
      <c r="C351" s="38" t="s">
        <v>699</v>
      </c>
      <c r="D351" s="39" t="s">
        <v>700</v>
      </c>
      <c r="E351" s="1">
        <v>605</v>
      </c>
      <c r="F351" s="40" t="s">
        <v>14</v>
      </c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8" customHeight="1" x14ac:dyDescent="0.25">
      <c r="A352" s="23" t="s">
        <v>229</v>
      </c>
      <c r="B352" s="37" t="s">
        <v>701</v>
      </c>
      <c r="C352" s="38" t="s">
        <v>702</v>
      </c>
      <c r="D352" s="39" t="s">
        <v>703</v>
      </c>
      <c r="E352" s="1">
        <v>5993.47</v>
      </c>
      <c r="F352" s="40" t="s">
        <v>14</v>
      </c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8" customHeight="1" x14ac:dyDescent="0.25">
      <c r="A353" s="23" t="s">
        <v>54</v>
      </c>
      <c r="B353" s="37" t="s">
        <v>704</v>
      </c>
      <c r="C353" s="38" t="s">
        <v>833</v>
      </c>
      <c r="D353" s="39" t="s">
        <v>705</v>
      </c>
      <c r="E353" s="1">
        <v>2063.56</v>
      </c>
      <c r="F353" s="40" t="s">
        <v>14</v>
      </c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8" customHeight="1" x14ac:dyDescent="0.25">
      <c r="A354" s="23" t="s">
        <v>229</v>
      </c>
      <c r="B354" s="37" t="s">
        <v>706</v>
      </c>
      <c r="C354" s="38" t="s">
        <v>409</v>
      </c>
      <c r="D354" s="39" t="s">
        <v>707</v>
      </c>
      <c r="E354" s="1">
        <v>388.05</v>
      </c>
      <c r="F354" s="40" t="s">
        <v>554</v>
      </c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8" customHeight="1" x14ac:dyDescent="0.25">
      <c r="A355" s="23" t="s">
        <v>695</v>
      </c>
      <c r="B355" s="37" t="s">
        <v>708</v>
      </c>
      <c r="C355" s="38" t="s">
        <v>870</v>
      </c>
      <c r="D355" s="39" t="s">
        <v>709</v>
      </c>
      <c r="E355" s="1">
        <v>363</v>
      </c>
      <c r="F355" s="40" t="s">
        <v>14</v>
      </c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8" customHeight="1" x14ac:dyDescent="0.25">
      <c r="A356" s="23" t="s">
        <v>547</v>
      </c>
      <c r="B356" s="37" t="s">
        <v>710</v>
      </c>
      <c r="C356" s="38" t="s">
        <v>871</v>
      </c>
      <c r="D356" s="39" t="s">
        <v>711</v>
      </c>
      <c r="E356" s="1">
        <v>1500</v>
      </c>
      <c r="F356" s="40" t="s">
        <v>14</v>
      </c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8" customHeight="1" x14ac:dyDescent="0.25">
      <c r="A357" s="23" t="s">
        <v>54</v>
      </c>
      <c r="B357" s="37" t="s">
        <v>712</v>
      </c>
      <c r="C357" s="38" t="s">
        <v>713</v>
      </c>
      <c r="D357" s="39" t="s">
        <v>714</v>
      </c>
      <c r="E357" s="1">
        <v>88.94</v>
      </c>
      <c r="F357" s="40" t="s">
        <v>14</v>
      </c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8" customHeight="1" x14ac:dyDescent="0.25">
      <c r="A358" s="23" t="s">
        <v>229</v>
      </c>
      <c r="B358" s="37" t="s">
        <v>306</v>
      </c>
      <c r="C358" s="38" t="s">
        <v>307</v>
      </c>
      <c r="D358" s="39" t="s">
        <v>715</v>
      </c>
      <c r="E358" s="1">
        <v>762.97</v>
      </c>
      <c r="F358" s="40" t="s">
        <v>554</v>
      </c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8" customHeight="1" x14ac:dyDescent="0.25">
      <c r="A359" s="23" t="s">
        <v>212</v>
      </c>
      <c r="B359" s="37" t="s">
        <v>716</v>
      </c>
      <c r="C359" s="38" t="s">
        <v>717</v>
      </c>
      <c r="D359" s="39" t="s">
        <v>604</v>
      </c>
      <c r="E359" s="1">
        <v>2496.77</v>
      </c>
      <c r="F359" s="40" t="s">
        <v>554</v>
      </c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8" customHeight="1" x14ac:dyDescent="0.25">
      <c r="A360" s="23" t="s">
        <v>138</v>
      </c>
      <c r="B360" s="37" t="s">
        <v>718</v>
      </c>
      <c r="C360" s="38" t="s">
        <v>59</v>
      </c>
      <c r="D360" s="39" t="s">
        <v>719</v>
      </c>
      <c r="E360" s="1">
        <v>5276.62</v>
      </c>
      <c r="F360" s="40" t="s">
        <v>14</v>
      </c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8" customHeight="1" x14ac:dyDescent="0.25">
      <c r="A361" s="23" t="s">
        <v>96</v>
      </c>
      <c r="B361" s="37" t="s">
        <v>720</v>
      </c>
      <c r="C361" s="38" t="s">
        <v>721</v>
      </c>
      <c r="D361" s="39" t="s">
        <v>722</v>
      </c>
      <c r="E361" s="1">
        <v>665.5</v>
      </c>
      <c r="F361" s="40" t="s">
        <v>14</v>
      </c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8" customHeight="1" x14ac:dyDescent="0.25">
      <c r="A362" s="23" t="s">
        <v>73</v>
      </c>
      <c r="B362" s="37" t="s">
        <v>723</v>
      </c>
      <c r="C362" s="38" t="s">
        <v>822</v>
      </c>
      <c r="D362" s="39" t="s">
        <v>724</v>
      </c>
      <c r="E362" s="1">
        <v>250</v>
      </c>
      <c r="F362" s="40" t="s">
        <v>14</v>
      </c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8" customHeight="1" x14ac:dyDescent="0.25">
      <c r="A363" s="23" t="s">
        <v>54</v>
      </c>
      <c r="B363" s="37" t="s">
        <v>725</v>
      </c>
      <c r="C363" s="38" t="s">
        <v>112</v>
      </c>
      <c r="D363" s="39" t="s">
        <v>726</v>
      </c>
      <c r="E363" s="1">
        <v>526.51</v>
      </c>
      <c r="F363" s="40" t="s">
        <v>14</v>
      </c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8" customHeight="1" x14ac:dyDescent="0.25">
      <c r="A364" s="23" t="s">
        <v>96</v>
      </c>
      <c r="B364" s="37" t="s">
        <v>727</v>
      </c>
      <c r="C364" s="38" t="s">
        <v>728</v>
      </c>
      <c r="D364" s="39" t="s">
        <v>729</v>
      </c>
      <c r="E364" s="1">
        <v>484</v>
      </c>
      <c r="F364" s="40" t="s">
        <v>14</v>
      </c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8" customHeight="1" x14ac:dyDescent="0.25">
      <c r="A365" s="23" t="s">
        <v>229</v>
      </c>
      <c r="B365" s="37" t="s">
        <v>730</v>
      </c>
      <c r="C365" s="38" t="s">
        <v>731</v>
      </c>
      <c r="D365" s="39" t="s">
        <v>732</v>
      </c>
      <c r="E365" s="1">
        <v>1006.2</v>
      </c>
      <c r="F365" s="40" t="s">
        <v>14</v>
      </c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8" customHeight="1" x14ac:dyDescent="0.25">
      <c r="A366" s="23" t="s">
        <v>547</v>
      </c>
      <c r="B366" s="37" t="s">
        <v>733</v>
      </c>
      <c r="C366" s="38" t="s">
        <v>872</v>
      </c>
      <c r="D366" s="39" t="s">
        <v>734</v>
      </c>
      <c r="E366" s="1">
        <v>3175.65</v>
      </c>
      <c r="F366" s="40" t="s">
        <v>14</v>
      </c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8" customHeight="1" x14ac:dyDescent="0.25">
      <c r="A367" s="23" t="s">
        <v>173</v>
      </c>
      <c r="B367" s="37" t="s">
        <v>735</v>
      </c>
      <c r="C367" s="38" t="s">
        <v>824</v>
      </c>
      <c r="D367" s="39" t="s">
        <v>736</v>
      </c>
      <c r="E367" s="1">
        <v>1531.2</v>
      </c>
      <c r="F367" s="40" t="s">
        <v>14</v>
      </c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8" customHeight="1" x14ac:dyDescent="0.25">
      <c r="A368" s="23" t="s">
        <v>320</v>
      </c>
      <c r="B368" s="37" t="s">
        <v>737</v>
      </c>
      <c r="C368" s="38" t="s">
        <v>738</v>
      </c>
      <c r="D368" s="39" t="s">
        <v>739</v>
      </c>
      <c r="E368" s="1">
        <v>217.66</v>
      </c>
      <c r="F368" s="40" t="s">
        <v>14</v>
      </c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8" customHeight="1" x14ac:dyDescent="0.25">
      <c r="A369" s="23" t="s">
        <v>189</v>
      </c>
      <c r="B369" s="37" t="s">
        <v>740</v>
      </c>
      <c r="C369" s="38" t="s">
        <v>34</v>
      </c>
      <c r="D369" s="39" t="s">
        <v>741</v>
      </c>
      <c r="E369" s="1">
        <v>2552.41</v>
      </c>
      <c r="F369" s="40" t="s">
        <v>14</v>
      </c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8" customHeight="1" x14ac:dyDescent="0.25">
      <c r="A370" s="23" t="s">
        <v>480</v>
      </c>
      <c r="B370" s="37" t="s">
        <v>742</v>
      </c>
      <c r="C370" s="38" t="s">
        <v>855</v>
      </c>
      <c r="D370" s="39" t="s">
        <v>743</v>
      </c>
      <c r="E370" s="1">
        <v>1911.8</v>
      </c>
      <c r="F370" s="40" t="s">
        <v>595</v>
      </c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8" customHeight="1" x14ac:dyDescent="0.25">
      <c r="A371" s="23" t="s">
        <v>617</v>
      </c>
      <c r="B371" s="37" t="s">
        <v>742</v>
      </c>
      <c r="C371" s="38" t="s">
        <v>855</v>
      </c>
      <c r="D371" s="39" t="s">
        <v>743</v>
      </c>
      <c r="E371" s="1">
        <v>239.1</v>
      </c>
      <c r="F371" s="40" t="s">
        <v>595</v>
      </c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8" customHeight="1" x14ac:dyDescent="0.25">
      <c r="A372" s="23" t="s">
        <v>295</v>
      </c>
      <c r="B372" s="37" t="s">
        <v>61</v>
      </c>
      <c r="C372" s="38" t="s">
        <v>62</v>
      </c>
      <c r="D372" s="39" t="s">
        <v>715</v>
      </c>
      <c r="E372" s="1">
        <v>6210.07</v>
      </c>
      <c r="F372" s="40" t="s">
        <v>554</v>
      </c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8" customHeight="1" x14ac:dyDescent="0.25">
      <c r="A373" s="23" t="s">
        <v>744</v>
      </c>
      <c r="B373" s="37" t="s">
        <v>745</v>
      </c>
      <c r="C373" s="38" t="s">
        <v>873</v>
      </c>
      <c r="D373" s="39" t="s">
        <v>746</v>
      </c>
      <c r="E373" s="1">
        <v>242</v>
      </c>
      <c r="F373" s="40" t="s">
        <v>595</v>
      </c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8" customHeight="1" x14ac:dyDescent="0.25">
      <c r="A374" s="23" t="s">
        <v>60</v>
      </c>
      <c r="B374" s="37" t="s">
        <v>747</v>
      </c>
      <c r="C374" s="38" t="s">
        <v>517</v>
      </c>
      <c r="D374" s="39" t="s">
        <v>748</v>
      </c>
      <c r="E374" s="1">
        <v>1980.77</v>
      </c>
      <c r="F374" s="40" t="s">
        <v>14</v>
      </c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8" customHeight="1" x14ac:dyDescent="0.25">
      <c r="A375" s="23" t="s">
        <v>100</v>
      </c>
      <c r="B375" s="37" t="s">
        <v>749</v>
      </c>
      <c r="C375" s="38" t="s">
        <v>219</v>
      </c>
      <c r="D375" s="39" t="s">
        <v>604</v>
      </c>
      <c r="E375" s="1">
        <v>6004.14</v>
      </c>
      <c r="F375" s="40" t="s">
        <v>554</v>
      </c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8" customHeight="1" x14ac:dyDescent="0.25">
      <c r="A376" s="23" t="s">
        <v>388</v>
      </c>
      <c r="B376" s="37" t="s">
        <v>389</v>
      </c>
      <c r="C376" s="38" t="s">
        <v>847</v>
      </c>
      <c r="D376" s="39" t="s">
        <v>750</v>
      </c>
      <c r="E376" s="1">
        <v>304.75</v>
      </c>
      <c r="F376" s="40" t="s">
        <v>554</v>
      </c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8" customHeight="1" x14ac:dyDescent="0.25">
      <c r="A377" s="23" t="s">
        <v>134</v>
      </c>
      <c r="B377" s="37" t="s">
        <v>231</v>
      </c>
      <c r="C377" s="38" t="s">
        <v>232</v>
      </c>
      <c r="D377" s="39" t="s">
        <v>751</v>
      </c>
      <c r="E377" s="1">
        <v>736.89</v>
      </c>
      <c r="F377" s="40" t="s">
        <v>554</v>
      </c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8" customHeight="1" x14ac:dyDescent="0.25">
      <c r="A378" s="23" t="s">
        <v>744</v>
      </c>
      <c r="B378" s="37" t="s">
        <v>696</v>
      </c>
      <c r="C378" s="38" t="s">
        <v>850</v>
      </c>
      <c r="D378" s="39" t="s">
        <v>752</v>
      </c>
      <c r="E378" s="1">
        <v>998.25</v>
      </c>
      <c r="F378" s="40" t="s">
        <v>14</v>
      </c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8" customHeight="1" x14ac:dyDescent="0.25">
      <c r="A379" s="23" t="s">
        <v>336</v>
      </c>
      <c r="B379" s="37" t="s">
        <v>753</v>
      </c>
      <c r="C379" s="38" t="s">
        <v>754</v>
      </c>
      <c r="D379" s="39" t="s">
        <v>616</v>
      </c>
      <c r="E379" s="1">
        <v>3716.2</v>
      </c>
      <c r="F379" s="40" t="s">
        <v>554</v>
      </c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8" customHeight="1" x14ac:dyDescent="0.25">
      <c r="A380" s="23" t="s">
        <v>54</v>
      </c>
      <c r="B380" s="37" t="s">
        <v>755</v>
      </c>
      <c r="C380" s="38" t="s">
        <v>543</v>
      </c>
      <c r="D380" s="39" t="s">
        <v>604</v>
      </c>
      <c r="E380" s="1">
        <v>2335.3000000000002</v>
      </c>
      <c r="F380" s="40" t="s">
        <v>554</v>
      </c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8" customHeight="1" x14ac:dyDescent="0.25">
      <c r="A381" s="23" t="s">
        <v>756</v>
      </c>
      <c r="B381" s="37" t="s">
        <v>757</v>
      </c>
      <c r="C381" s="38" t="s">
        <v>844</v>
      </c>
      <c r="D381" s="39" t="s">
        <v>758</v>
      </c>
      <c r="E381" s="1">
        <v>629.20000000000005</v>
      </c>
      <c r="F381" s="40" t="s">
        <v>14</v>
      </c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8" customHeight="1" x14ac:dyDescent="0.25">
      <c r="A382" s="23" t="s">
        <v>225</v>
      </c>
      <c r="B382" s="37" t="s">
        <v>292</v>
      </c>
      <c r="C382" s="38" t="s">
        <v>293</v>
      </c>
      <c r="D382" s="39" t="s">
        <v>759</v>
      </c>
      <c r="E382" s="1">
        <v>141.27000000000001</v>
      </c>
      <c r="F382" s="40" t="s">
        <v>554</v>
      </c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8" customHeight="1" x14ac:dyDescent="0.25">
      <c r="A383" s="23" t="s">
        <v>470</v>
      </c>
      <c r="B383" s="37" t="s">
        <v>760</v>
      </c>
      <c r="C383" s="38" t="s">
        <v>761</v>
      </c>
      <c r="D383" s="39" t="s">
        <v>762</v>
      </c>
      <c r="E383" s="1">
        <v>423.5</v>
      </c>
      <c r="F383" s="40" t="s">
        <v>14</v>
      </c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8" customHeight="1" x14ac:dyDescent="0.25">
      <c r="A384" s="23" t="s">
        <v>744</v>
      </c>
      <c r="B384" s="37" t="s">
        <v>763</v>
      </c>
      <c r="C384" s="38" t="s">
        <v>874</v>
      </c>
      <c r="D384" s="39" t="s">
        <v>764</v>
      </c>
      <c r="E384" s="1">
        <v>121</v>
      </c>
      <c r="F384" s="40" t="s">
        <v>595</v>
      </c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8" customHeight="1" x14ac:dyDescent="0.25">
      <c r="A385" s="23" t="s">
        <v>765</v>
      </c>
      <c r="B385" s="37" t="s">
        <v>766</v>
      </c>
      <c r="C385" s="38" t="s">
        <v>767</v>
      </c>
      <c r="D385" s="39" t="s">
        <v>768</v>
      </c>
      <c r="E385" s="1">
        <v>10629.85</v>
      </c>
      <c r="F385" s="40" t="s">
        <v>14</v>
      </c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8" customHeight="1" x14ac:dyDescent="0.25">
      <c r="A386" s="23" t="s">
        <v>212</v>
      </c>
      <c r="B386" s="37" t="s">
        <v>226</v>
      </c>
      <c r="C386" s="38" t="s">
        <v>227</v>
      </c>
      <c r="D386" s="39" t="s">
        <v>769</v>
      </c>
      <c r="E386" s="1">
        <v>1079.99</v>
      </c>
      <c r="F386" s="40" t="s">
        <v>554</v>
      </c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8" customHeight="1" x14ac:dyDescent="0.25">
      <c r="A387" s="23" t="s">
        <v>180</v>
      </c>
      <c r="B387" s="37" t="s">
        <v>770</v>
      </c>
      <c r="C387" s="38" t="s">
        <v>166</v>
      </c>
      <c r="D387" s="39" t="s">
        <v>771</v>
      </c>
      <c r="E387" s="1">
        <v>1857.9</v>
      </c>
      <c r="F387" s="40" t="s">
        <v>14</v>
      </c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8" customHeight="1" x14ac:dyDescent="0.25">
      <c r="A388" s="23" t="s">
        <v>19</v>
      </c>
      <c r="B388" s="37" t="s">
        <v>140</v>
      </c>
      <c r="C388" s="38" t="s">
        <v>823</v>
      </c>
      <c r="D388" s="39" t="s">
        <v>772</v>
      </c>
      <c r="E388" s="1">
        <v>7769.02</v>
      </c>
      <c r="F388" s="40" t="s">
        <v>14</v>
      </c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8" customHeight="1" x14ac:dyDescent="0.25">
      <c r="A389" s="23" t="s">
        <v>272</v>
      </c>
      <c r="B389" s="37" t="s">
        <v>773</v>
      </c>
      <c r="C389" s="38" t="s">
        <v>832</v>
      </c>
      <c r="D389" s="39" t="s">
        <v>774</v>
      </c>
      <c r="E389" s="1">
        <v>1410.86</v>
      </c>
      <c r="F389" s="40" t="s">
        <v>14</v>
      </c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8" customHeight="1" x14ac:dyDescent="0.25">
      <c r="A390" s="23" t="s">
        <v>656</v>
      </c>
      <c r="B390" s="37" t="s">
        <v>775</v>
      </c>
      <c r="C390" s="38" t="s">
        <v>875</v>
      </c>
      <c r="D390" s="39" t="s">
        <v>776</v>
      </c>
      <c r="E390" s="1">
        <v>2508.9299999999998</v>
      </c>
      <c r="F390" s="40" t="s">
        <v>14</v>
      </c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8" customHeight="1" x14ac:dyDescent="0.25">
      <c r="A391" s="23" t="s">
        <v>656</v>
      </c>
      <c r="B391" s="37" t="s">
        <v>777</v>
      </c>
      <c r="C391" s="38" t="s">
        <v>876</v>
      </c>
      <c r="D391" s="39" t="s">
        <v>778</v>
      </c>
      <c r="E391" s="1">
        <v>7681.87</v>
      </c>
      <c r="F391" s="40" t="s">
        <v>14</v>
      </c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8" customHeight="1" x14ac:dyDescent="0.25">
      <c r="A392" s="23" t="s">
        <v>779</v>
      </c>
      <c r="B392" s="37" t="s">
        <v>780</v>
      </c>
      <c r="C392" s="38" t="s">
        <v>877</v>
      </c>
      <c r="D392" s="39" t="s">
        <v>781</v>
      </c>
      <c r="E392" s="1">
        <v>181.5</v>
      </c>
      <c r="F392" s="40" t="s">
        <v>14</v>
      </c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8" customHeight="1" x14ac:dyDescent="0.25">
      <c r="A393" s="23" t="s">
        <v>336</v>
      </c>
      <c r="B393" s="37" t="s">
        <v>782</v>
      </c>
      <c r="C393" s="38" t="s">
        <v>338</v>
      </c>
      <c r="D393" s="39" t="s">
        <v>783</v>
      </c>
      <c r="E393" s="1">
        <v>379.03</v>
      </c>
      <c r="F393" s="40" t="s">
        <v>554</v>
      </c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8" customHeight="1" x14ac:dyDescent="0.25">
      <c r="A394" s="23" t="s">
        <v>784</v>
      </c>
      <c r="B394" s="37" t="s">
        <v>645</v>
      </c>
      <c r="C394" s="38" t="s">
        <v>646</v>
      </c>
      <c r="D394" s="39" t="s">
        <v>785</v>
      </c>
      <c r="E394" s="1">
        <v>5267.31</v>
      </c>
      <c r="F394" s="40" t="s">
        <v>554</v>
      </c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8" customHeight="1" x14ac:dyDescent="0.25">
      <c r="A395" s="23" t="s">
        <v>126</v>
      </c>
      <c r="B395" s="37" t="s">
        <v>262</v>
      </c>
      <c r="C395" s="38" t="s">
        <v>263</v>
      </c>
      <c r="D395" s="39" t="s">
        <v>786</v>
      </c>
      <c r="E395" s="1">
        <v>187.67</v>
      </c>
      <c r="F395" s="40" t="s">
        <v>14</v>
      </c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8" customHeight="1" x14ac:dyDescent="0.25">
      <c r="A396" s="23" t="s">
        <v>656</v>
      </c>
      <c r="B396" s="37" t="s">
        <v>258</v>
      </c>
      <c r="C396" s="38" t="s">
        <v>259</v>
      </c>
      <c r="D396" s="39" t="s">
        <v>787</v>
      </c>
      <c r="E396" s="1">
        <v>17384.63</v>
      </c>
      <c r="F396" s="40" t="s">
        <v>14</v>
      </c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8" customHeight="1" x14ac:dyDescent="0.25">
      <c r="A397" s="23" t="s">
        <v>320</v>
      </c>
      <c r="B397" s="37" t="s">
        <v>788</v>
      </c>
      <c r="C397" s="38" t="s">
        <v>789</v>
      </c>
      <c r="D397" s="39" t="s">
        <v>790</v>
      </c>
      <c r="E397" s="1">
        <v>1000</v>
      </c>
      <c r="F397" s="40" t="s">
        <v>14</v>
      </c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8" customHeight="1" x14ac:dyDescent="0.25">
      <c r="A398" s="23" t="s">
        <v>791</v>
      </c>
      <c r="B398" s="37" t="s">
        <v>792</v>
      </c>
      <c r="C398" s="38" t="s">
        <v>878</v>
      </c>
      <c r="D398" s="39" t="s">
        <v>793</v>
      </c>
      <c r="E398" s="1">
        <v>11289.3</v>
      </c>
      <c r="F398" s="40" t="s">
        <v>14</v>
      </c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8" customHeight="1" x14ac:dyDescent="0.25">
      <c r="A399" s="23" t="s">
        <v>656</v>
      </c>
      <c r="B399" s="37" t="s">
        <v>794</v>
      </c>
      <c r="C399" s="38" t="s">
        <v>795</v>
      </c>
      <c r="D399" s="39" t="s">
        <v>796</v>
      </c>
      <c r="E399" s="1">
        <v>883.18</v>
      </c>
      <c r="F399" s="40" t="s">
        <v>14</v>
      </c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8" customHeight="1" x14ac:dyDescent="0.25">
      <c r="A400" s="23" t="s">
        <v>205</v>
      </c>
      <c r="B400" s="37" t="s">
        <v>370</v>
      </c>
      <c r="C400" s="38" t="s">
        <v>371</v>
      </c>
      <c r="D400" s="39" t="s">
        <v>797</v>
      </c>
      <c r="E400" s="1">
        <v>8752.5499999999993</v>
      </c>
      <c r="F400" s="40" t="s">
        <v>554</v>
      </c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2" ht="18" customHeight="1" x14ac:dyDescent="0.25">
      <c r="A401" s="23" t="s">
        <v>798</v>
      </c>
      <c r="B401" s="37" t="s">
        <v>799</v>
      </c>
      <c r="C401" s="38" t="s">
        <v>800</v>
      </c>
      <c r="D401" s="39" t="s">
        <v>801</v>
      </c>
      <c r="E401" s="1">
        <v>8589.7900000000009</v>
      </c>
      <c r="F401" s="40" t="s">
        <v>554</v>
      </c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2" ht="18" customHeight="1" x14ac:dyDescent="0.25">
      <c r="A402" s="23" t="s">
        <v>118</v>
      </c>
      <c r="B402" s="37" t="s">
        <v>119</v>
      </c>
      <c r="C402" s="38" t="s">
        <v>120</v>
      </c>
      <c r="D402" s="39" t="s">
        <v>802</v>
      </c>
      <c r="E402" s="1">
        <v>3050.93</v>
      </c>
      <c r="F402" s="40" t="s">
        <v>14</v>
      </c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2" ht="18" customHeight="1" x14ac:dyDescent="0.25">
      <c r="A403" s="23" t="s">
        <v>744</v>
      </c>
      <c r="B403" s="37" t="s">
        <v>803</v>
      </c>
      <c r="C403" s="38" t="s">
        <v>879</v>
      </c>
      <c r="D403" s="39" t="s">
        <v>804</v>
      </c>
      <c r="E403" s="1">
        <v>484</v>
      </c>
      <c r="F403" s="40" t="s">
        <v>14</v>
      </c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2" ht="18" customHeight="1" x14ac:dyDescent="0.25">
      <c r="A404" s="23" t="s">
        <v>656</v>
      </c>
      <c r="B404" s="37" t="s">
        <v>476</v>
      </c>
      <c r="C404" s="38" t="s">
        <v>477</v>
      </c>
      <c r="D404" s="39" t="s">
        <v>787</v>
      </c>
      <c r="E404" s="1">
        <v>5218.8500000000004</v>
      </c>
      <c r="F404" s="40" t="s">
        <v>14</v>
      </c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2" ht="18" customHeight="1" x14ac:dyDescent="0.25">
      <c r="A405" s="23" t="s">
        <v>70</v>
      </c>
      <c r="B405" s="37" t="s">
        <v>805</v>
      </c>
      <c r="C405" s="38" t="s">
        <v>821</v>
      </c>
      <c r="D405" s="39" t="s">
        <v>806</v>
      </c>
      <c r="E405" s="1">
        <v>4368.1000000000004</v>
      </c>
      <c r="F405" s="40" t="s">
        <v>14</v>
      </c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2" ht="18" customHeight="1" x14ac:dyDescent="0.25">
      <c r="A406" s="23" t="s">
        <v>509</v>
      </c>
      <c r="B406" s="37" t="s">
        <v>807</v>
      </c>
      <c r="C406" s="38" t="s">
        <v>831</v>
      </c>
      <c r="D406" s="39" t="s">
        <v>808</v>
      </c>
      <c r="E406" s="1">
        <v>252.56</v>
      </c>
      <c r="F406" s="40" t="s">
        <v>14</v>
      </c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2" ht="18" customHeight="1" x14ac:dyDescent="0.25">
      <c r="A407" s="23" t="s">
        <v>126</v>
      </c>
      <c r="B407" s="37" t="s">
        <v>444</v>
      </c>
      <c r="C407" s="38" t="s">
        <v>445</v>
      </c>
      <c r="D407" s="39" t="s">
        <v>604</v>
      </c>
      <c r="E407" s="1">
        <v>1322.56</v>
      </c>
      <c r="F407" s="40" t="s">
        <v>554</v>
      </c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2" ht="18" customHeight="1" x14ac:dyDescent="0.25">
      <c r="A408" s="23" t="s">
        <v>765</v>
      </c>
      <c r="B408" s="37" t="s">
        <v>809</v>
      </c>
      <c r="C408" s="38" t="s">
        <v>25</v>
      </c>
      <c r="D408" s="39" t="s">
        <v>768</v>
      </c>
      <c r="E408" s="1">
        <v>11999.99</v>
      </c>
      <c r="F408" s="40" t="s">
        <v>14</v>
      </c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2" ht="18" customHeight="1" x14ac:dyDescent="0.25">
      <c r="A409" s="23" t="s">
        <v>486</v>
      </c>
      <c r="B409" s="37" t="s">
        <v>487</v>
      </c>
      <c r="C409" s="38" t="s">
        <v>488</v>
      </c>
      <c r="D409" s="39" t="s">
        <v>810</v>
      </c>
      <c r="E409" s="1">
        <v>44054.69</v>
      </c>
      <c r="F409" s="40" t="s">
        <v>554</v>
      </c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2" ht="18" customHeight="1" x14ac:dyDescent="0.25">
      <c r="A410" s="23" t="s">
        <v>765</v>
      </c>
      <c r="B410" s="37" t="s">
        <v>811</v>
      </c>
      <c r="C410" s="38" t="s">
        <v>812</v>
      </c>
      <c r="D410" s="39" t="s">
        <v>768</v>
      </c>
      <c r="E410" s="1">
        <v>18800.98</v>
      </c>
      <c r="F410" s="40" t="s">
        <v>14</v>
      </c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2" ht="18" customHeight="1" x14ac:dyDescent="0.25">
      <c r="A411" s="23" t="s">
        <v>141</v>
      </c>
      <c r="B411" s="37" t="s">
        <v>142</v>
      </c>
      <c r="C411" s="38" t="s">
        <v>143</v>
      </c>
      <c r="D411" s="39" t="s">
        <v>567</v>
      </c>
      <c r="E411" s="1">
        <v>1450.18</v>
      </c>
      <c r="F411" s="40" t="s">
        <v>14</v>
      </c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2" ht="18" customHeight="1" x14ac:dyDescent="0.25">
      <c r="A412" s="23" t="s">
        <v>149</v>
      </c>
      <c r="B412" s="37" t="s">
        <v>813</v>
      </c>
      <c r="C412" s="38" t="s">
        <v>151</v>
      </c>
      <c r="D412" s="39" t="s">
        <v>814</v>
      </c>
      <c r="E412" s="1">
        <v>4234.76</v>
      </c>
      <c r="F412" s="40" t="s">
        <v>554</v>
      </c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2" ht="18" customHeight="1" x14ac:dyDescent="0.25">
      <c r="A413" s="23" t="s">
        <v>765</v>
      </c>
      <c r="B413" s="37" t="s">
        <v>815</v>
      </c>
      <c r="C413" s="38" t="s">
        <v>816</v>
      </c>
      <c r="D413" s="39" t="s">
        <v>817</v>
      </c>
      <c r="E413" s="1">
        <v>1660.87</v>
      </c>
      <c r="F413" s="40" t="s">
        <v>818</v>
      </c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2" ht="18" customHeight="1" x14ac:dyDescent="0.25">
      <c r="A414" s="23" t="s">
        <v>765</v>
      </c>
      <c r="B414" s="37" t="s">
        <v>815</v>
      </c>
      <c r="C414" s="38" t="s">
        <v>816</v>
      </c>
      <c r="D414" s="39" t="s">
        <v>768</v>
      </c>
      <c r="E414" s="1">
        <v>18000</v>
      </c>
      <c r="F414" s="40" t="s">
        <v>14</v>
      </c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2" ht="18" customHeight="1" x14ac:dyDescent="0.25">
      <c r="A415" s="24"/>
      <c r="B415" s="4"/>
      <c r="C415" s="5"/>
      <c r="D415" s="8"/>
      <c r="E415" s="3"/>
      <c r="F415" s="26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8" customHeight="1" x14ac:dyDescent="0.25">
      <c r="A416" s="24"/>
      <c r="B416" s="4"/>
      <c r="C416" s="5"/>
      <c r="D416" s="8"/>
      <c r="E416" s="3"/>
      <c r="F416" s="26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8" customHeight="1" x14ac:dyDescent="0.25">
      <c r="A417" s="24"/>
      <c r="B417" s="4"/>
      <c r="C417" s="5"/>
      <c r="D417" s="8"/>
      <c r="E417" s="3"/>
      <c r="F417" s="26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8" customHeight="1" x14ac:dyDescent="0.25">
      <c r="A418" s="24"/>
      <c r="B418" s="4"/>
      <c r="C418" s="5"/>
      <c r="D418" s="8"/>
      <c r="E418" s="3"/>
      <c r="F418" s="26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8" customHeight="1" x14ac:dyDescent="0.25">
      <c r="A419" s="24"/>
      <c r="B419" s="4"/>
      <c r="C419" s="5"/>
      <c r="D419" s="8"/>
      <c r="E419" s="3"/>
      <c r="F419" s="26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8" customHeight="1" x14ac:dyDescent="0.25">
      <c r="A420" s="24"/>
      <c r="B420" s="4"/>
      <c r="C420" s="5"/>
      <c r="D420" s="8"/>
      <c r="E420" s="3"/>
      <c r="F420" s="26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8" customHeight="1" x14ac:dyDescent="0.25">
      <c r="A421" s="24"/>
      <c r="B421" s="4"/>
      <c r="C421" s="5"/>
      <c r="D421" s="8"/>
      <c r="E421" s="3"/>
      <c r="F421" s="26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8" customHeight="1" x14ac:dyDescent="0.25">
      <c r="A422" s="24"/>
      <c r="B422" s="4"/>
      <c r="C422" s="5"/>
      <c r="D422" s="8"/>
      <c r="E422" s="3"/>
      <c r="F422" s="26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8" customHeight="1" x14ac:dyDescent="0.25">
      <c r="A423" s="24"/>
      <c r="B423" s="4"/>
      <c r="C423" s="5"/>
      <c r="D423" s="8"/>
      <c r="E423" s="3"/>
      <c r="F423" s="26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8" customHeight="1" x14ac:dyDescent="0.25">
      <c r="A424" s="24"/>
      <c r="B424" s="4"/>
      <c r="C424" s="5"/>
      <c r="D424" s="8"/>
      <c r="E424" s="3"/>
      <c r="F424" s="26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8" customHeight="1" x14ac:dyDescent="0.25">
      <c r="A425" s="24"/>
      <c r="B425" s="4"/>
      <c r="C425" s="5"/>
      <c r="D425" s="8"/>
      <c r="E425" s="3"/>
      <c r="F425" s="26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8" customHeight="1" x14ac:dyDescent="0.25">
      <c r="A426" s="24"/>
      <c r="B426" s="4"/>
      <c r="C426" s="5"/>
      <c r="D426" s="8"/>
      <c r="E426" s="3"/>
      <c r="F426" s="26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8" customHeight="1" x14ac:dyDescent="0.25">
      <c r="A427" s="24"/>
      <c r="B427" s="4"/>
      <c r="C427" s="5"/>
      <c r="D427" s="8"/>
      <c r="E427" s="3"/>
      <c r="F427" s="26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8" customHeight="1" x14ac:dyDescent="0.25">
      <c r="A428" s="24"/>
      <c r="B428" s="4"/>
      <c r="C428" s="5"/>
      <c r="D428" s="8"/>
      <c r="E428" s="3"/>
      <c r="F428" s="26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8" customHeight="1" x14ac:dyDescent="0.25">
      <c r="A429" s="24"/>
      <c r="B429" s="4"/>
      <c r="C429" s="5"/>
      <c r="D429" s="8"/>
      <c r="E429" s="3"/>
      <c r="F429" s="26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8" customHeight="1" x14ac:dyDescent="0.25">
      <c r="A430" s="24"/>
      <c r="B430" s="4"/>
      <c r="C430" s="5"/>
      <c r="D430" s="8"/>
      <c r="E430" s="3"/>
      <c r="F430" s="26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8" customHeight="1" x14ac:dyDescent="0.25">
      <c r="A431" s="24"/>
      <c r="B431" s="4"/>
      <c r="C431" s="5"/>
      <c r="D431" s="8"/>
      <c r="E431" s="3"/>
      <c r="F431" s="26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8" customHeight="1" x14ac:dyDescent="0.25">
      <c r="A432" s="24"/>
      <c r="B432" s="4"/>
      <c r="C432" s="5"/>
      <c r="D432" s="8"/>
      <c r="E432" s="3"/>
      <c r="F432" s="26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8" customHeight="1" x14ac:dyDescent="0.25">
      <c r="A433" s="24"/>
      <c r="B433" s="4"/>
      <c r="C433" s="5"/>
      <c r="D433" s="8"/>
      <c r="E433" s="3"/>
      <c r="F433" s="26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8" customHeight="1" x14ac:dyDescent="0.25">
      <c r="A434" s="24"/>
      <c r="B434" s="4"/>
      <c r="C434" s="5"/>
      <c r="D434" s="8"/>
      <c r="E434" s="3"/>
      <c r="F434" s="26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8" customHeight="1" x14ac:dyDescent="0.25">
      <c r="A435" s="24"/>
      <c r="B435" s="4"/>
      <c r="C435" s="5"/>
      <c r="D435" s="8"/>
      <c r="E435" s="3"/>
      <c r="F435" s="26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8" customHeight="1" x14ac:dyDescent="0.25">
      <c r="A436" s="24"/>
      <c r="B436" s="4"/>
      <c r="C436" s="5"/>
      <c r="D436" s="8"/>
      <c r="E436" s="3"/>
      <c r="F436" s="26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8" customHeight="1" x14ac:dyDescent="0.25">
      <c r="A437" s="24"/>
      <c r="B437" s="7"/>
      <c r="C437" s="5"/>
      <c r="D437" s="8"/>
      <c r="E437" s="3"/>
      <c r="F437" s="26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8" customHeight="1" x14ac:dyDescent="0.25">
      <c r="A438" s="24"/>
      <c r="B438" s="4"/>
      <c r="C438" s="5"/>
      <c r="D438" s="8"/>
      <c r="E438" s="3"/>
      <c r="F438" s="26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8" customHeight="1" x14ac:dyDescent="0.25">
      <c r="A439" s="24"/>
      <c r="B439" s="4"/>
      <c r="C439" s="5"/>
      <c r="D439" s="8"/>
      <c r="E439" s="3"/>
      <c r="F439" s="26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8" customHeight="1" x14ac:dyDescent="0.25">
      <c r="A440" s="24"/>
      <c r="B440" s="4"/>
      <c r="C440" s="5"/>
      <c r="D440" s="8"/>
      <c r="E440" s="3"/>
      <c r="F440" s="26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8" customHeight="1" x14ac:dyDescent="0.25">
      <c r="A441" s="24"/>
      <c r="B441" s="4"/>
      <c r="C441" s="5"/>
      <c r="D441" s="8"/>
      <c r="E441" s="3"/>
      <c r="F441" s="26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8" customHeight="1" x14ac:dyDescent="0.25">
      <c r="A442" s="24"/>
      <c r="B442" s="4"/>
      <c r="C442" s="5"/>
      <c r="D442" s="8"/>
      <c r="E442" s="3"/>
      <c r="F442" s="26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8" customHeight="1" x14ac:dyDescent="0.25">
      <c r="A443" s="24"/>
      <c r="B443" s="4"/>
      <c r="C443" s="5"/>
      <c r="D443" s="8"/>
      <c r="E443" s="3"/>
      <c r="F443" s="26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8" customHeight="1" x14ac:dyDescent="0.25">
      <c r="A444" s="24"/>
      <c r="B444" s="4"/>
      <c r="C444" s="5"/>
      <c r="D444" s="8"/>
      <c r="E444" s="3"/>
      <c r="F444" s="26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8" customHeight="1" x14ac:dyDescent="0.25">
      <c r="A445" s="24"/>
      <c r="B445" s="4"/>
      <c r="C445" s="5"/>
      <c r="D445" s="8"/>
      <c r="E445" s="3"/>
      <c r="F445" s="26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8" customHeight="1" x14ac:dyDescent="0.25">
      <c r="A446" s="24"/>
      <c r="B446" s="4"/>
      <c r="C446" s="5"/>
      <c r="D446" s="8"/>
      <c r="E446" s="3"/>
      <c r="F446" s="26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8" customHeight="1" x14ac:dyDescent="0.25">
      <c r="A447" s="24"/>
      <c r="B447" s="4"/>
      <c r="C447" s="5"/>
      <c r="D447" s="8"/>
      <c r="E447" s="3"/>
      <c r="F447" s="26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8" customHeight="1" x14ac:dyDescent="0.25">
      <c r="A448" s="24"/>
      <c r="B448" s="7"/>
      <c r="C448" s="5"/>
      <c r="D448" s="8"/>
      <c r="E448" s="3"/>
      <c r="F448" s="26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8" customHeight="1" x14ac:dyDescent="0.25">
      <c r="A449" s="24"/>
      <c r="B449" s="4"/>
      <c r="C449" s="5"/>
      <c r="D449" s="8"/>
      <c r="E449" s="3"/>
      <c r="F449" s="26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8" customHeight="1" x14ac:dyDescent="0.25">
      <c r="A450" s="24"/>
      <c r="B450" s="4"/>
      <c r="C450" s="5"/>
      <c r="D450" s="8"/>
      <c r="E450" s="3"/>
      <c r="F450" s="26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8" customHeight="1" x14ac:dyDescent="0.25">
      <c r="A451" s="24"/>
      <c r="B451" s="4"/>
      <c r="C451" s="5"/>
      <c r="D451" s="8"/>
      <c r="E451" s="3"/>
      <c r="F451" s="26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8" customHeight="1" x14ac:dyDescent="0.25">
      <c r="A452" s="24"/>
      <c r="B452" s="4"/>
      <c r="C452" s="5"/>
      <c r="D452" s="8"/>
      <c r="E452" s="3"/>
      <c r="F452" s="26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8" customHeight="1" x14ac:dyDescent="0.25">
      <c r="A453" s="24"/>
      <c r="B453" s="7"/>
      <c r="C453" s="5"/>
      <c r="D453" s="8"/>
      <c r="E453" s="3"/>
      <c r="F453" s="26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8" customHeight="1" x14ac:dyDescent="0.25">
      <c r="A454" s="24"/>
      <c r="B454" s="4"/>
      <c r="C454" s="5"/>
      <c r="D454" s="8"/>
      <c r="E454" s="3"/>
      <c r="F454" s="26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8" customHeight="1" x14ac:dyDescent="0.25">
      <c r="A455" s="24"/>
      <c r="B455" s="4"/>
      <c r="C455" s="5"/>
      <c r="D455" s="8"/>
      <c r="E455" s="3"/>
      <c r="F455" s="26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8" customHeight="1" x14ac:dyDescent="0.25">
      <c r="A456" s="24"/>
      <c r="B456" s="4"/>
      <c r="C456" s="5"/>
      <c r="D456" s="8"/>
      <c r="E456" s="3"/>
      <c r="F456" s="26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8" customHeight="1" x14ac:dyDescent="0.25">
      <c r="A457" s="24"/>
      <c r="B457" s="4"/>
      <c r="C457" s="5"/>
      <c r="D457" s="8"/>
      <c r="E457" s="3"/>
      <c r="F457" s="26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8" customHeight="1" x14ac:dyDescent="0.25">
      <c r="A458" s="24"/>
      <c r="B458" s="4"/>
      <c r="C458" s="5"/>
      <c r="D458" s="8"/>
      <c r="E458" s="3"/>
      <c r="F458" s="26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8" customHeight="1" x14ac:dyDescent="0.25">
      <c r="A459" s="24"/>
      <c r="B459" s="4"/>
      <c r="C459" s="5"/>
      <c r="D459" s="8"/>
      <c r="E459" s="3"/>
      <c r="F459" s="26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8" customHeight="1" x14ac:dyDescent="0.25">
      <c r="A460" s="24"/>
      <c r="B460" s="4"/>
      <c r="C460" s="5"/>
      <c r="D460" s="8"/>
      <c r="E460" s="3"/>
      <c r="F460" s="26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8" customHeight="1" x14ac:dyDescent="0.25">
      <c r="A461" s="24"/>
      <c r="B461" s="4"/>
      <c r="C461" s="5"/>
      <c r="D461" s="8"/>
      <c r="E461" s="3"/>
      <c r="F461" s="26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8" customHeight="1" x14ac:dyDescent="0.25">
      <c r="A462" s="24"/>
      <c r="B462" s="7"/>
      <c r="C462" s="5"/>
      <c r="D462" s="8"/>
      <c r="E462" s="3"/>
      <c r="F462" s="26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8" customHeight="1" x14ac:dyDescent="0.25">
      <c r="A463" s="24"/>
      <c r="B463" s="4"/>
      <c r="C463" s="5"/>
      <c r="D463" s="8"/>
      <c r="E463" s="3"/>
      <c r="F463" s="26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8" customHeight="1" x14ac:dyDescent="0.25">
      <c r="A464" s="24"/>
      <c r="B464" s="4"/>
      <c r="C464" s="5"/>
      <c r="D464" s="8"/>
      <c r="E464" s="3"/>
      <c r="F464" s="26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6" s="3" customFormat="1" ht="18" customHeight="1" x14ac:dyDescent="0.25">
      <c r="A465" s="24"/>
      <c r="B465" s="4"/>
      <c r="C465" s="5"/>
      <c r="D465" s="8"/>
      <c r="F465" s="26"/>
    </row>
    <row r="466" spans="1:6" ht="18" customHeight="1" x14ac:dyDescent="0.25">
      <c r="A466" s="24"/>
      <c r="B466" s="4"/>
      <c r="C466" s="5"/>
      <c r="D466" s="8"/>
      <c r="E466" s="3"/>
      <c r="F466" s="26"/>
    </row>
    <row r="467" spans="1:6" ht="18" customHeight="1" x14ac:dyDescent="0.25">
      <c r="A467" s="24"/>
      <c r="B467" s="4"/>
      <c r="C467" s="5"/>
      <c r="D467" s="8"/>
      <c r="E467" s="3"/>
      <c r="F467" s="26"/>
    </row>
    <row r="468" spans="1:6" ht="18" customHeight="1" x14ac:dyDescent="0.25">
      <c r="A468" s="24"/>
      <c r="B468" s="4"/>
      <c r="C468" s="5"/>
      <c r="D468" s="8"/>
      <c r="E468" s="3"/>
      <c r="F468" s="26"/>
    </row>
    <row r="469" spans="1:6" ht="18" customHeight="1" x14ac:dyDescent="0.25">
      <c r="A469" s="24"/>
      <c r="B469" s="4"/>
      <c r="C469" s="5"/>
      <c r="D469" s="6"/>
      <c r="E469" s="3"/>
      <c r="F469" s="26"/>
    </row>
    <row r="470" spans="1:6" ht="18" customHeight="1" x14ac:dyDescent="0.25">
      <c r="A470" s="24"/>
      <c r="B470" s="4"/>
      <c r="C470" s="5"/>
      <c r="D470" s="6"/>
      <c r="E470" s="3"/>
      <c r="F470" s="26"/>
    </row>
  </sheetData>
  <mergeCells count="1">
    <mergeCell ref="D7:F8"/>
  </mergeCells>
  <conditionalFormatting sqref="B415:B436">
    <cfRule type="expression" dxfId="22" priority="31">
      <formula>$A415&gt;0</formula>
    </cfRule>
  </conditionalFormatting>
  <conditionalFormatting sqref="D415:D436">
    <cfRule type="expression" dxfId="21" priority="29">
      <formula>$A415&gt;0</formula>
    </cfRule>
  </conditionalFormatting>
  <conditionalFormatting sqref="C415:C436">
    <cfRule type="expression" dxfId="20" priority="27">
      <formula>$A415&gt;0</formula>
    </cfRule>
  </conditionalFormatting>
  <conditionalFormatting sqref="B437:B447">
    <cfRule type="expression" dxfId="19" priority="26">
      <formula>$A437&gt;0</formula>
    </cfRule>
  </conditionalFormatting>
  <conditionalFormatting sqref="D437:D447">
    <cfRule type="expression" dxfId="18" priority="24">
      <formula>$A437&gt;0</formula>
    </cfRule>
  </conditionalFormatting>
  <conditionalFormatting sqref="C437">
    <cfRule type="expression" dxfId="17" priority="23">
      <formula>$A437&gt;0</formula>
    </cfRule>
  </conditionalFormatting>
  <conditionalFormatting sqref="C438:C447">
    <cfRule type="expression" dxfId="16" priority="22">
      <formula>$A438&gt;0</formula>
    </cfRule>
  </conditionalFormatting>
  <conditionalFormatting sqref="B448:B452">
    <cfRule type="expression" dxfId="15" priority="21">
      <formula>$A448&gt;0</formula>
    </cfRule>
  </conditionalFormatting>
  <conditionalFormatting sqref="D448:D452">
    <cfRule type="expression" dxfId="14" priority="19">
      <formula>$A448&gt;0</formula>
    </cfRule>
  </conditionalFormatting>
  <conditionalFormatting sqref="C448">
    <cfRule type="expression" dxfId="13" priority="18">
      <formula>$A448&gt;0</formula>
    </cfRule>
  </conditionalFormatting>
  <conditionalFormatting sqref="C449:C452">
    <cfRule type="expression" dxfId="12" priority="17">
      <formula>$A449&gt;0</formula>
    </cfRule>
  </conditionalFormatting>
  <conditionalFormatting sqref="B453:B461">
    <cfRule type="expression" dxfId="11" priority="16">
      <formula>$A453&gt;0</formula>
    </cfRule>
  </conditionalFormatting>
  <conditionalFormatting sqref="D453:D461">
    <cfRule type="expression" dxfId="10" priority="14">
      <formula>$A453&gt;0</formula>
    </cfRule>
  </conditionalFormatting>
  <conditionalFormatting sqref="C453">
    <cfRule type="expression" dxfId="9" priority="13">
      <formula>$A453&gt;0</formula>
    </cfRule>
  </conditionalFormatting>
  <conditionalFormatting sqref="C454:C461">
    <cfRule type="expression" dxfId="8" priority="12">
      <formula>$A454&gt;0</formula>
    </cfRule>
  </conditionalFormatting>
  <conditionalFormatting sqref="B462:B468">
    <cfRule type="expression" dxfId="7" priority="11">
      <formula>$A462&gt;0</formula>
    </cfRule>
  </conditionalFormatting>
  <conditionalFormatting sqref="D462:D468">
    <cfRule type="expression" dxfId="6" priority="9">
      <formula>$A462&gt;0</formula>
    </cfRule>
  </conditionalFormatting>
  <conditionalFormatting sqref="C462">
    <cfRule type="expression" dxfId="5" priority="8">
      <formula>$A462&gt;0</formula>
    </cfRule>
  </conditionalFormatting>
  <conditionalFormatting sqref="C463:C468">
    <cfRule type="expression" dxfId="4" priority="7">
      <formula>$A463&gt;0</formula>
    </cfRule>
  </conditionalFormatting>
  <conditionalFormatting sqref="B469">
    <cfRule type="expression" dxfId="3" priority="5">
      <formula>$A469&gt;0</formula>
    </cfRule>
  </conditionalFormatting>
  <conditionalFormatting sqref="C469">
    <cfRule type="expression" dxfId="2" priority="4">
      <formula>$A469&gt;0</formula>
    </cfRule>
  </conditionalFormatting>
  <conditionalFormatting sqref="B470">
    <cfRule type="expression" dxfId="1" priority="2">
      <formula>$A470&gt;0</formula>
    </cfRule>
  </conditionalFormatting>
  <conditionalFormatting sqref="C470">
    <cfRule type="expression" dxfId="0" priority="1">
      <formula>$A470&gt;0</formula>
    </cfRule>
  </conditionalFormatting>
  <dataValidations disablePrompts="1" count="2">
    <dataValidation allowBlank="1" showInputMessage="1" showErrorMessage="1" errorTitle="Reclamar a JORDI GUAL:" error="No facturar PRINTREPORT:_x000a_* Pendent Certificat Hisenda_x000a_* Pendent Certif. Seg. Social" sqref="B469:B470"/>
    <dataValidation allowBlank="1" showErrorMessage="1" sqref="B407"/>
  </dataValidations>
  <pageMargins left="3.937007874015748E-2" right="3.937007874015748E-2" top="0.19685039370078741" bottom="0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25"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25"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menors a genèrica</vt:lpstr>
      <vt:lpstr>Full2</vt:lpstr>
      <vt:lpstr>Full3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2018-01-18T10:41:17Z</cp:lastPrinted>
  <dcterms:created xsi:type="dcterms:W3CDTF">2015-03-20T10:26:36Z</dcterms:created>
  <dcterms:modified xsi:type="dcterms:W3CDTF">2018-05-29T10:47:23Z</dcterms:modified>
</cp:coreProperties>
</file>