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649"/>
  </bookViews>
  <sheets>
    <sheet name="1T" sheetId="1" r:id="rId1"/>
    <sheet name="CONTRACTACIO 2n TR 2019" sheetId="4" state="hidden" r:id="rId2"/>
    <sheet name="CONTRACTACIO 3r TR 2019" sheetId="5" state="hidden" r:id="rId3"/>
    <sheet name="CONTRACTACIO 4t TR 2019" sheetId="6" state="hidden" r:id="rId4"/>
    <sheet name="2019 - CONTRACTACIÓ ANUAL" sheetId="7" state="hidden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'CONTRACTACIO 2n TR 2019'!$A$1:$AE$43</definedName>
    <definedName name="_xlnm.Print_Area" localSheetId="2">'CONTRACTACIO 3r TR 2019'!$A$1:$AE$43</definedName>
    <definedName name="_xlnm.Print_Area" localSheetId="3">'CONTRACTACIO 4t TR 2019'!$A$1:$AE$43</definedName>
  </definedNames>
  <calcPr calcId="145621"/>
</workbook>
</file>

<file path=xl/calcChain.xml><?xml version="1.0" encoding="utf-8"?>
<calcChain xmlns="http://schemas.openxmlformats.org/spreadsheetml/2006/main">
  <c r="C13" i="4" l="1"/>
  <c r="C13" i="1"/>
  <c r="B16" i="7"/>
  <c r="D16" i="7"/>
  <c r="J22" i="7"/>
  <c r="E22" i="7"/>
  <c r="O22" i="7"/>
  <c r="T22" i="7"/>
  <c r="Y22" i="7"/>
  <c r="AD22" i="7"/>
  <c r="E41" i="7"/>
  <c r="E13" i="7"/>
  <c r="J13" i="7"/>
  <c r="O13" i="7"/>
  <c r="T13" i="7"/>
  <c r="Y13" i="7"/>
  <c r="AD13" i="7"/>
  <c r="E32" i="7"/>
  <c r="E20" i="7"/>
  <c r="J20" i="7"/>
  <c r="O20" i="7"/>
  <c r="AD20" i="7"/>
  <c r="T20" i="7"/>
  <c r="Y20" i="7"/>
  <c r="E39" i="7"/>
  <c r="E21" i="7"/>
  <c r="J21" i="7"/>
  <c r="O21" i="7"/>
  <c r="AD21" i="7"/>
  <c r="T21" i="7"/>
  <c r="Y21" i="7"/>
  <c r="E40" i="7"/>
  <c r="J14" i="7"/>
  <c r="O14" i="7"/>
  <c r="E14" i="7"/>
  <c r="T14" i="7"/>
  <c r="Y14" i="7"/>
  <c r="AD14" i="7"/>
  <c r="E33" i="7"/>
  <c r="J15" i="7"/>
  <c r="O15" i="7"/>
  <c r="E15" i="7"/>
  <c r="T15" i="7"/>
  <c r="Y15" i="7"/>
  <c r="AD15" i="7"/>
  <c r="E34" i="7"/>
  <c r="J16" i="7"/>
  <c r="O16" i="7"/>
  <c r="E16" i="7"/>
  <c r="T16" i="7"/>
  <c r="Y16" i="7"/>
  <c r="AD16" i="7"/>
  <c r="E35" i="7"/>
  <c r="J17" i="7"/>
  <c r="O17" i="7"/>
  <c r="E17" i="7"/>
  <c r="T17" i="7"/>
  <c r="Y17" i="7"/>
  <c r="AD17" i="7"/>
  <c r="E36" i="7"/>
  <c r="J18" i="7"/>
  <c r="O18" i="7"/>
  <c r="AD18" i="7"/>
  <c r="E18" i="7"/>
  <c r="T18" i="7"/>
  <c r="Y18" i="7"/>
  <c r="E37" i="7"/>
  <c r="J19" i="7"/>
  <c r="O19" i="7"/>
  <c r="AD19" i="7"/>
  <c r="E19" i="7"/>
  <c r="T19" i="7"/>
  <c r="Y19" i="7"/>
  <c r="E38" i="7"/>
  <c r="E42" i="7"/>
  <c r="F32" i="7"/>
  <c r="F33" i="7"/>
  <c r="F34" i="7"/>
  <c r="F35" i="7"/>
  <c r="F36" i="7"/>
  <c r="F37" i="7"/>
  <c r="F38" i="7"/>
  <c r="F39" i="7"/>
  <c r="F40" i="7"/>
  <c r="F41" i="7"/>
  <c r="F42" i="7"/>
  <c r="I22" i="7"/>
  <c r="D22" i="7"/>
  <c r="N22" i="7"/>
  <c r="S22" i="7"/>
  <c r="X22" i="7"/>
  <c r="AC22" i="7"/>
  <c r="D41" i="7"/>
  <c r="I16" i="7"/>
  <c r="N16" i="7"/>
  <c r="S16" i="7"/>
  <c r="X16" i="7"/>
  <c r="AC16" i="7"/>
  <c r="D35" i="7"/>
  <c r="D13" i="7"/>
  <c r="I13" i="7"/>
  <c r="N13" i="7"/>
  <c r="S13" i="7"/>
  <c r="X13" i="7"/>
  <c r="AC13" i="7"/>
  <c r="D32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D33" i="7"/>
  <c r="I15" i="7"/>
  <c r="N15" i="7"/>
  <c r="D15" i="7"/>
  <c r="S15" i="7"/>
  <c r="X15" i="7"/>
  <c r="AC15" i="7"/>
  <c r="D34" i="7"/>
  <c r="I17" i="7"/>
  <c r="N17" i="7"/>
  <c r="D17" i="7"/>
  <c r="S17" i="7"/>
  <c r="X17" i="7"/>
  <c r="AC17" i="7"/>
  <c r="D36" i="7"/>
  <c r="I18" i="7"/>
  <c r="N18" i="7"/>
  <c r="AC18" i="7"/>
  <c r="D18" i="7"/>
  <c r="S18" i="7"/>
  <c r="X18" i="7"/>
  <c r="D37" i="7"/>
  <c r="I19" i="7"/>
  <c r="N19" i="7"/>
  <c r="AC19" i="7"/>
  <c r="D19" i="7"/>
  <c r="S19" i="7"/>
  <c r="X19" i="7"/>
  <c r="D38" i="7"/>
  <c r="G22" i="7"/>
  <c r="B22" i="7"/>
  <c r="L22" i="7"/>
  <c r="Q22" i="7"/>
  <c r="V22" i="7"/>
  <c r="AA22" i="7"/>
  <c r="B41" i="7"/>
  <c r="G16" i="7"/>
  <c r="L16" i="7"/>
  <c r="Q16" i="7"/>
  <c r="V16" i="7"/>
  <c r="AA16" i="7"/>
  <c r="B35" i="7"/>
  <c r="B13" i="7"/>
  <c r="G13" i="7"/>
  <c r="L13" i="7"/>
  <c r="Q13" i="7"/>
  <c r="V13" i="7"/>
  <c r="AA13" i="7"/>
  <c r="B32" i="7"/>
  <c r="B20" i="7"/>
  <c r="G20" i="7"/>
  <c r="L20" i="7"/>
  <c r="AA20" i="7"/>
  <c r="Q20" i="7"/>
  <c r="V20" i="7"/>
  <c r="B39" i="7"/>
  <c r="B21" i="7"/>
  <c r="G21" i="7"/>
  <c r="L21" i="7"/>
  <c r="L23" i="7" s="1"/>
  <c r="AA21" i="7"/>
  <c r="Q21" i="7"/>
  <c r="V21" i="7"/>
  <c r="G14" i="7"/>
  <c r="L14" i="7"/>
  <c r="B14" i="7"/>
  <c r="Q14" i="7"/>
  <c r="V14" i="7"/>
  <c r="AA14" i="7"/>
  <c r="B33" i="7"/>
  <c r="G15" i="7"/>
  <c r="L15" i="7"/>
  <c r="B15" i="7"/>
  <c r="Q15" i="7"/>
  <c r="V15" i="7"/>
  <c r="AA15" i="7"/>
  <c r="B34" i="7"/>
  <c r="G17" i="7"/>
  <c r="L17" i="7"/>
  <c r="B17" i="7"/>
  <c r="Q17" i="7"/>
  <c r="V17" i="7"/>
  <c r="AA17" i="7"/>
  <c r="B36" i="7"/>
  <c r="G18" i="7"/>
  <c r="L18" i="7"/>
  <c r="AA18" i="7"/>
  <c r="B18" i="7"/>
  <c r="Q18" i="7"/>
  <c r="V18" i="7"/>
  <c r="B37" i="7"/>
  <c r="G19" i="7"/>
  <c r="L19" i="7"/>
  <c r="AA19" i="7"/>
  <c r="B19" i="7"/>
  <c r="Q19" i="7"/>
  <c r="V19" i="7"/>
  <c r="B38" i="7"/>
  <c r="C32" i="7"/>
  <c r="C33" i="7"/>
  <c r="C34" i="7"/>
  <c r="C35" i="7"/>
  <c r="C36" i="7"/>
  <c r="C37" i="7"/>
  <c r="C41" i="7"/>
  <c r="E23" i="7"/>
  <c r="O32" i="7"/>
  <c r="J23" i="7"/>
  <c r="O33" i="7"/>
  <c r="O23" i="7"/>
  <c r="O34" i="7"/>
  <c r="T23" i="7"/>
  <c r="O35" i="7"/>
  <c r="AD23" i="7"/>
  <c r="O36" i="7"/>
  <c r="Y23" i="7"/>
  <c r="O37" i="7"/>
  <c r="O38" i="7"/>
  <c r="P32" i="7"/>
  <c r="P33" i="7"/>
  <c r="P34" i="7"/>
  <c r="P35" i="7"/>
  <c r="P36" i="7"/>
  <c r="P37" i="7"/>
  <c r="P38" i="7"/>
  <c r="D23" i="7"/>
  <c r="N32" i="7"/>
  <c r="I23" i="7"/>
  <c r="N33" i="7" s="1"/>
  <c r="S23" i="7"/>
  <c r="N35" i="7"/>
  <c r="AC23" i="7"/>
  <c r="N36" i="7"/>
  <c r="X23" i="7"/>
  <c r="N37" i="7"/>
  <c r="B23" i="7"/>
  <c r="L32" i="7"/>
  <c r="G23" i="7"/>
  <c r="H19" i="7" s="1"/>
  <c r="Q23" i="7"/>
  <c r="L35" i="7"/>
  <c r="AA23" i="7"/>
  <c r="L36" i="7"/>
  <c r="V23" i="7"/>
  <c r="L37" i="7"/>
  <c r="M32" i="7"/>
  <c r="M35" i="7"/>
  <c r="M36" i="7"/>
  <c r="M37" i="7"/>
  <c r="AE22" i="7"/>
  <c r="AB22" i="7"/>
  <c r="AE21" i="7"/>
  <c r="AB21" i="7"/>
  <c r="AE20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2" i="7"/>
  <c r="W22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2" i="7"/>
  <c r="R22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2" i="7"/>
  <c r="M22" i="7"/>
  <c r="P21" i="7"/>
  <c r="M21" i="7"/>
  <c r="P20" i="7"/>
  <c r="P19" i="7"/>
  <c r="P18" i="7"/>
  <c r="M18" i="7"/>
  <c r="P17" i="7"/>
  <c r="M17" i="7"/>
  <c r="P16" i="7"/>
  <c r="M16" i="7"/>
  <c r="P15" i="7"/>
  <c r="M15" i="7"/>
  <c r="P14" i="7"/>
  <c r="M14" i="7"/>
  <c r="AE13" i="7"/>
  <c r="AE23" i="7"/>
  <c r="AB13" i="7"/>
  <c r="AB23" i="7"/>
  <c r="Z13" i="7"/>
  <c r="Z23" i="7"/>
  <c r="W13" i="7"/>
  <c r="W23" i="7"/>
  <c r="U13" i="7"/>
  <c r="U23" i="7"/>
  <c r="R13" i="7"/>
  <c r="R23" i="7"/>
  <c r="P13" i="7"/>
  <c r="P23" i="7"/>
  <c r="M13" i="7"/>
  <c r="K13" i="7"/>
  <c r="K14" i="7"/>
  <c r="K15" i="7"/>
  <c r="K16" i="7"/>
  <c r="K17" i="7"/>
  <c r="K18" i="7"/>
  <c r="K19" i="7"/>
  <c r="K20" i="7"/>
  <c r="K21" i="7"/>
  <c r="K22" i="7"/>
  <c r="K23" i="7"/>
  <c r="H13" i="7"/>
  <c r="H14" i="7"/>
  <c r="H15" i="7"/>
  <c r="H16" i="7"/>
  <c r="H17" i="7"/>
  <c r="H18" i="7"/>
  <c r="H20" i="7"/>
  <c r="H22" i="7"/>
  <c r="F13" i="7"/>
  <c r="F14" i="7"/>
  <c r="F15" i="7"/>
  <c r="F16" i="7"/>
  <c r="F17" i="7"/>
  <c r="F18" i="7"/>
  <c r="F19" i="7"/>
  <c r="F20" i="7"/>
  <c r="F21" i="7"/>
  <c r="F22" i="7"/>
  <c r="F23" i="7"/>
  <c r="C13" i="7"/>
  <c r="C14" i="7"/>
  <c r="C15" i="7"/>
  <c r="C16" i="7"/>
  <c r="C17" i="7"/>
  <c r="C18" i="7"/>
  <c r="C19" i="7"/>
  <c r="C20" i="7"/>
  <c r="C21" i="7"/>
  <c r="C22" i="7"/>
  <c r="C23" i="7"/>
  <c r="J23" i="6"/>
  <c r="O34" i="6"/>
  <c r="E23" i="6"/>
  <c r="O33" i="6"/>
  <c r="O23" i="6"/>
  <c r="O35" i="6"/>
  <c r="Y23" i="6"/>
  <c r="O37" i="6"/>
  <c r="T23" i="6"/>
  <c r="O36" i="6"/>
  <c r="AD23" i="6"/>
  <c r="O38" i="6"/>
  <c r="O39" i="6"/>
  <c r="P33" i="6"/>
  <c r="P34" i="6"/>
  <c r="P35" i="6"/>
  <c r="P36" i="6"/>
  <c r="P37" i="6"/>
  <c r="P38" i="6"/>
  <c r="P39" i="6"/>
  <c r="I23" i="6"/>
  <c r="N34" i="6"/>
  <c r="D23" i="6"/>
  <c r="N33" i="6"/>
  <c r="N23" i="6"/>
  <c r="N35" i="6"/>
  <c r="X23" i="6"/>
  <c r="N37" i="6"/>
  <c r="S23" i="6"/>
  <c r="N36" i="6"/>
  <c r="AC23" i="6"/>
  <c r="N38" i="6"/>
  <c r="N39" i="6"/>
  <c r="G23" i="6"/>
  <c r="L34" i="6"/>
  <c r="B23" i="6"/>
  <c r="L33" i="6"/>
  <c r="L23" i="6"/>
  <c r="L35" i="6"/>
  <c r="V23" i="6"/>
  <c r="L37" i="6"/>
  <c r="Q23" i="6"/>
  <c r="L36" i="6"/>
  <c r="AA23" i="6"/>
  <c r="L38" i="6"/>
  <c r="L39" i="6"/>
  <c r="M33" i="6"/>
  <c r="M34" i="6"/>
  <c r="M35" i="6"/>
  <c r="M36" i="6"/>
  <c r="M37" i="6"/>
  <c r="M38" i="6"/>
  <c r="M39" i="6"/>
  <c r="E42" i="6"/>
  <c r="E33" i="6"/>
  <c r="E34" i="6"/>
  <c r="E35" i="6"/>
  <c r="E36" i="6"/>
  <c r="E37" i="6"/>
  <c r="E38" i="6"/>
  <c r="E39" i="6"/>
  <c r="E40" i="6"/>
  <c r="E41" i="6"/>
  <c r="E43" i="6"/>
  <c r="F33" i="6"/>
  <c r="F34" i="6"/>
  <c r="F35" i="6"/>
  <c r="F36" i="6"/>
  <c r="F37" i="6"/>
  <c r="F38" i="6"/>
  <c r="F39" i="6"/>
  <c r="F40" i="6"/>
  <c r="F41" i="6"/>
  <c r="F42" i="6"/>
  <c r="F43" i="6"/>
  <c r="D42" i="6"/>
  <c r="D33" i="6"/>
  <c r="D34" i="6"/>
  <c r="D35" i="6"/>
  <c r="D36" i="6"/>
  <c r="D37" i="6"/>
  <c r="D38" i="6"/>
  <c r="D39" i="6"/>
  <c r="D40" i="6"/>
  <c r="D41" i="6"/>
  <c r="D43" i="6"/>
  <c r="B42" i="6"/>
  <c r="B41" i="6"/>
  <c r="B33" i="6"/>
  <c r="B34" i="6"/>
  <c r="B35" i="6"/>
  <c r="B36" i="6"/>
  <c r="B37" i="6"/>
  <c r="B38" i="6"/>
  <c r="B39" i="6"/>
  <c r="B40" i="6"/>
  <c r="B43" i="6"/>
  <c r="C33" i="6"/>
  <c r="C34" i="6"/>
  <c r="C35" i="6"/>
  <c r="C36" i="6"/>
  <c r="C37" i="6"/>
  <c r="C38" i="6"/>
  <c r="C39" i="6"/>
  <c r="C40" i="6"/>
  <c r="C41" i="6"/>
  <c r="C42" i="6"/>
  <c r="C43" i="6"/>
  <c r="AE13" i="6"/>
  <c r="AE14" i="6"/>
  <c r="AE15" i="6"/>
  <c r="AE16" i="6"/>
  <c r="AE17" i="6"/>
  <c r="AE18" i="6"/>
  <c r="AE19" i="6"/>
  <c r="AE20" i="6"/>
  <c r="AE21" i="6"/>
  <c r="AE22" i="6"/>
  <c r="AE23" i="6"/>
  <c r="AB13" i="6"/>
  <c r="AB14" i="6"/>
  <c r="AB15" i="6"/>
  <c r="AB16" i="6"/>
  <c r="AB17" i="6"/>
  <c r="AB18" i="6"/>
  <c r="AB19" i="6"/>
  <c r="AB20" i="6"/>
  <c r="AB21" i="6"/>
  <c r="AB22" i="6"/>
  <c r="AB23" i="6"/>
  <c r="Z13" i="6"/>
  <c r="Z14" i="6"/>
  <c r="Z15" i="6"/>
  <c r="Z16" i="6"/>
  <c r="Z17" i="6"/>
  <c r="Z18" i="6"/>
  <c r="Z19" i="6"/>
  <c r="Z20" i="6"/>
  <c r="Z21" i="6"/>
  <c r="Z22" i="6"/>
  <c r="Z23" i="6"/>
  <c r="W13" i="6"/>
  <c r="W14" i="6"/>
  <c r="W15" i="6"/>
  <c r="W16" i="6"/>
  <c r="W17" i="6"/>
  <c r="W18" i="6"/>
  <c r="W19" i="6"/>
  <c r="W20" i="6"/>
  <c r="W21" i="6"/>
  <c r="W22" i="6"/>
  <c r="W23" i="6"/>
  <c r="U13" i="6"/>
  <c r="U14" i="6"/>
  <c r="U15" i="6"/>
  <c r="U16" i="6"/>
  <c r="U17" i="6"/>
  <c r="U18" i="6"/>
  <c r="U19" i="6"/>
  <c r="U20" i="6"/>
  <c r="U21" i="6"/>
  <c r="U22" i="6"/>
  <c r="U23" i="6"/>
  <c r="R13" i="6"/>
  <c r="R14" i="6"/>
  <c r="R15" i="6"/>
  <c r="R16" i="6"/>
  <c r="R17" i="6"/>
  <c r="R18" i="6"/>
  <c r="R19" i="6"/>
  <c r="R20" i="6"/>
  <c r="R21" i="6"/>
  <c r="R22" i="6"/>
  <c r="R23" i="6"/>
  <c r="P13" i="6"/>
  <c r="P14" i="6"/>
  <c r="P15" i="6"/>
  <c r="P16" i="6"/>
  <c r="P18" i="6"/>
  <c r="P19" i="6"/>
  <c r="P20" i="6"/>
  <c r="P21" i="6"/>
  <c r="P22" i="6"/>
  <c r="P23" i="6"/>
  <c r="M13" i="6"/>
  <c r="M14" i="6"/>
  <c r="M15" i="6"/>
  <c r="M16" i="6"/>
  <c r="M18" i="6"/>
  <c r="M19" i="6"/>
  <c r="M20" i="6"/>
  <c r="M21" i="6"/>
  <c r="M22" i="6"/>
  <c r="M23" i="6"/>
  <c r="K13" i="6"/>
  <c r="K14" i="6"/>
  <c r="K15" i="6"/>
  <c r="K16" i="6"/>
  <c r="K17" i="6"/>
  <c r="K18" i="6"/>
  <c r="K19" i="6"/>
  <c r="K20" i="6"/>
  <c r="K21" i="6"/>
  <c r="K22" i="6"/>
  <c r="K23" i="6"/>
  <c r="H13" i="6"/>
  <c r="H14" i="6"/>
  <c r="H15" i="6"/>
  <c r="H16" i="6"/>
  <c r="H17" i="6"/>
  <c r="H18" i="6"/>
  <c r="H19" i="6"/>
  <c r="H20" i="6"/>
  <c r="H21" i="6"/>
  <c r="H22" i="6"/>
  <c r="H23" i="6"/>
  <c r="F13" i="6"/>
  <c r="F14" i="6"/>
  <c r="F15" i="6"/>
  <c r="F16" i="6"/>
  <c r="F17" i="6"/>
  <c r="F18" i="6"/>
  <c r="F19" i="6"/>
  <c r="F20" i="6"/>
  <c r="F21" i="6"/>
  <c r="F22" i="6"/>
  <c r="F23" i="6"/>
  <c r="C13" i="6"/>
  <c r="C14" i="6"/>
  <c r="C15" i="6"/>
  <c r="C16" i="6"/>
  <c r="C17" i="6"/>
  <c r="C18" i="6"/>
  <c r="C19" i="6"/>
  <c r="C20" i="6"/>
  <c r="C21" i="6"/>
  <c r="C22" i="6"/>
  <c r="C23" i="6"/>
  <c r="AD23" i="5"/>
  <c r="O38" i="5"/>
  <c r="P38" i="5"/>
  <c r="AC23" i="5"/>
  <c r="N38" i="5"/>
  <c r="AA23" i="5"/>
  <c r="L38" i="5"/>
  <c r="M38" i="5"/>
  <c r="E23" i="5"/>
  <c r="O33" i="5"/>
  <c r="J23" i="5"/>
  <c r="O34" i="5"/>
  <c r="O23" i="5"/>
  <c r="O35" i="5"/>
  <c r="T23" i="5"/>
  <c r="O36" i="5"/>
  <c r="Y23" i="5"/>
  <c r="O37" i="5"/>
  <c r="O39" i="5"/>
  <c r="P33" i="5"/>
  <c r="P34" i="5"/>
  <c r="P35" i="5"/>
  <c r="P36" i="5"/>
  <c r="P37" i="5"/>
  <c r="P39" i="5"/>
  <c r="D23" i="5"/>
  <c r="N33" i="5"/>
  <c r="I23" i="5"/>
  <c r="N34" i="5"/>
  <c r="N23" i="5"/>
  <c r="N35" i="5"/>
  <c r="S23" i="5"/>
  <c r="N36" i="5"/>
  <c r="X23" i="5"/>
  <c r="N37" i="5"/>
  <c r="N39" i="5"/>
  <c r="B23" i="5"/>
  <c r="L33" i="5"/>
  <c r="G23" i="5"/>
  <c r="L34" i="5"/>
  <c r="L23" i="5"/>
  <c r="L35" i="5"/>
  <c r="Q23" i="5"/>
  <c r="L36" i="5"/>
  <c r="V23" i="5"/>
  <c r="L37" i="5"/>
  <c r="L39" i="5"/>
  <c r="M33" i="5"/>
  <c r="M34" i="5"/>
  <c r="M35" i="5"/>
  <c r="M36" i="5"/>
  <c r="M37" i="5"/>
  <c r="M39" i="5"/>
  <c r="E33" i="5"/>
  <c r="E34" i="5"/>
  <c r="E35" i="5"/>
  <c r="E40" i="5"/>
  <c r="E41" i="5"/>
  <c r="E38" i="5"/>
  <c r="E39" i="5"/>
  <c r="E42" i="5"/>
  <c r="E36" i="5"/>
  <c r="E37" i="5"/>
  <c r="E43" i="5"/>
  <c r="F33" i="5"/>
  <c r="F34" i="5"/>
  <c r="F35" i="5"/>
  <c r="F36" i="5"/>
  <c r="F37" i="5"/>
  <c r="F38" i="5"/>
  <c r="F39" i="5"/>
  <c r="F40" i="5"/>
  <c r="F41" i="5"/>
  <c r="F42" i="5"/>
  <c r="F43" i="5"/>
  <c r="D33" i="5"/>
  <c r="D34" i="5"/>
  <c r="D35" i="5"/>
  <c r="D40" i="5"/>
  <c r="D41" i="5"/>
  <c r="D38" i="5"/>
  <c r="D39" i="5"/>
  <c r="D42" i="5"/>
  <c r="D36" i="5"/>
  <c r="D37" i="5"/>
  <c r="D43" i="5"/>
  <c r="B33" i="5"/>
  <c r="B34" i="5"/>
  <c r="B35" i="5"/>
  <c r="B40" i="5"/>
  <c r="B41" i="5"/>
  <c r="B42" i="5"/>
  <c r="B38" i="5"/>
  <c r="B39" i="5"/>
  <c r="B36" i="5"/>
  <c r="B37" i="5"/>
  <c r="B43" i="5"/>
  <c r="C33" i="5"/>
  <c r="C34" i="5"/>
  <c r="C35" i="5"/>
  <c r="C36" i="5"/>
  <c r="C37" i="5"/>
  <c r="C38" i="5"/>
  <c r="C39" i="5"/>
  <c r="C40" i="5"/>
  <c r="C41" i="5"/>
  <c r="C42" i="5"/>
  <c r="C43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E23" i="5"/>
  <c r="AB13" i="5"/>
  <c r="AB14" i="5"/>
  <c r="AB15" i="5"/>
  <c r="AB16" i="5"/>
  <c r="AB17" i="5"/>
  <c r="AB18" i="5"/>
  <c r="AB19" i="5"/>
  <c r="AB20" i="5"/>
  <c r="AB21" i="5"/>
  <c r="AB23" i="5"/>
  <c r="Z13" i="5"/>
  <c r="Z14" i="5"/>
  <c r="Z15" i="5"/>
  <c r="Z16" i="5"/>
  <c r="Z17" i="5"/>
  <c r="Z18" i="5"/>
  <c r="Z19" i="5"/>
  <c r="Z20" i="5"/>
  <c r="Z21" i="5"/>
  <c r="Z23" i="5"/>
  <c r="W13" i="5"/>
  <c r="W14" i="5"/>
  <c r="W15" i="5"/>
  <c r="W16" i="5"/>
  <c r="W17" i="5"/>
  <c r="W18" i="5"/>
  <c r="W19" i="5"/>
  <c r="W20" i="5"/>
  <c r="W21" i="5"/>
  <c r="W23" i="5"/>
  <c r="U13" i="5"/>
  <c r="U14" i="5"/>
  <c r="U15" i="5"/>
  <c r="U16" i="5"/>
  <c r="U17" i="5"/>
  <c r="U18" i="5"/>
  <c r="U19" i="5"/>
  <c r="U20" i="5"/>
  <c r="U21" i="5"/>
  <c r="U23" i="5"/>
  <c r="R13" i="5"/>
  <c r="R14" i="5"/>
  <c r="R15" i="5"/>
  <c r="R16" i="5"/>
  <c r="R17" i="5"/>
  <c r="R18" i="5"/>
  <c r="R19" i="5"/>
  <c r="R20" i="5"/>
  <c r="R21" i="5"/>
  <c r="R23" i="5"/>
  <c r="P13" i="5"/>
  <c r="P14" i="5"/>
  <c r="P15" i="5"/>
  <c r="P16" i="5"/>
  <c r="P17" i="5"/>
  <c r="P18" i="5"/>
  <c r="P19" i="5"/>
  <c r="P20" i="5"/>
  <c r="P21" i="5"/>
  <c r="P23" i="5"/>
  <c r="M13" i="5"/>
  <c r="M14" i="5"/>
  <c r="M15" i="5"/>
  <c r="M16" i="5"/>
  <c r="M17" i="5"/>
  <c r="M18" i="5"/>
  <c r="M19" i="5"/>
  <c r="M20" i="5"/>
  <c r="M21" i="5"/>
  <c r="M23" i="5"/>
  <c r="K13" i="5"/>
  <c r="K14" i="5"/>
  <c r="K15" i="5"/>
  <c r="K16" i="5"/>
  <c r="K17" i="5"/>
  <c r="K18" i="5"/>
  <c r="K19" i="5"/>
  <c r="K20" i="5"/>
  <c r="K21" i="5"/>
  <c r="K23" i="5"/>
  <c r="H13" i="5"/>
  <c r="H14" i="5"/>
  <c r="H15" i="5"/>
  <c r="H16" i="5"/>
  <c r="H17" i="5"/>
  <c r="H18" i="5"/>
  <c r="H19" i="5"/>
  <c r="H20" i="5"/>
  <c r="H21" i="5"/>
  <c r="H23" i="5"/>
  <c r="F13" i="5"/>
  <c r="F14" i="5"/>
  <c r="F15" i="5"/>
  <c r="F16" i="5"/>
  <c r="F17" i="5"/>
  <c r="F18" i="5"/>
  <c r="F19" i="5"/>
  <c r="F20" i="5"/>
  <c r="F21" i="5"/>
  <c r="F23" i="5"/>
  <c r="C13" i="5"/>
  <c r="C14" i="5"/>
  <c r="C15" i="5"/>
  <c r="C16" i="5"/>
  <c r="C17" i="5"/>
  <c r="C18" i="5"/>
  <c r="C19" i="5"/>
  <c r="C20" i="5"/>
  <c r="C21" i="5"/>
  <c r="C23" i="5"/>
  <c r="E42" i="4"/>
  <c r="E33" i="4"/>
  <c r="E34" i="4"/>
  <c r="E35" i="4"/>
  <c r="E36" i="4"/>
  <c r="E37" i="4"/>
  <c r="E38" i="4"/>
  <c r="E39" i="4"/>
  <c r="E40" i="4"/>
  <c r="E41" i="4"/>
  <c r="E43" i="4"/>
  <c r="F42" i="4"/>
  <c r="D42" i="4"/>
  <c r="B42" i="4"/>
  <c r="B41" i="4"/>
  <c r="B33" i="4"/>
  <c r="B34" i="4"/>
  <c r="B35" i="4"/>
  <c r="B36" i="4"/>
  <c r="B37" i="4"/>
  <c r="B38" i="4"/>
  <c r="B39" i="4"/>
  <c r="B40" i="4"/>
  <c r="B43" i="4"/>
  <c r="C42" i="4"/>
  <c r="AE13" i="4"/>
  <c r="AE14" i="4"/>
  <c r="AE15" i="4"/>
  <c r="AE16" i="4"/>
  <c r="AE17" i="4"/>
  <c r="AE18" i="4"/>
  <c r="AE19" i="4"/>
  <c r="AE20" i="4"/>
  <c r="AE21" i="4"/>
  <c r="AE22" i="4"/>
  <c r="AE23" i="4"/>
  <c r="AD23" i="4"/>
  <c r="AC23" i="4"/>
  <c r="AB13" i="4"/>
  <c r="AB14" i="4"/>
  <c r="AB15" i="4"/>
  <c r="AB16" i="4"/>
  <c r="AB17" i="4"/>
  <c r="AB18" i="4"/>
  <c r="AB19" i="4"/>
  <c r="AB20" i="4"/>
  <c r="AB21" i="4"/>
  <c r="AB22" i="4"/>
  <c r="AB23" i="4"/>
  <c r="AA23" i="4"/>
  <c r="Z13" i="4"/>
  <c r="Z14" i="4"/>
  <c r="Z15" i="4"/>
  <c r="Z16" i="4"/>
  <c r="Z17" i="4"/>
  <c r="Z18" i="4"/>
  <c r="Z19" i="4"/>
  <c r="Y23" i="4"/>
  <c r="Z20" i="4"/>
  <c r="Z21" i="4"/>
  <c r="Z22" i="4"/>
  <c r="Z23" i="4"/>
  <c r="X23" i="4"/>
  <c r="W13" i="4"/>
  <c r="W14" i="4"/>
  <c r="W15" i="4"/>
  <c r="W16" i="4"/>
  <c r="W17" i="4"/>
  <c r="W18" i="4"/>
  <c r="W19" i="4"/>
  <c r="V23" i="4"/>
  <c r="W20" i="4"/>
  <c r="W21" i="4"/>
  <c r="W22" i="4"/>
  <c r="W23" i="4"/>
  <c r="T23" i="4"/>
  <c r="U13" i="4"/>
  <c r="U14" i="4"/>
  <c r="U15" i="4"/>
  <c r="U16" i="4"/>
  <c r="U17" i="4"/>
  <c r="U18" i="4"/>
  <c r="U19" i="4"/>
  <c r="U20" i="4"/>
  <c r="U21" i="4"/>
  <c r="U22" i="4"/>
  <c r="U23" i="4"/>
  <c r="S23" i="4"/>
  <c r="Q23" i="4"/>
  <c r="R13" i="4"/>
  <c r="R14" i="4"/>
  <c r="R15" i="4"/>
  <c r="R16" i="4"/>
  <c r="R17" i="4"/>
  <c r="R18" i="4"/>
  <c r="R19" i="4"/>
  <c r="R20" i="4"/>
  <c r="R21" i="4"/>
  <c r="R22" i="4"/>
  <c r="R23" i="4"/>
  <c r="O23" i="4"/>
  <c r="P13" i="4"/>
  <c r="P14" i="4"/>
  <c r="P15" i="4"/>
  <c r="P16" i="4"/>
  <c r="P17" i="4"/>
  <c r="P18" i="4"/>
  <c r="P19" i="4"/>
  <c r="P20" i="4"/>
  <c r="P21" i="4"/>
  <c r="P22" i="4"/>
  <c r="P23" i="4"/>
  <c r="N23" i="4"/>
  <c r="L23" i="4"/>
  <c r="M13" i="4"/>
  <c r="M14" i="4"/>
  <c r="M15" i="4"/>
  <c r="M16" i="4"/>
  <c r="M17" i="4"/>
  <c r="M18" i="4"/>
  <c r="M19" i="4"/>
  <c r="M20" i="4"/>
  <c r="M21" i="4"/>
  <c r="M22" i="4"/>
  <c r="M23" i="4"/>
  <c r="J23" i="4"/>
  <c r="K13" i="4"/>
  <c r="K14" i="4"/>
  <c r="K15" i="4"/>
  <c r="K16" i="4"/>
  <c r="K17" i="4"/>
  <c r="K18" i="4"/>
  <c r="K19" i="4"/>
  <c r="K20" i="4"/>
  <c r="K21" i="4"/>
  <c r="K22" i="4"/>
  <c r="K23" i="4"/>
  <c r="I23" i="4"/>
  <c r="G23" i="4"/>
  <c r="H13" i="4"/>
  <c r="H14" i="4"/>
  <c r="H15" i="4"/>
  <c r="H16" i="4"/>
  <c r="H17" i="4"/>
  <c r="H18" i="4"/>
  <c r="H19" i="4"/>
  <c r="H20" i="4"/>
  <c r="H21" i="4"/>
  <c r="H22" i="4"/>
  <c r="H23" i="4"/>
  <c r="E23" i="4"/>
  <c r="F13" i="4"/>
  <c r="F14" i="4"/>
  <c r="F15" i="4"/>
  <c r="F16" i="4"/>
  <c r="F17" i="4"/>
  <c r="F18" i="4"/>
  <c r="F19" i="4"/>
  <c r="F20" i="4"/>
  <c r="F21" i="4"/>
  <c r="F22" i="4"/>
  <c r="F23" i="4"/>
  <c r="D23" i="4"/>
  <c r="B23" i="4"/>
  <c r="C14" i="4"/>
  <c r="C15" i="4"/>
  <c r="C16" i="4"/>
  <c r="C17" i="4"/>
  <c r="C18" i="4"/>
  <c r="C19" i="4"/>
  <c r="C20" i="4"/>
  <c r="C21" i="4"/>
  <c r="C22" i="4"/>
  <c r="C23" i="4"/>
  <c r="O33" i="4"/>
  <c r="O34" i="4"/>
  <c r="O35" i="4"/>
  <c r="O36" i="4"/>
  <c r="O37" i="4"/>
  <c r="O38" i="4"/>
  <c r="O39" i="4"/>
  <c r="P33" i="4"/>
  <c r="P34" i="4"/>
  <c r="P35" i="4"/>
  <c r="P36" i="4"/>
  <c r="P37" i="4"/>
  <c r="P38" i="4"/>
  <c r="P39" i="4"/>
  <c r="N33" i="4"/>
  <c r="N34" i="4"/>
  <c r="N35" i="4"/>
  <c r="N36" i="4"/>
  <c r="N37" i="4"/>
  <c r="N38" i="4"/>
  <c r="N39" i="4"/>
  <c r="L33" i="4"/>
  <c r="L34" i="4"/>
  <c r="L35" i="4"/>
  <c r="L36" i="4"/>
  <c r="L37" i="4"/>
  <c r="L38" i="4"/>
  <c r="L39" i="4"/>
  <c r="M33" i="4"/>
  <c r="M34" i="4"/>
  <c r="M35" i="4"/>
  <c r="M36" i="4"/>
  <c r="M37" i="4"/>
  <c r="M38" i="4"/>
  <c r="M39" i="4"/>
  <c r="F33" i="4"/>
  <c r="F34" i="4"/>
  <c r="F35" i="4"/>
  <c r="F36" i="4"/>
  <c r="F37" i="4"/>
  <c r="F38" i="4"/>
  <c r="F39" i="4"/>
  <c r="F40" i="4"/>
  <c r="F41" i="4"/>
  <c r="F43" i="4"/>
  <c r="D33" i="4"/>
  <c r="D34" i="4"/>
  <c r="D35" i="4"/>
  <c r="D36" i="4"/>
  <c r="D37" i="4"/>
  <c r="D38" i="4"/>
  <c r="D39" i="4"/>
  <c r="D40" i="4"/>
  <c r="D41" i="4"/>
  <c r="D43" i="4"/>
  <c r="C33" i="4"/>
  <c r="C34" i="4"/>
  <c r="C35" i="4"/>
  <c r="C36" i="4"/>
  <c r="C37" i="4"/>
  <c r="C38" i="4"/>
  <c r="C39" i="4"/>
  <c r="C40" i="4"/>
  <c r="C41" i="4"/>
  <c r="C43" i="4"/>
  <c r="J23" i="1"/>
  <c r="O34" i="1"/>
  <c r="O23" i="1"/>
  <c r="O35" i="1"/>
  <c r="E23" i="1"/>
  <c r="O33" i="1"/>
  <c r="Y23" i="1"/>
  <c r="O37" i="1"/>
  <c r="O39" i="1"/>
  <c r="P33" i="1"/>
  <c r="P34" i="1"/>
  <c r="P35" i="1"/>
  <c r="P36" i="1"/>
  <c r="P37" i="1"/>
  <c r="P38" i="1"/>
  <c r="P39" i="1"/>
  <c r="I23" i="1"/>
  <c r="N34" i="1" s="1"/>
  <c r="N23" i="1"/>
  <c r="N35" i="1" s="1"/>
  <c r="D23" i="1"/>
  <c r="N33" i="1"/>
  <c r="X23" i="1"/>
  <c r="N37" i="1"/>
  <c r="B23" i="1"/>
  <c r="L33" i="1"/>
  <c r="G23" i="1"/>
  <c r="L34" i="1"/>
  <c r="L23" i="1"/>
  <c r="M20" i="1" s="1"/>
  <c r="L35" i="1"/>
  <c r="V23" i="1"/>
  <c r="L37" i="1"/>
  <c r="Q23" i="1"/>
  <c r="L36" i="1"/>
  <c r="M33" i="1"/>
  <c r="M36" i="1"/>
  <c r="M37" i="1"/>
  <c r="M38" i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21" i="1"/>
  <c r="P20" i="1"/>
  <c r="P19" i="1"/>
  <c r="P18" i="1"/>
  <c r="P17" i="1"/>
  <c r="P16" i="1"/>
  <c r="P15" i="1"/>
  <c r="P14" i="1"/>
  <c r="M22" i="1"/>
  <c r="M21" i="1"/>
  <c r="M19" i="1"/>
  <c r="M18" i="1"/>
  <c r="M17" i="1"/>
  <c r="M16" i="1"/>
  <c r="M15" i="1"/>
  <c r="M14" i="1"/>
  <c r="K22" i="1"/>
  <c r="K21" i="1"/>
  <c r="K20" i="1"/>
  <c r="K19" i="1"/>
  <c r="K18" i="1"/>
  <c r="K17" i="1"/>
  <c r="K16" i="1"/>
  <c r="K15" i="1"/>
  <c r="K14" i="1"/>
  <c r="H22" i="1"/>
  <c r="H21" i="1"/>
  <c r="H20" i="1"/>
  <c r="H19" i="1"/>
  <c r="H18" i="1"/>
  <c r="H17" i="1"/>
  <c r="H16" i="1"/>
  <c r="H15" i="1"/>
  <c r="H14" i="1"/>
  <c r="C22" i="1"/>
  <c r="C21" i="1"/>
  <c r="C20" i="1"/>
  <c r="C19" i="1"/>
  <c r="C18" i="1"/>
  <c r="C17" i="1"/>
  <c r="C16" i="1"/>
  <c r="C15" i="1"/>
  <c r="C14" i="1"/>
  <c r="F22" i="1"/>
  <c r="E42" i="1"/>
  <c r="E41" i="1"/>
  <c r="E33" i="1"/>
  <c r="E40" i="1"/>
  <c r="E34" i="1"/>
  <c r="E35" i="1"/>
  <c r="E36" i="1"/>
  <c r="E37" i="1"/>
  <c r="E38" i="1"/>
  <c r="E39" i="1"/>
  <c r="E43" i="1"/>
  <c r="F33" i="1"/>
  <c r="F34" i="1"/>
  <c r="F35" i="1"/>
  <c r="F36" i="1"/>
  <c r="F37" i="1"/>
  <c r="F38" i="1"/>
  <c r="F39" i="1"/>
  <c r="F40" i="1"/>
  <c r="F41" i="1"/>
  <c r="F42" i="1"/>
  <c r="F43" i="1"/>
  <c r="D42" i="1"/>
  <c r="D41" i="1"/>
  <c r="D33" i="1"/>
  <c r="D40" i="1"/>
  <c r="D34" i="1"/>
  <c r="D35" i="1"/>
  <c r="D36" i="1"/>
  <c r="D37" i="1"/>
  <c r="D38" i="1"/>
  <c r="D39" i="1"/>
  <c r="B42" i="1"/>
  <c r="B41" i="1"/>
  <c r="B43" i="1" s="1"/>
  <c r="B33" i="1"/>
  <c r="B40" i="1"/>
  <c r="B34" i="1"/>
  <c r="B35" i="1"/>
  <c r="B36" i="1"/>
  <c r="B37" i="1"/>
  <c r="B38" i="1"/>
  <c r="B39" i="1"/>
  <c r="C33" i="1"/>
  <c r="C34" i="1"/>
  <c r="C35" i="1"/>
  <c r="C36" i="1"/>
  <c r="C37" i="1"/>
  <c r="C38" i="1"/>
  <c r="C42" i="1"/>
  <c r="AE13" i="1"/>
  <c r="AE23" i="1"/>
  <c r="AD23" i="1"/>
  <c r="AC23" i="1"/>
  <c r="AB13" i="1"/>
  <c r="AB23" i="1"/>
  <c r="AA23" i="1"/>
  <c r="Z13" i="1"/>
  <c r="Z23" i="1"/>
  <c r="W13" i="1"/>
  <c r="W23" i="1"/>
  <c r="U13" i="1"/>
  <c r="U14" i="1"/>
  <c r="U15" i="1"/>
  <c r="U16" i="1"/>
  <c r="U17" i="1"/>
  <c r="U18" i="1"/>
  <c r="U19" i="1"/>
  <c r="U20" i="1"/>
  <c r="U21" i="1"/>
  <c r="U23" i="1"/>
  <c r="T23" i="1"/>
  <c r="S23" i="1"/>
  <c r="R13" i="1"/>
  <c r="R23" i="1"/>
  <c r="P13" i="1"/>
  <c r="P23" i="1"/>
  <c r="M13" i="1"/>
  <c r="M23" i="1" s="1"/>
  <c r="K13" i="1"/>
  <c r="K23" i="1"/>
  <c r="H13" i="1"/>
  <c r="H23" i="1" s="1"/>
  <c r="F20" i="1"/>
  <c r="F13" i="1"/>
  <c r="F14" i="1"/>
  <c r="F15" i="1"/>
  <c r="F16" i="1"/>
  <c r="F17" i="1"/>
  <c r="F18" i="1"/>
  <c r="F19" i="1"/>
  <c r="F21" i="1"/>
  <c r="F23" i="1"/>
  <c r="C23" i="1"/>
  <c r="O36" i="1"/>
  <c r="O38" i="1"/>
  <c r="L38" i="1"/>
  <c r="N38" i="1"/>
  <c r="N36" i="1"/>
  <c r="L34" i="7" l="1"/>
  <c r="M19" i="7"/>
  <c r="M23" i="7" s="1"/>
  <c r="M20" i="7"/>
  <c r="L39" i="1"/>
  <c r="M35" i="1" s="1"/>
  <c r="B40" i="7"/>
  <c r="C39" i="1"/>
  <c r="C40" i="1"/>
  <c r="H23" i="7"/>
  <c r="B42" i="7"/>
  <c r="C40" i="7"/>
  <c r="C41" i="1"/>
  <c r="M34" i="1"/>
  <c r="M39" i="1" s="1"/>
  <c r="H21" i="7"/>
  <c r="L33" i="7"/>
  <c r="D40" i="7"/>
  <c r="N23" i="7"/>
  <c r="N34" i="7" s="1"/>
  <c r="D43" i="1"/>
  <c r="D39" i="7"/>
  <c r="N39" i="1"/>
  <c r="N38" i="7"/>
  <c r="L38" i="7" l="1"/>
  <c r="M34" i="7" s="1"/>
  <c r="C38" i="7"/>
  <c r="C39" i="7"/>
  <c r="C43" i="1"/>
  <c r="D42" i="7"/>
  <c r="C42" i="7" l="1"/>
  <c r="M33" i="7"/>
  <c r="M38" i="7" s="1"/>
</calcChain>
</file>

<file path=xl/sharedStrings.xml><?xml version="1.0" encoding="utf-8"?>
<sst xmlns="http://schemas.openxmlformats.org/spreadsheetml/2006/main" count="440" uniqueCount="56">
  <si>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</si>
  <si>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</si>
  <si>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</si>
  <si>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</si>
  <si>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</si>
  <si>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</si>
  <si>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</si>
  <si>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</si>
  <si>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</si>
  <si>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</si>
  <si>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</si>
  <si>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</si>
  <si>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</si>
  <si>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</si>
  <si>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</si>
  <si>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</si>
  <si>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</si>
  <si>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</si>
  <si>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</si>
  <si>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</si>
  <si>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</si>
  <si>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</si>
  <si>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</si>
  <si>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</si>
  <si>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</si>
  <si>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</si>
  <si>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</si>
  <si>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</si>
  <si>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</si>
  <si>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</si>
  <si>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</si>
  <si>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</si>
  <si>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</si>
  <si>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</si>
  <si>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</si>
  <si>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</si>
  <si>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</si>
  <si>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</si>
  <si>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</si>
  <si>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</si>
  <si>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</si>
  <si>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</si>
  <si>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</si>
  <si>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</si>
  <si>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</si>
  <si>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</si>
  <si>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</si>
  <si>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</si>
  <si>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</si>
  <si>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</si>
  <si>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</si>
  <si>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</si>
  <si>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</si>
  <si>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</si>
  <si>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</si>
  <si>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CONSORCI DEL MUSEU DE CIÈNCIES NATURALS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</si>
</sst>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109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27530.789999999997</c:v>
                </c:pt>
                <c:pt idx="7">
                  <c:v>298501.39</c:v>
                </c:pt>
                <c:pt idx="8">
                  <c:v>10103.220000000001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0</c:v>
                </c:pt>
                <c:pt idx="1">
                  <c:v>104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0</c:v>
                </c:pt>
                <c:pt idx="1">
                  <c:v>291925.65000000002</c:v>
                </c:pt>
                <c:pt idx="2">
                  <c:v>44209.75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0" zoomScaleNormal="80" workbookViewId="0">
      <selection activeCell="A4" sqref="A4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/>
      <c r="H13" s="20" t="str">
        <f>IF(G13,G13/$G$23,"")</f>
        <v/>
      </c>
      <c r="I13" s="4"/>
      <c r="J13" s="5"/>
      <c r="K13" s="21" t="str">
        <f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/>
      <c r="H14" s="20" t="str">
        <f t="shared" ref="H14:H22" si="3">IF(G14,G14/$G$23,"")</f>
        <v/>
      </c>
      <c r="I14" s="6"/>
      <c r="J14" s="7"/>
      <c r="K14" s="21" t="str">
        <f t="shared" ref="K14:K22" si="4">IF(J14,J14/$J$23,"")</f>
        <v/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/>
      <c r="H15" s="20" t="str">
        <f t="shared" si="3"/>
        <v/>
      </c>
      <c r="I15" s="6"/>
      <c r="J15" s="7"/>
      <c r="K15" s="21" t="str">
        <f t="shared" si="4"/>
        <v/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/>
      <c r="H18" s="67" t="str">
        <f t="shared" si="3"/>
        <v/>
      </c>
      <c r="I18" s="70"/>
      <c r="J18" s="71"/>
      <c r="K18" s="68" t="str">
        <f t="shared" si="4"/>
        <v/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>
        <v>10</v>
      </c>
      <c r="H19" s="20">
        <f t="shared" si="3"/>
        <v>9.6153846153846159E-2</v>
      </c>
      <c r="I19" s="6">
        <v>23792.71</v>
      </c>
      <c r="J19" s="7">
        <v>26498.26</v>
      </c>
      <c r="K19" s="21">
        <f t="shared" si="4"/>
        <v>9.0770578056433196E-2</v>
      </c>
      <c r="L19" s="2">
        <v>4</v>
      </c>
      <c r="M19" s="20">
        <f t="shared" si="5"/>
        <v>0.21052631578947367</v>
      </c>
      <c r="N19" s="6">
        <v>853.33</v>
      </c>
      <c r="O19" s="7">
        <v>1032.53</v>
      </c>
      <c r="P19" s="21">
        <f t="shared" si="6"/>
        <v>2.335525534525755E-2</v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94</v>
      </c>
      <c r="H20" s="67">
        <f t="shared" si="3"/>
        <v>0.90384615384615385</v>
      </c>
      <c r="I20" s="70">
        <v>222592.58</v>
      </c>
      <c r="J20" s="71">
        <v>263716.45</v>
      </c>
      <c r="K20" s="68">
        <f t="shared" si="4"/>
        <v>0.90336854606643846</v>
      </c>
      <c r="L20" s="69">
        <v>15</v>
      </c>
      <c r="M20" s="67">
        <f t="shared" si="5"/>
        <v>0.78947368421052633</v>
      </c>
      <c r="N20" s="70">
        <v>30483.42</v>
      </c>
      <c r="O20" s="71">
        <v>34784.94</v>
      </c>
      <c r="P20" s="68">
        <f t="shared" si="6"/>
        <v>0.78681603040053383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6">
        <v>1414</v>
      </c>
      <c r="J21" s="7">
        <v>1710.94</v>
      </c>
      <c r="K21" s="21">
        <f t="shared" si="4"/>
        <v>5.8608758771283029E-3</v>
      </c>
      <c r="L21" s="2"/>
      <c r="M21" s="20" t="str">
        <f t="shared" si="5"/>
        <v/>
      </c>
      <c r="N21" s="6">
        <v>6935.77</v>
      </c>
      <c r="O21" s="7">
        <v>8392.2800000000007</v>
      </c>
      <c r="P21" s="21">
        <f t="shared" si="6"/>
        <v>0.18982871425420864</v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35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104</v>
      </c>
      <c r="H23" s="17">
        <f t="shared" si="12"/>
        <v>1</v>
      </c>
      <c r="I23" s="18">
        <f t="shared" si="12"/>
        <v>247799.28999999998</v>
      </c>
      <c r="J23" s="18">
        <f t="shared" si="12"/>
        <v>291925.65000000002</v>
      </c>
      <c r="K23" s="19">
        <f t="shared" si="12"/>
        <v>1</v>
      </c>
      <c r="L23" s="16">
        <f t="shared" si="12"/>
        <v>19</v>
      </c>
      <c r="M23" s="17">
        <f t="shared" si="12"/>
        <v>1</v>
      </c>
      <c r="N23" s="18">
        <f t="shared" si="12"/>
        <v>38272.520000000004</v>
      </c>
      <c r="O23" s="18">
        <f t="shared" si="12"/>
        <v>44209.75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36" t="s">
        <v>52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13">B13+G13+L13+Q13+AA13+V13</f>
        <v>0</v>
      </c>
      <c r="C33" s="8" t="str">
        <f t="shared" ref="C33:C41" si="14">IF(B33,B33/$B$43,"")</f>
        <v/>
      </c>
      <c r="D33" s="10">
        <f t="shared" ref="D33:D42" si="15">D13+I13+N13+S13+AC13+X13</f>
        <v>0</v>
      </c>
      <c r="E33" s="11">
        <f t="shared" ref="E33:E42" si="16">E13+J13+O13+T13+AD13+Y13</f>
        <v>0</v>
      </c>
      <c r="F33" s="21" t="str">
        <f t="shared" ref="F33:F41" si="17">IF(E33,E33/$E$43,"")</f>
        <v/>
      </c>
      <c r="J33" s="93" t="s">
        <v>3</v>
      </c>
      <c r="K33" s="94"/>
      <c r="L33" s="58">
        <f>B23</f>
        <v>0</v>
      </c>
      <c r="M33" s="8" t="str">
        <f t="shared" ref="M33:M38" si="18">IF(L33,L33/$L$39,"")</f>
        <v/>
      </c>
      <c r="N33" s="59">
        <f>D23</f>
        <v>0</v>
      </c>
      <c r="O33" s="59">
        <f>E23</f>
        <v>0</v>
      </c>
      <c r="P33" s="60" t="str">
        <f t="shared" ref="P33:P38" si="19">IF(O33,O33/$O$39,"")</f>
        <v/>
      </c>
    </row>
    <row r="34" spans="1:33" s="25" customFormat="1" ht="30" customHeight="1" x14ac:dyDescent="0.3">
      <c r="A34" s="43" t="s">
        <v>18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89" t="s">
        <v>1</v>
      </c>
      <c r="K34" s="90"/>
      <c r="L34" s="61">
        <f>G23</f>
        <v>104</v>
      </c>
      <c r="M34" s="8">
        <f t="shared" si="18"/>
        <v>0.84552845528455289</v>
      </c>
      <c r="N34" s="62">
        <f>I23</f>
        <v>247799.28999999998</v>
      </c>
      <c r="O34" s="62">
        <f>J23</f>
        <v>291925.65000000002</v>
      </c>
      <c r="P34" s="60">
        <f t="shared" si="19"/>
        <v>0.86847636398903538</v>
      </c>
    </row>
    <row r="35" spans="1:33" ht="30" customHeight="1" x14ac:dyDescent="0.3">
      <c r="A35" s="43" t="s">
        <v>19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9" t="s">
        <v>2</v>
      </c>
      <c r="K35" s="90"/>
      <c r="L35" s="61">
        <f>L23</f>
        <v>19</v>
      </c>
      <c r="M35" s="8">
        <f t="shared" si="18"/>
        <v>0.15447154471544716</v>
      </c>
      <c r="N35" s="62">
        <f>N23</f>
        <v>38272.520000000004</v>
      </c>
      <c r="O35" s="62">
        <f>O23</f>
        <v>44209.75</v>
      </c>
      <c r="P35" s="60">
        <f t="shared" si="19"/>
        <v>0.13152363601096462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89" t="s">
        <v>34</v>
      </c>
      <c r="K36" s="90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9" t="s">
        <v>5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89" t="s">
        <v>4</v>
      </c>
      <c r="K38" s="90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13"/>
        <v>14</v>
      </c>
      <c r="C39" s="8">
        <f t="shared" si="14"/>
        <v>0.11382113821138211</v>
      </c>
      <c r="D39" s="13">
        <f t="shared" si="15"/>
        <v>24646.04</v>
      </c>
      <c r="E39" s="23">
        <f t="shared" si="16"/>
        <v>27530.789999999997</v>
      </c>
      <c r="F39" s="21">
        <f t="shared" si="17"/>
        <v>8.1903869690606812E-2</v>
      </c>
      <c r="G39" s="25"/>
      <c r="J39" s="91" t="s">
        <v>0</v>
      </c>
      <c r="K39" s="92"/>
      <c r="L39" s="85">
        <f>SUM(L33:L38)</f>
        <v>123</v>
      </c>
      <c r="M39" s="17">
        <f>SUM(M33:M38)</f>
        <v>1</v>
      </c>
      <c r="N39" s="86">
        <f>SUM(N33:N38)</f>
        <v>286071.81</v>
      </c>
      <c r="O39" s="87">
        <f>SUM(O33:O38)</f>
        <v>336135.4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13"/>
        <v>109</v>
      </c>
      <c r="C40" s="8">
        <f t="shared" si="14"/>
        <v>0.88617886178861793</v>
      </c>
      <c r="D40" s="13">
        <f t="shared" si="15"/>
        <v>253076</v>
      </c>
      <c r="E40" s="23">
        <f t="shared" si="16"/>
        <v>298501.39</v>
      </c>
      <c r="F40" s="21">
        <f t="shared" si="17"/>
        <v>0.88803913541983381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13"/>
        <v>0</v>
      </c>
      <c r="C41" s="8" t="str">
        <f t="shared" si="14"/>
        <v/>
      </c>
      <c r="D41" s="13">
        <f t="shared" si="15"/>
        <v>8349.77</v>
      </c>
      <c r="E41" s="14">
        <f t="shared" si="16"/>
        <v>10103.220000000001</v>
      </c>
      <c r="F41" s="21">
        <f t="shared" si="17"/>
        <v>3.0056994889559388E-2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123</v>
      </c>
      <c r="C43" s="17">
        <f>SUM(C33:C42)</f>
        <v>1</v>
      </c>
      <c r="D43" s="18">
        <f>SUM(D33:D42)</f>
        <v>286071.81</v>
      </c>
      <c r="E43" s="18">
        <f>SUM(E33:E42)</f>
        <v>336135.4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A30:A32"/>
    <mergeCell ref="L11:P11"/>
    <mergeCell ref="L30:P31"/>
    <mergeCell ref="J30:K32"/>
    <mergeCell ref="A11:A12"/>
    <mergeCell ref="A26:H26"/>
    <mergeCell ref="B30:F31"/>
    <mergeCell ref="A25:Q25"/>
    <mergeCell ref="B10:AE10"/>
    <mergeCell ref="B11:F11"/>
    <mergeCell ref="G11:K11"/>
    <mergeCell ref="Q11:U11"/>
    <mergeCell ref="AA11:AE11"/>
    <mergeCell ref="V11:Z11"/>
    <mergeCell ref="J37:K37"/>
    <mergeCell ref="J39:K39"/>
    <mergeCell ref="J33:K33"/>
    <mergeCell ref="J34:K34"/>
    <mergeCell ref="J35:K35"/>
    <mergeCell ref="J36:K36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80" zoomScaleNormal="80" workbookViewId="0">
      <selection activeCell="B8" sqref="B8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/>
      <c r="H20" s="67" t="str">
        <f t="shared" si="2"/>
        <v/>
      </c>
      <c r="I20" s="70"/>
      <c r="J20" s="71"/>
      <c r="K20" s="68" t="str">
        <f t="shared" si="3"/>
        <v/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0</v>
      </c>
      <c r="H23" s="17">
        <f t="shared" si="22"/>
        <v>0</v>
      </c>
      <c r="I23" s="18">
        <f t="shared" si="22"/>
        <v>0</v>
      </c>
      <c r="J23" s="18">
        <f t="shared" si="22"/>
        <v>0</v>
      </c>
      <c r="K23" s="19">
        <f t="shared" si="22"/>
        <v>0</v>
      </c>
      <c r="L23" s="16">
        <f t="shared" si="22"/>
        <v>0</v>
      </c>
      <c r="M23" s="17">
        <f t="shared" si="22"/>
        <v>0</v>
      </c>
      <c r="N23" s="18">
        <f t="shared" si="22"/>
        <v>0</v>
      </c>
      <c r="O23" s="18">
        <f t="shared" si="22"/>
        <v>0</v>
      </c>
      <c r="P23" s="19">
        <f t="shared" si="22"/>
        <v>0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3">B13+G13+L13+Q13+AA13+V13</f>
        <v>0</v>
      </c>
      <c r="C33" s="8" t="str">
        <f t="shared" ref="C33:C42" si="24">IF(B33,B33/$B$43,"")</f>
        <v/>
      </c>
      <c r="D33" s="10">
        <f t="shared" ref="D33:D42" si="25">D13+I13+N13+S13+AC13+X13</f>
        <v>0</v>
      </c>
      <c r="E33" s="11">
        <f t="shared" ref="E33:E42" si="26">E13+J13+O13+T13+AD13+Y13</f>
        <v>0</v>
      </c>
      <c r="F33" s="21" t="str">
        <f t="shared" ref="F33:F42" si="27">IF(E33,E33/$E$43,"")</f>
        <v/>
      </c>
      <c r="J33" s="93" t="s">
        <v>3</v>
      </c>
      <c r="K33" s="94"/>
      <c r="L33" s="58">
        <f>B23</f>
        <v>0</v>
      </c>
      <c r="M33" s="8" t="str">
        <f t="shared" ref="M33:M38" si="28">IF(L33,L33/$L$39,"")</f>
        <v/>
      </c>
      <c r="N33" s="59">
        <f>D23</f>
        <v>0</v>
      </c>
      <c r="O33" s="59">
        <f>E23</f>
        <v>0</v>
      </c>
      <c r="P33" s="60" t="str">
        <f t="shared" ref="P33:P38" si="29">IF(O33,O33/$O$39,"")</f>
        <v/>
      </c>
    </row>
    <row r="34" spans="1:33" s="25" customFormat="1" ht="30" customHeight="1" x14ac:dyDescent="0.3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89" t="s">
        <v>1</v>
      </c>
      <c r="K34" s="90"/>
      <c r="L34" s="61">
        <f>G23</f>
        <v>0</v>
      </c>
      <c r="M34" s="8" t="str">
        <f t="shared" si="28"/>
        <v/>
      </c>
      <c r="N34" s="62">
        <f>I23</f>
        <v>0</v>
      </c>
      <c r="O34" s="62">
        <f>J23</f>
        <v>0</v>
      </c>
      <c r="P34" s="60" t="str">
        <f t="shared" si="29"/>
        <v/>
      </c>
    </row>
    <row r="35" spans="1:33" ht="30" customHeight="1" x14ac:dyDescent="0.3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9" t="s">
        <v>2</v>
      </c>
      <c r="K35" s="90"/>
      <c r="L35" s="61">
        <f>L23</f>
        <v>0</v>
      </c>
      <c r="M35" s="8" t="str">
        <f t="shared" si="28"/>
        <v/>
      </c>
      <c r="N35" s="62">
        <f>N23</f>
        <v>0</v>
      </c>
      <c r="O35" s="62">
        <f>O23</f>
        <v>0</v>
      </c>
      <c r="P35" s="60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 t="shared" si="28"/>
        <v/>
      </c>
      <c r="N37" s="62">
        <f>X23</f>
        <v>0</v>
      </c>
      <c r="O37" s="62">
        <f>Y23</f>
        <v>0</v>
      </c>
      <c r="P37" s="60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89" t="s">
        <v>4</v>
      </c>
      <c r="K38" s="90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3"/>
        <v>0</v>
      </c>
      <c r="C39" s="8" t="str">
        <f t="shared" si="24"/>
        <v/>
      </c>
      <c r="D39" s="13">
        <f t="shared" si="25"/>
        <v>0</v>
      </c>
      <c r="E39" s="23">
        <f t="shared" si="26"/>
        <v>0</v>
      </c>
      <c r="F39" s="21" t="str">
        <f t="shared" si="27"/>
        <v/>
      </c>
      <c r="G39" s="25"/>
      <c r="J39" s="91" t="s">
        <v>0</v>
      </c>
      <c r="K39" s="92"/>
      <c r="L39" s="85">
        <f>SUM(L33:L38)</f>
        <v>0</v>
      </c>
      <c r="M39" s="17">
        <f>SUM(M33:M38)</f>
        <v>0</v>
      </c>
      <c r="N39" s="86">
        <f>SUM(N33:N38)</f>
        <v>0</v>
      </c>
      <c r="O39" s="87">
        <f>SUM(O33:O38)</f>
        <v>0</v>
      </c>
      <c r="P39" s="88">
        <f>SUM(P33:P38)</f>
        <v>0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0</v>
      </c>
      <c r="C43" s="17">
        <f>SUM(C33:C42)</f>
        <v>0</v>
      </c>
      <c r="D43" s="18">
        <f>SUM(D33:D42)</f>
        <v>0</v>
      </c>
      <c r="E43" s="18">
        <f>SUM(E33:E42)</f>
        <v>0</v>
      </c>
      <c r="F43" s="19">
        <f>SUM(F33:F42)</f>
        <v>0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85" zoomScaleNormal="85" workbookViewId="0">
      <selection activeCell="B8" sqref="B8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/>
      <c r="H20" s="67" t="str">
        <f t="shared" si="2"/>
        <v/>
      </c>
      <c r="I20" s="70"/>
      <c r="J20" s="71"/>
      <c r="K20" s="68" t="str">
        <f t="shared" si="3"/>
        <v/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0</v>
      </c>
      <c r="H23" s="17">
        <f t="shared" si="22"/>
        <v>0</v>
      </c>
      <c r="I23" s="18">
        <f t="shared" si="22"/>
        <v>0</v>
      </c>
      <c r="J23" s="18">
        <f t="shared" si="22"/>
        <v>0</v>
      </c>
      <c r="K23" s="19">
        <f t="shared" si="22"/>
        <v>0</v>
      </c>
      <c r="L23" s="16">
        <f t="shared" si="22"/>
        <v>0</v>
      </c>
      <c r="M23" s="17">
        <f t="shared" si="22"/>
        <v>0</v>
      </c>
      <c r="N23" s="18">
        <f t="shared" si="22"/>
        <v>0</v>
      </c>
      <c r="O23" s="18">
        <f t="shared" si="22"/>
        <v>0</v>
      </c>
      <c r="P23" s="19">
        <f t="shared" si="22"/>
        <v>0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3">B13+G13+L13+Q13+AA13+V13</f>
        <v>0</v>
      </c>
      <c r="C33" s="8" t="str">
        <f t="shared" ref="C33:C41" si="24">IF(B33,B33/$B$43,"")</f>
        <v/>
      </c>
      <c r="D33" s="10">
        <f t="shared" ref="D33:D42" si="25">D13+I13+N13+S13+AC13+X13</f>
        <v>0</v>
      </c>
      <c r="E33" s="11">
        <f t="shared" ref="E33:E42" si="26">E13+J13+O13+T13+AD13+Y13</f>
        <v>0</v>
      </c>
      <c r="F33" s="21" t="str">
        <f t="shared" ref="F33:F41" si="27">IF(E33,E33/$E$43,"")</f>
        <v/>
      </c>
      <c r="J33" s="93" t="s">
        <v>3</v>
      </c>
      <c r="K33" s="94"/>
      <c r="L33" s="58">
        <f>B23</f>
        <v>0</v>
      </c>
      <c r="M33" s="8" t="str">
        <f>IF(L33,L33/$L$39,"")</f>
        <v/>
      </c>
      <c r="N33" s="59">
        <f>D23</f>
        <v>0</v>
      </c>
      <c r="O33" s="59">
        <f>E23</f>
        <v>0</v>
      </c>
      <c r="P33" s="60" t="str">
        <f>IF(O33,O33/$O$39,"")</f>
        <v/>
      </c>
    </row>
    <row r="34" spans="1:33" s="25" customFormat="1" ht="30" customHeight="1" x14ac:dyDescent="0.3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89" t="s">
        <v>1</v>
      </c>
      <c r="K34" s="90"/>
      <c r="L34" s="61">
        <f>G23</f>
        <v>0</v>
      </c>
      <c r="M34" s="8" t="str">
        <f>IF(L34,L34/$L$39,"")</f>
        <v/>
      </c>
      <c r="N34" s="62">
        <f>I23</f>
        <v>0</v>
      </c>
      <c r="O34" s="62">
        <f>J23</f>
        <v>0</v>
      </c>
      <c r="P34" s="60" t="str">
        <f>IF(O34,O34/$O$39,"")</f>
        <v/>
      </c>
    </row>
    <row r="35" spans="1:33" ht="30" customHeight="1" x14ac:dyDescent="0.3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9" t="s">
        <v>2</v>
      </c>
      <c r="K35" s="90"/>
      <c r="L35" s="61">
        <f>L23</f>
        <v>0</v>
      </c>
      <c r="M35" s="8" t="str">
        <f>IF(L35,L35/$L$39,"")</f>
        <v/>
      </c>
      <c r="N35" s="62">
        <f>N23</f>
        <v>0</v>
      </c>
      <c r="O35" s="62">
        <f>O23</f>
        <v>0</v>
      </c>
      <c r="P35" s="60" t="str">
        <f>IF(O35,O35/$O$39,"")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>IF(L37,L37/$L$39,"")</f>
        <v/>
      </c>
      <c r="N37" s="62">
        <f>X23</f>
        <v>0</v>
      </c>
      <c r="O37" s="62">
        <f>Y23</f>
        <v>0</v>
      </c>
      <c r="P37" s="60" t="str">
        <f>IF(O37,O37/$O$39,"")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89" t="s">
        <v>4</v>
      </c>
      <c r="K38" s="90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3"/>
        <v>0</v>
      </c>
      <c r="C39" s="8" t="str">
        <f t="shared" si="24"/>
        <v/>
      </c>
      <c r="D39" s="13">
        <f t="shared" si="25"/>
        <v>0</v>
      </c>
      <c r="E39" s="23">
        <f t="shared" si="26"/>
        <v>0</v>
      </c>
      <c r="F39" s="21" t="str">
        <f t="shared" si="27"/>
        <v/>
      </c>
      <c r="G39" s="25"/>
      <c r="J39" s="91" t="s">
        <v>0</v>
      </c>
      <c r="K39" s="92"/>
      <c r="L39" s="85">
        <f>SUM(L33:L38)</f>
        <v>0</v>
      </c>
      <c r="M39" s="17">
        <f>SUM(M33:M38)</f>
        <v>0</v>
      </c>
      <c r="N39" s="86">
        <f>SUM(N33:N38)</f>
        <v>0</v>
      </c>
      <c r="O39" s="87">
        <f>SUM(O33:O38)</f>
        <v>0</v>
      </c>
      <c r="P39" s="88">
        <f>SUM(P33:P38)</f>
        <v>0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ref="C42" si="30">IF(B42,B42/$B$43,"")</f>
        <v/>
      </c>
      <c r="D42" s="13">
        <f t="shared" si="25"/>
        <v>0</v>
      </c>
      <c r="E42" s="14">
        <f t="shared" si="26"/>
        <v>0</v>
      </c>
      <c r="F42" s="21" t="str">
        <f t="shared" ref="F42" si="3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0</v>
      </c>
      <c r="C43" s="17">
        <f>SUM(C33:C42)</f>
        <v>0</v>
      </c>
      <c r="D43" s="18">
        <f>SUM(D33:D42)</f>
        <v>0</v>
      </c>
      <c r="E43" s="18">
        <f>SUM(E33:E42)</f>
        <v>0</v>
      </c>
      <c r="F43" s="19">
        <f>SUM(F33:F42)</f>
        <v>0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85" zoomScaleNormal="85" workbookViewId="0">
      <selection activeCell="B8" sqref="B8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IF(L15,L15/$L$23,"")</f>
        <v/>
      </c>
      <c r="N15" s="6"/>
      <c r="O15" s="7"/>
      <c r="P15" s="21" t="str">
        <f>IF(O15,O15/$O$23,"")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IF(L19,L19/$L$23,"")</f>
        <v/>
      </c>
      <c r="N19" s="6"/>
      <c r="O19" s="7"/>
      <c r="P19" s="21" t="str">
        <f>IF(O19,O19/$O$23,"")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3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/>
      <c r="H20" s="67" t="str">
        <f t="shared" si="2"/>
        <v/>
      </c>
      <c r="I20" s="70"/>
      <c r="J20" s="71"/>
      <c r="K20" s="68" t="str">
        <f t="shared" si="3"/>
        <v/>
      </c>
      <c r="L20" s="69"/>
      <c r="M20" s="67" t="str">
        <f>IF(L20,L20/$L$23,"")</f>
        <v/>
      </c>
      <c r="N20" s="70"/>
      <c r="O20" s="71"/>
      <c r="P20" s="68" t="str">
        <f>IF(O20,O20/$O$23,"")</f>
        <v/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IF(L21,L21/$L$23,"")</f>
        <v/>
      </c>
      <c r="N21" s="6"/>
      <c r="O21" s="7"/>
      <c r="P21" s="21" t="str">
        <f>IF(O21,O21/$O$23,"")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1">IF(G22,G22/$G$23,"")</f>
        <v/>
      </c>
      <c r="I22" s="70"/>
      <c r="J22" s="71"/>
      <c r="K22" s="68" t="str">
        <f t="shared" ref="K22" si="12">IF(J22,J22/$J$23,"")</f>
        <v/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0">SUM(B13:B22)</f>
        <v>0</v>
      </c>
      <c r="C23" s="17">
        <f t="shared" si="20"/>
        <v>0</v>
      </c>
      <c r="D23" s="18">
        <f t="shared" si="20"/>
        <v>0</v>
      </c>
      <c r="E23" s="18">
        <f t="shared" si="20"/>
        <v>0</v>
      </c>
      <c r="F23" s="19">
        <f t="shared" si="20"/>
        <v>0</v>
      </c>
      <c r="G23" s="16">
        <f t="shared" si="20"/>
        <v>0</v>
      </c>
      <c r="H23" s="17">
        <f t="shared" si="20"/>
        <v>0</v>
      </c>
      <c r="I23" s="18">
        <f t="shared" si="20"/>
        <v>0</v>
      </c>
      <c r="J23" s="18">
        <f t="shared" si="20"/>
        <v>0</v>
      </c>
      <c r="K23" s="19">
        <f t="shared" si="20"/>
        <v>0</v>
      </c>
      <c r="L23" s="16">
        <f t="shared" si="20"/>
        <v>0</v>
      </c>
      <c r="M23" s="17">
        <f t="shared" si="20"/>
        <v>0</v>
      </c>
      <c r="N23" s="18">
        <f t="shared" si="20"/>
        <v>0</v>
      </c>
      <c r="O23" s="18">
        <f t="shared" si="20"/>
        <v>0</v>
      </c>
      <c r="P23" s="19">
        <f t="shared" si="20"/>
        <v>0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0</v>
      </c>
      <c r="W23" s="17">
        <f t="shared" si="20"/>
        <v>0</v>
      </c>
      <c r="X23" s="18">
        <f t="shared" si="20"/>
        <v>0</v>
      </c>
      <c r="Y23" s="18">
        <f t="shared" si="20"/>
        <v>0</v>
      </c>
      <c r="Z23" s="19">
        <f t="shared" si="20"/>
        <v>0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1">B13+G13+L13+Q13+AA13+V13</f>
        <v>0</v>
      </c>
      <c r="C33" s="8" t="str">
        <f t="shared" ref="C33:C42" si="22">IF(B33,B33/$B$43,"")</f>
        <v/>
      </c>
      <c r="D33" s="10">
        <f t="shared" ref="D33:D42" si="23">D13+I13+N13+S13+AC13+X13</f>
        <v>0</v>
      </c>
      <c r="E33" s="11">
        <f t="shared" ref="E33:E42" si="24">E13+J13+O13+T13+AD13+Y13</f>
        <v>0</v>
      </c>
      <c r="F33" s="21" t="str">
        <f t="shared" ref="F33:F42" si="25">IF(E33,E33/$E$43,"")</f>
        <v/>
      </c>
      <c r="J33" s="93" t="s">
        <v>3</v>
      </c>
      <c r="K33" s="94"/>
      <c r="L33" s="58">
        <f>B23</f>
        <v>0</v>
      </c>
      <c r="M33" s="8" t="str">
        <f t="shared" ref="M33:M38" si="26">IF(L33,L33/$L$39,"")</f>
        <v/>
      </c>
      <c r="N33" s="59">
        <f>D23</f>
        <v>0</v>
      </c>
      <c r="O33" s="59">
        <f>E23</f>
        <v>0</v>
      </c>
      <c r="P33" s="60" t="str">
        <f t="shared" ref="P33:P38" si="27">IF(O33,O33/$O$39,"")</f>
        <v/>
      </c>
    </row>
    <row r="34" spans="1:33" s="25" customFormat="1" ht="30" customHeight="1" x14ac:dyDescent="0.3">
      <c r="A34" s="43" t="s">
        <v>18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J34" s="89" t="s">
        <v>1</v>
      </c>
      <c r="K34" s="90"/>
      <c r="L34" s="61">
        <f>G23</f>
        <v>0</v>
      </c>
      <c r="M34" s="8" t="str">
        <f t="shared" si="26"/>
        <v/>
      </c>
      <c r="N34" s="62">
        <f>I23</f>
        <v>0</v>
      </c>
      <c r="O34" s="62">
        <f>J23</f>
        <v>0</v>
      </c>
      <c r="P34" s="60" t="str">
        <f t="shared" si="27"/>
        <v/>
      </c>
    </row>
    <row r="35" spans="1:33" ht="30" customHeight="1" x14ac:dyDescent="0.3">
      <c r="A35" s="43" t="s">
        <v>19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9" t="s">
        <v>2</v>
      </c>
      <c r="K35" s="90"/>
      <c r="L35" s="61">
        <f>L23</f>
        <v>0</v>
      </c>
      <c r="M35" s="8" t="str">
        <f t="shared" si="26"/>
        <v/>
      </c>
      <c r="N35" s="62">
        <f>N23</f>
        <v>0</v>
      </c>
      <c r="O35" s="62">
        <f>O23</f>
        <v>0</v>
      </c>
      <c r="P35" s="60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89" t="s">
        <v>34</v>
      </c>
      <c r="K36" s="90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89" t="s">
        <v>5</v>
      </c>
      <c r="K37" s="90"/>
      <c r="L37" s="61">
        <f>V23</f>
        <v>0</v>
      </c>
      <c r="M37" s="8" t="str">
        <f t="shared" si="26"/>
        <v/>
      </c>
      <c r="N37" s="62">
        <f>X23</f>
        <v>0</v>
      </c>
      <c r="O37" s="62">
        <f>Y23</f>
        <v>0</v>
      </c>
      <c r="P37" s="60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1"/>
        <v>0</v>
      </c>
      <c r="C38" s="8" t="str">
        <f t="shared" si="22"/>
        <v/>
      </c>
      <c r="D38" s="13">
        <f t="shared" si="23"/>
        <v>0</v>
      </c>
      <c r="E38" s="22">
        <f t="shared" si="24"/>
        <v>0</v>
      </c>
      <c r="F38" s="21" t="str">
        <f t="shared" si="25"/>
        <v/>
      </c>
      <c r="G38" s="25"/>
      <c r="J38" s="89" t="s">
        <v>4</v>
      </c>
      <c r="K38" s="90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1"/>
        <v>0</v>
      </c>
      <c r="C39" s="8" t="str">
        <f t="shared" si="22"/>
        <v/>
      </c>
      <c r="D39" s="13">
        <f t="shared" si="23"/>
        <v>0</v>
      </c>
      <c r="E39" s="23">
        <f t="shared" si="24"/>
        <v>0</v>
      </c>
      <c r="F39" s="21" t="str">
        <f t="shared" si="25"/>
        <v/>
      </c>
      <c r="G39" s="25"/>
      <c r="J39" s="91" t="s">
        <v>0</v>
      </c>
      <c r="K39" s="92"/>
      <c r="L39" s="85">
        <f>SUM(L33:L38)</f>
        <v>0</v>
      </c>
      <c r="M39" s="17">
        <f>SUM(M33:M38)</f>
        <v>0</v>
      </c>
      <c r="N39" s="86">
        <f>SUM(N33:N38)</f>
        <v>0</v>
      </c>
      <c r="O39" s="87">
        <f>SUM(O33:O38)</f>
        <v>0</v>
      </c>
      <c r="P39" s="88">
        <f>SUM(P33:P38)</f>
        <v>0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23">
        <f t="shared" si="24"/>
        <v>0</v>
      </c>
      <c r="F40" s="21" t="str">
        <f t="shared" si="25"/>
        <v/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1"/>
        <v>0</v>
      </c>
      <c r="C41" s="8" t="str">
        <f t="shared" si="22"/>
        <v/>
      </c>
      <c r="D41" s="13">
        <f t="shared" si="23"/>
        <v>0</v>
      </c>
      <c r="E41" s="14">
        <f t="shared" si="24"/>
        <v>0</v>
      </c>
      <c r="F41" s="21" t="str">
        <f t="shared" si="25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1"/>
        <v>0</v>
      </c>
      <c r="C42" s="8" t="str">
        <f t="shared" si="22"/>
        <v/>
      </c>
      <c r="D42" s="13">
        <f t="shared" si="23"/>
        <v>0</v>
      </c>
      <c r="E42" s="14">
        <f t="shared" si="24"/>
        <v>0</v>
      </c>
      <c r="F42" s="21" t="str">
        <f t="shared" si="25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0</v>
      </c>
      <c r="C43" s="17">
        <f>SUM(C33:C42)</f>
        <v>0</v>
      </c>
      <c r="D43" s="18">
        <f>SUM(D33:D42)</f>
        <v>0</v>
      </c>
      <c r="E43" s="18">
        <f>SUM(E33:E42)</f>
        <v>0</v>
      </c>
      <c r="F43" s="19">
        <f>SUM(F33:F42)</f>
        <v>0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zoomScale="85" zoomScaleNormal="85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3" customWidth="1"/>
    <col min="3" max="3" width="10.6640625" style="27" customWidth="1"/>
    <col min="4" max="4" width="19.1093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30" customHeight="1" thickBot="1" x14ac:dyDescent="0.35">
      <c r="A11" s="14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07" t="s">
        <v>4</v>
      </c>
      <c r="W11" s="108"/>
      <c r="X11" s="108"/>
      <c r="Y11" s="108"/>
      <c r="Z11" s="109"/>
      <c r="AA11" s="110" t="s">
        <v>5</v>
      </c>
      <c r="AB11" s="111"/>
      <c r="AC11" s="111"/>
      <c r="AD11" s="111"/>
      <c r="AE11" s="112"/>
    </row>
    <row r="12" spans="1:31" ht="39" customHeight="1" thickBot="1" x14ac:dyDescent="0.35">
      <c r="A12" s="141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'1T'!B13+'CONTRACTACIO 2n TR 2019'!B13+'CONTRACTACIO 3r TR 2019'!B13+'CONTRACTACIO 4t TR 2019'!B13</f>
        <v>0</v>
      </c>
      <c r="C13" s="20" t="str">
        <f>IF(B13,B13/$B$23,"")</f>
        <v/>
      </c>
      <c r="D13" s="10">
        <f>'1T'!D13+'CONTRACTACIO 2n TR 2019'!D13+'CONTRACTACIO 3r TR 2019'!D13+'CONTRACTACIO 4t TR 2019'!D13</f>
        <v>0</v>
      </c>
      <c r="E13" s="10">
        <f>'1T'!E13+'CONTRACTACIO 2n TR 2019'!E13+'CONTRACTACIO 3r TR 2019'!E13+'CONTRACTACIO 4t TR 2019'!E13</f>
        <v>0</v>
      </c>
      <c r="F13" s="21" t="str">
        <f>IF(E13,E13/$E$23,"")</f>
        <v/>
      </c>
      <c r="G13" s="9">
        <f>'1T'!G13+'CONTRACTACIO 2n TR 2019'!G13+'CONTRACTACIO 3r TR 2019'!G13+'CONTRACTACIO 4t TR 2019'!G13</f>
        <v>0</v>
      </c>
      <c r="H13" s="20" t="str">
        <f>IF(G13,G13/$G$23,"")</f>
        <v/>
      </c>
      <c r="I13" s="10">
        <f>'1T'!I13+'CONTRACTACIO 2n TR 2019'!I13+'CONTRACTACIO 3r TR 2019'!I13+'CONTRACTACIO 4t TR 2019'!I13</f>
        <v>0</v>
      </c>
      <c r="J13" s="10">
        <f>'1T'!J13+'CONTRACTACIO 2n TR 2019'!J13+'CONTRACTACIO 3r TR 2019'!J13+'CONTRACTACIO 4t TR 2019'!J13</f>
        <v>0</v>
      </c>
      <c r="K13" s="21" t="str">
        <f>IF(J13,J13/$J$23,"")</f>
        <v/>
      </c>
      <c r="L13" s="9">
        <f>'1T'!L13+'CONTRACTACIO 2n TR 2019'!L13+'CONTRACTACIO 3r TR 2019'!L13+'CONTRACTACIO 4t TR 2019'!L13</f>
        <v>0</v>
      </c>
      <c r="M13" s="20" t="str">
        <f>IF(L13,L13/$L$23,"")</f>
        <v/>
      </c>
      <c r="N13" s="10">
        <f>'1T'!N13+'CONTRACTACIO 2n TR 2019'!N13+'CONTRACTACIO 3r TR 2019'!N13+'CONTRACTACIO 4t TR 2019'!N13</f>
        <v>0</v>
      </c>
      <c r="O13" s="10">
        <f>'1T'!O13+'CONTRACTACIO 2n TR 2019'!O13+'CONTRACTACIO 3r TR 2019'!O13+'CONTRACTACIO 4t TR 2019'!O13</f>
        <v>0</v>
      </c>
      <c r="P13" s="21" t="str">
        <f>IF(O13,O13/$O$23,"")</f>
        <v/>
      </c>
      <c r="Q13" s="9">
        <f>'1T'!Q13+'CONTRACTACIO 2n TR 2019'!Q13+'CONTRACTACIO 3r TR 2019'!Q13+'CONTRACTACIO 4t TR 2019'!Q13</f>
        <v>0</v>
      </c>
      <c r="R13" s="20" t="str">
        <f>IF(Q13,Q13/$Q$23,"")</f>
        <v/>
      </c>
      <c r="S13" s="10">
        <f>'1T'!S13+'CONTRACTACIO 2n TR 2019'!S13+'CONTRACTACIO 3r TR 2019'!S13+'CONTRACTACIO 4t TR 2019'!S13</f>
        <v>0</v>
      </c>
      <c r="T13" s="10">
        <f>'1T'!T13+'CONTRACTACIO 2n TR 2019'!T13+'CONTRACTACIO 3r TR 2019'!T13+'CONTRACTACIO 4t TR 2019'!T13</f>
        <v>0</v>
      </c>
      <c r="U13" s="21" t="str">
        <f>IF(T13,T13/$T$23,"")</f>
        <v/>
      </c>
      <c r="V13" s="9">
        <f>'1T'!AA13+'CONTRACTACIO 2n TR 2019'!AA13+'CONTRACTACIO 3r TR 2019'!AA13+'CONTRACTACIO 4t TR 2019'!AA13</f>
        <v>0</v>
      </c>
      <c r="W13" s="20" t="str">
        <f>IF(V13,V13/$V$23,"")</f>
        <v/>
      </c>
      <c r="X13" s="10">
        <f>'1T'!AC13+'CONTRACTACIO 2n TR 2019'!AC13+'CONTRACTACIO 3r TR 2019'!AC13+'CONTRACTACIO 4t TR 2019'!AC13</f>
        <v>0</v>
      </c>
      <c r="Y13" s="10">
        <f>'1T'!AD13+'CONTRACTACIO 2n TR 2019'!AD13+'CONTRACTACIO 3r TR 2019'!AD13+'CONTRACTACIO 4t TR 2019'!AD13</f>
        <v>0</v>
      </c>
      <c r="Z13" s="21" t="str">
        <f>IF(Y13,Y13/$Y$23,"")</f>
        <v/>
      </c>
      <c r="AA13" s="9">
        <f>'1T'!V13+'CONTRACTACIO 2n TR 2019'!V13+'CONTRACTACIO 3r TR 2019'!V13+'CONTRACTACIO 4t TR 2019'!V13</f>
        <v>0</v>
      </c>
      <c r="AB13" s="20" t="str">
        <f>IF(AA13,AA13/$AA$23,"")</f>
        <v/>
      </c>
      <c r="AC13" s="10">
        <f>'1T'!X13+'CONTRACTACIO 2n TR 2019'!X13+'CONTRACTACIO 3r TR 2019'!X13+'CONTRACTACIO 4t TR 2019'!X13</f>
        <v>0</v>
      </c>
      <c r="AD13" s="10">
        <f>'1T'!Y13+'CONTRACTACIO 2n TR 2019'!Y13+'CONTRACTACIO 3r TR 2019'!Y13+'CONTRACTACIO 4t TR 2019'!Y13</f>
        <v>0</v>
      </c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9">
        <f>'1T'!B14+'CONTRACTACIO 2n TR 2019'!B14+'CONTRACTACIO 3r TR 2019'!B14+'CONTRACTACIO 4t TR 2019'!B14</f>
        <v>0</v>
      </c>
      <c r="C14" s="20" t="str">
        <f t="shared" ref="C14:C22" si="0">IF(B14,B14/$B$23,"")</f>
        <v/>
      </c>
      <c r="D14" s="13">
        <f>'1T'!D14+'CONTRACTACIO 2n TR 2019'!D14+'CONTRACTACIO 3r TR 2019'!D14+'CONTRACTACIO 4t TR 2019'!D14</f>
        <v>0</v>
      </c>
      <c r="E14" s="13">
        <f>'1T'!E14+'CONTRACTACIO 2n TR 2019'!E14+'CONTRACTACIO 3r TR 2019'!E14+'CONTRACTACIO 4t TR 2019'!E14</f>
        <v>0</v>
      </c>
      <c r="F14" s="21" t="str">
        <f t="shared" ref="F14:F22" si="1">IF(E14,E14/$E$23,"")</f>
        <v/>
      </c>
      <c r="G14" s="9">
        <f>'1T'!G14+'CONTRACTACIO 2n TR 2019'!G14+'CONTRACTACIO 3r TR 2019'!G14+'CONTRACTACIO 4t TR 2019'!G14</f>
        <v>0</v>
      </c>
      <c r="H14" s="20" t="str">
        <f t="shared" ref="H14:H22" si="2">IF(G14,G14/$G$23,"")</f>
        <v/>
      </c>
      <c r="I14" s="13">
        <f>'1T'!I14+'CONTRACTACIO 2n TR 2019'!I14+'CONTRACTACIO 3r TR 2019'!I14+'CONTRACTACIO 4t TR 2019'!I14</f>
        <v>0</v>
      </c>
      <c r="J14" s="13">
        <f>'1T'!J14+'CONTRACTACIO 2n TR 2019'!J14+'CONTRACTACIO 3r TR 2019'!J14+'CONTRACTACIO 4t TR 2019'!J14</f>
        <v>0</v>
      </c>
      <c r="K14" s="21" t="str">
        <f t="shared" ref="K14:K22" si="3">IF(J14,J14/$J$23,"")</f>
        <v/>
      </c>
      <c r="L14" s="9">
        <f>'1T'!L14+'CONTRACTACIO 2n TR 2019'!L14+'CONTRACTACIO 3r TR 2019'!L14+'CONTRACTACIO 4t TR 2019'!L14</f>
        <v>0</v>
      </c>
      <c r="M14" s="20" t="str">
        <f t="shared" ref="M14:M22" si="4">IF(L14,L14/$L$23,"")</f>
        <v/>
      </c>
      <c r="N14" s="13">
        <f>'1T'!N14+'CONTRACTACIO 2n TR 2019'!N14+'CONTRACTACIO 3r TR 2019'!N14+'CONTRACTACIO 4t TR 2019'!N14</f>
        <v>0</v>
      </c>
      <c r="O14" s="13">
        <f>'1T'!O14+'CONTRACTACIO 2n TR 2019'!O14+'CONTRACTACIO 3r TR 2019'!O14+'CONTRACTACIO 4t TR 2019'!O14</f>
        <v>0</v>
      </c>
      <c r="P14" s="21" t="str">
        <f t="shared" ref="P14:P22" si="5">IF(O14,O14/$O$23,"")</f>
        <v/>
      </c>
      <c r="Q14" s="9">
        <f>'1T'!Q14+'CONTRACTACIO 2n TR 2019'!Q14+'CONTRACTACIO 3r TR 2019'!Q14+'CONTRACTACIO 4t TR 2019'!Q14</f>
        <v>0</v>
      </c>
      <c r="R14" s="20" t="str">
        <f t="shared" ref="R14:R22" si="6">IF(Q14,Q14/$Q$23,"")</f>
        <v/>
      </c>
      <c r="S14" s="13">
        <f>'1T'!S14+'CONTRACTACIO 2n TR 2019'!S14+'CONTRACTACIO 3r TR 2019'!S14+'CONTRACTACIO 4t TR 2019'!S14</f>
        <v>0</v>
      </c>
      <c r="T14" s="13">
        <f>'1T'!T14+'CONTRACTACIO 2n TR 2019'!T14+'CONTRACTACIO 3r TR 2019'!T14+'CONTRACTACIO 4t TR 2019'!T14</f>
        <v>0</v>
      </c>
      <c r="U14" s="21" t="str">
        <f t="shared" ref="U14:U22" si="7">IF(T14,T14/$T$23,"")</f>
        <v/>
      </c>
      <c r="V14" s="9">
        <f>'1T'!AA14+'CONTRACTACIO 2n TR 2019'!AA14+'CONTRACTACIO 3r TR 2019'!AA14+'CONTRACTACIO 4t TR 2019'!AA14</f>
        <v>0</v>
      </c>
      <c r="W14" s="20" t="str">
        <f t="shared" ref="W14:W22" si="8">IF(V14,V14/$V$23,"")</f>
        <v/>
      </c>
      <c r="X14" s="13">
        <f>'1T'!AC14+'CONTRACTACIO 2n TR 2019'!AC14+'CONTRACTACIO 3r TR 2019'!AC14+'CONTRACTACIO 4t TR 2019'!AC14</f>
        <v>0</v>
      </c>
      <c r="Y14" s="13">
        <f>'1T'!AD14+'CONTRACTACIO 2n TR 2019'!AD14+'CONTRACTACIO 3r TR 2019'!AD14+'CONTRACTACIO 4t TR 2019'!AD14</f>
        <v>0</v>
      </c>
      <c r="Z14" s="21" t="str">
        <f t="shared" ref="Z14:Z22" si="9">IF(Y14,Y14/$Y$23,"")</f>
        <v/>
      </c>
      <c r="AA14" s="9">
        <f>'1T'!V14+'CONTRACTACIO 2n TR 2019'!V14+'CONTRACTACIO 3r TR 2019'!V14+'CONTRACTACIO 4t TR 2019'!V14</f>
        <v>0</v>
      </c>
      <c r="AB14" s="20" t="str">
        <f t="shared" ref="AB14:AB22" si="10">IF(AA14,AA14/$AA$23,"")</f>
        <v/>
      </c>
      <c r="AC14" s="13">
        <f>'1T'!X14+'CONTRACTACIO 2n TR 2019'!X14+'CONTRACTACIO 3r TR 2019'!X14+'CONTRACTACIO 4t TR 2019'!X14</f>
        <v>0</v>
      </c>
      <c r="AD14" s="13">
        <f>'1T'!Y14+'CONTRACTACIO 2n TR 2019'!Y14+'CONTRACTACIO 3r TR 2019'!Y14+'CONTRACTACIO 4t TR 2019'!Y14</f>
        <v>0</v>
      </c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9">
        <f>'1T'!B15+'CONTRACTACIO 2n TR 2019'!B15+'CONTRACTACIO 3r TR 2019'!B15+'CONTRACTACIO 4t TR 2019'!B15</f>
        <v>0</v>
      </c>
      <c r="C15" s="20" t="str">
        <f t="shared" si="0"/>
        <v/>
      </c>
      <c r="D15" s="13">
        <f>'1T'!D15+'CONTRACTACIO 2n TR 2019'!D15+'CONTRACTACIO 3r TR 2019'!D15+'CONTRACTACIO 4t TR 2019'!D15</f>
        <v>0</v>
      </c>
      <c r="E15" s="13">
        <f>'1T'!E15+'CONTRACTACIO 2n TR 2019'!E15+'CONTRACTACIO 3r TR 2019'!E15+'CONTRACTACIO 4t TR 2019'!E15</f>
        <v>0</v>
      </c>
      <c r="F15" s="21" t="str">
        <f t="shared" si="1"/>
        <v/>
      </c>
      <c r="G15" s="9">
        <f>'1T'!G15+'CONTRACTACIO 2n TR 2019'!G15+'CONTRACTACIO 3r TR 2019'!G15+'CONTRACTACIO 4t TR 2019'!G15</f>
        <v>0</v>
      </c>
      <c r="H15" s="20" t="str">
        <f t="shared" si="2"/>
        <v/>
      </c>
      <c r="I15" s="13">
        <f>'1T'!I15+'CONTRACTACIO 2n TR 2019'!I15+'CONTRACTACIO 3r TR 2019'!I15+'CONTRACTACIO 4t TR 2019'!I15</f>
        <v>0</v>
      </c>
      <c r="J15" s="13">
        <f>'1T'!J15+'CONTRACTACIO 2n TR 2019'!J15+'CONTRACTACIO 3r TR 2019'!J15+'CONTRACTACIO 4t TR 2019'!J15</f>
        <v>0</v>
      </c>
      <c r="K15" s="21" t="str">
        <f t="shared" si="3"/>
        <v/>
      </c>
      <c r="L15" s="9">
        <f>'1T'!L15+'CONTRACTACIO 2n TR 2019'!L15+'CONTRACTACIO 3r TR 2019'!L15+'CONTRACTACIO 4t TR 2019'!L15</f>
        <v>0</v>
      </c>
      <c r="M15" s="20" t="str">
        <f t="shared" si="4"/>
        <v/>
      </c>
      <c r="N15" s="13">
        <f>'1T'!N15+'CONTRACTACIO 2n TR 2019'!N15+'CONTRACTACIO 3r TR 2019'!N15+'CONTRACTACIO 4t TR 2019'!N15</f>
        <v>0</v>
      </c>
      <c r="O15" s="13">
        <f>'1T'!O15+'CONTRACTACIO 2n TR 2019'!O15+'CONTRACTACIO 3r TR 2019'!O15+'CONTRACTACIO 4t TR 2019'!O15</f>
        <v>0</v>
      </c>
      <c r="P15" s="21" t="str">
        <f t="shared" si="5"/>
        <v/>
      </c>
      <c r="Q15" s="9">
        <f>'1T'!Q15+'CONTRACTACIO 2n TR 2019'!Q15+'CONTRACTACIO 3r TR 2019'!Q15+'CONTRACTACIO 4t TR 2019'!Q15</f>
        <v>0</v>
      </c>
      <c r="R15" s="20" t="str">
        <f t="shared" si="6"/>
        <v/>
      </c>
      <c r="S15" s="13">
        <f>'1T'!S15+'CONTRACTACIO 2n TR 2019'!S15+'CONTRACTACIO 3r TR 2019'!S15+'CONTRACTACIO 4t TR 2019'!S15</f>
        <v>0</v>
      </c>
      <c r="T15" s="13">
        <f>'1T'!T15+'CONTRACTACIO 2n TR 2019'!T15+'CONTRACTACIO 3r TR 2019'!T15+'CONTRACTACIO 4t TR 2019'!T15</f>
        <v>0</v>
      </c>
      <c r="U15" s="21" t="str">
        <f t="shared" si="7"/>
        <v/>
      </c>
      <c r="V15" s="9">
        <f>'1T'!AA15+'CONTRACTACIO 2n TR 2019'!AA15+'CONTRACTACIO 3r TR 2019'!AA15+'CONTRACTACIO 4t TR 2019'!AA15</f>
        <v>0</v>
      </c>
      <c r="W15" s="20" t="str">
        <f t="shared" si="8"/>
        <v/>
      </c>
      <c r="X15" s="13">
        <f>'1T'!AC15+'CONTRACTACIO 2n TR 2019'!AC15+'CONTRACTACIO 3r TR 2019'!AC15+'CONTRACTACIO 4t TR 2019'!AC15</f>
        <v>0</v>
      </c>
      <c r="Y15" s="13">
        <f>'1T'!AD15+'CONTRACTACIO 2n TR 2019'!AD15+'CONTRACTACIO 3r TR 2019'!AD15+'CONTRACTACIO 4t TR 2019'!AD15</f>
        <v>0</v>
      </c>
      <c r="Z15" s="21" t="str">
        <f t="shared" si="9"/>
        <v/>
      </c>
      <c r="AA15" s="9">
        <f>'1T'!V15+'CONTRACTACIO 2n TR 2019'!V15+'CONTRACTACIO 3r TR 2019'!V15+'CONTRACTACIO 4t TR 2019'!V15</f>
        <v>0</v>
      </c>
      <c r="AB15" s="20" t="str">
        <f t="shared" si="10"/>
        <v/>
      </c>
      <c r="AC15" s="13">
        <f>'1T'!X15+'CONTRACTACIO 2n TR 2019'!X15+'CONTRACTACIO 3r TR 2019'!X15+'CONTRACTACIO 4t TR 2019'!X15</f>
        <v>0</v>
      </c>
      <c r="AD15" s="13">
        <f>'1T'!Y15+'CONTRACTACIO 2n TR 2019'!Y15+'CONTRACTACIO 3r TR 2019'!Y15+'CONTRACTACIO 4t TR 2019'!Y15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'1T'!B16+'CONTRACTACIO 2n TR 2019'!B16+'CONTRACTACIO 3r TR 2019'!B16+'CONTRACTACIO 4t TR 2019'!B16</f>
        <v>0</v>
      </c>
      <c r="C16" s="20" t="str">
        <f t="shared" si="0"/>
        <v/>
      </c>
      <c r="D16" s="13">
        <f>'1T'!D16+'CONTRACTACIO 2n TR 2019'!D16+'CONTRACTACIO 3r TR 2019'!D16+'CONTRACTACIO 4t TR 2019'!D16</f>
        <v>0</v>
      </c>
      <c r="E16" s="13">
        <f>'1T'!E16+'CONTRACTACIO 2n TR 2019'!E16+'CONTRACTACIO 3r TR 2019'!E16+'CONTRACTACIO 4t TR 2019'!E16</f>
        <v>0</v>
      </c>
      <c r="F16" s="21" t="str">
        <f t="shared" si="1"/>
        <v/>
      </c>
      <c r="G16" s="9">
        <f>'1T'!G16+'CONTRACTACIO 2n TR 2019'!G16+'CONTRACTACIO 3r TR 2019'!G16+'CONTRACTACIO 4t TR 2019'!G16</f>
        <v>0</v>
      </c>
      <c r="H16" s="20" t="str">
        <f t="shared" si="2"/>
        <v/>
      </c>
      <c r="I16" s="13">
        <f>'1T'!I16+'CONTRACTACIO 2n TR 2019'!I16+'CONTRACTACIO 3r TR 2019'!I16+'CONTRACTACIO 4t TR 2019'!I16</f>
        <v>0</v>
      </c>
      <c r="J16" s="13">
        <f>'1T'!J16+'CONTRACTACIO 2n TR 2019'!J16+'CONTRACTACIO 3r TR 2019'!J16+'CONTRACTACIO 4t TR 2019'!J16</f>
        <v>0</v>
      </c>
      <c r="K16" s="21" t="str">
        <f t="shared" si="3"/>
        <v/>
      </c>
      <c r="L16" s="9">
        <f>'1T'!L16+'CONTRACTACIO 2n TR 2019'!L16+'CONTRACTACIO 3r TR 2019'!L16+'CONTRACTACIO 4t TR 2019'!L16</f>
        <v>0</v>
      </c>
      <c r="M16" s="20" t="str">
        <f t="shared" si="4"/>
        <v/>
      </c>
      <c r="N16" s="13">
        <f>'1T'!N16+'CONTRACTACIO 2n TR 2019'!N16+'CONTRACTACIO 3r TR 2019'!N16+'CONTRACTACIO 4t TR 2019'!N16</f>
        <v>0</v>
      </c>
      <c r="O16" s="13">
        <f>'1T'!O16+'CONTRACTACIO 2n TR 2019'!O16+'CONTRACTACIO 3r TR 2019'!O16+'CONTRACTACIO 4t TR 2019'!O16</f>
        <v>0</v>
      </c>
      <c r="P16" s="21" t="str">
        <f t="shared" si="5"/>
        <v/>
      </c>
      <c r="Q16" s="9">
        <f>'1T'!Q16+'CONTRACTACIO 2n TR 2019'!Q16+'CONTRACTACIO 3r TR 2019'!Q16+'CONTRACTACIO 4t TR 2019'!Q16</f>
        <v>0</v>
      </c>
      <c r="R16" s="20" t="str">
        <f t="shared" si="6"/>
        <v/>
      </c>
      <c r="S16" s="13">
        <f>'1T'!S16+'CONTRACTACIO 2n TR 2019'!S16+'CONTRACTACIO 3r TR 2019'!S16+'CONTRACTACIO 4t TR 2019'!S16</f>
        <v>0</v>
      </c>
      <c r="T16" s="13">
        <f>'1T'!T16+'CONTRACTACIO 2n TR 2019'!T16+'CONTRACTACIO 3r TR 2019'!T16+'CONTRACTACIO 4t TR 2019'!T16</f>
        <v>0</v>
      </c>
      <c r="U16" s="21" t="str">
        <f t="shared" si="7"/>
        <v/>
      </c>
      <c r="V16" s="9">
        <f>'1T'!AA16+'CONTRACTACIO 2n TR 2019'!AA16+'CONTRACTACIO 3r TR 2019'!AA16+'CONTRACTACIO 4t TR 2019'!AA16</f>
        <v>0</v>
      </c>
      <c r="W16" s="20" t="str">
        <f t="shared" si="8"/>
        <v/>
      </c>
      <c r="X16" s="13">
        <f>'1T'!AC16+'CONTRACTACIO 2n TR 2019'!AC16+'CONTRACTACIO 3r TR 2019'!AC16+'CONTRACTACIO 4t TR 2019'!AC16</f>
        <v>0</v>
      </c>
      <c r="Y16" s="13">
        <f>'1T'!AD16+'CONTRACTACIO 2n TR 2019'!AD16+'CONTRACTACIO 3r TR 2019'!AD16+'CONTRACTACIO 4t TR 2019'!AD16</f>
        <v>0</v>
      </c>
      <c r="Z16" s="21" t="str">
        <f t="shared" si="9"/>
        <v/>
      </c>
      <c r="AA16" s="9">
        <f>'1T'!V16+'CONTRACTACIO 2n TR 2019'!V16+'CONTRACTACIO 3r TR 2019'!V16+'CONTRACTACIO 4t TR 2019'!V16</f>
        <v>0</v>
      </c>
      <c r="AB16" s="20" t="str">
        <f t="shared" si="10"/>
        <v/>
      </c>
      <c r="AC16" s="13">
        <f>'1T'!X16+'CONTRACTACIO 2n TR 2019'!X16+'CONTRACTACIO 3r TR 2019'!X16+'CONTRACTACIO 4t TR 2019'!X16</f>
        <v>0</v>
      </c>
      <c r="AD16" s="13">
        <f>'1T'!Y16+'CONTRACTACIO 2n TR 2019'!Y16+'CONTRACTACIO 3r TR 2019'!Y16+'CONTRACTACIO 4t TR 2019'!Y16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'1T'!B17+'CONTRACTACIO 2n TR 2019'!B17+'CONTRACTACIO 3r TR 2019'!B17+'CONTRACTACIO 4t TR 2019'!B17</f>
        <v>0</v>
      </c>
      <c r="C17" s="20" t="str">
        <f t="shared" si="0"/>
        <v/>
      </c>
      <c r="D17" s="13">
        <f>'1T'!D17+'CONTRACTACIO 2n TR 2019'!D17+'CONTRACTACIO 3r TR 2019'!D17+'CONTRACTACIO 4t TR 2019'!D17</f>
        <v>0</v>
      </c>
      <c r="E17" s="13">
        <f>'1T'!E17+'CONTRACTACIO 2n TR 2019'!E17+'CONTRACTACIO 3r TR 2019'!E17+'CONTRACTACIO 4t TR 2019'!E17</f>
        <v>0</v>
      </c>
      <c r="F17" s="21" t="str">
        <f t="shared" si="1"/>
        <v/>
      </c>
      <c r="G17" s="9">
        <f>'1T'!G17+'CONTRACTACIO 2n TR 2019'!G17+'CONTRACTACIO 3r TR 2019'!G17+'CONTRACTACIO 4t TR 2019'!G17</f>
        <v>0</v>
      </c>
      <c r="H17" s="20" t="str">
        <f t="shared" si="2"/>
        <v/>
      </c>
      <c r="I17" s="13">
        <f>'1T'!I17+'CONTRACTACIO 2n TR 2019'!I17+'CONTRACTACIO 3r TR 2019'!I17+'CONTRACTACIO 4t TR 2019'!I17</f>
        <v>0</v>
      </c>
      <c r="J17" s="13">
        <f>'1T'!J17+'CONTRACTACIO 2n TR 2019'!J17+'CONTRACTACIO 3r TR 2019'!J17+'CONTRACTACIO 4t TR 2019'!J17</f>
        <v>0</v>
      </c>
      <c r="K17" s="21" t="str">
        <f t="shared" si="3"/>
        <v/>
      </c>
      <c r="L17" s="9">
        <f>'1T'!L17+'CONTRACTACIO 2n TR 2019'!L17+'CONTRACTACIO 3r TR 2019'!L17+'CONTRACTACIO 4t TR 2019'!L17</f>
        <v>0</v>
      </c>
      <c r="M17" s="20" t="str">
        <f t="shared" si="4"/>
        <v/>
      </c>
      <c r="N17" s="13">
        <f>'1T'!N17+'CONTRACTACIO 2n TR 2019'!N17+'CONTRACTACIO 3r TR 2019'!N17+'CONTRACTACIO 4t TR 2019'!N17</f>
        <v>0</v>
      </c>
      <c r="O17" s="13">
        <f>'1T'!O17+'CONTRACTACIO 2n TR 2019'!O17+'CONTRACTACIO 3r TR 2019'!O17+'CONTRACTACIO 4t TR 2019'!O17</f>
        <v>0</v>
      </c>
      <c r="P17" s="21" t="str">
        <f t="shared" si="5"/>
        <v/>
      </c>
      <c r="Q17" s="9">
        <f>'1T'!Q17+'CONTRACTACIO 2n TR 2019'!Q17+'CONTRACTACIO 3r TR 2019'!Q17+'CONTRACTACIO 4t TR 2019'!Q17</f>
        <v>0</v>
      </c>
      <c r="R17" s="20" t="str">
        <f t="shared" si="6"/>
        <v/>
      </c>
      <c r="S17" s="13">
        <f>'1T'!S17+'CONTRACTACIO 2n TR 2019'!S17+'CONTRACTACIO 3r TR 2019'!S17+'CONTRACTACIO 4t TR 2019'!S17</f>
        <v>0</v>
      </c>
      <c r="T17" s="13">
        <f>'1T'!T17+'CONTRACTACIO 2n TR 2019'!T17+'CONTRACTACIO 3r TR 2019'!T17+'CONTRACTACIO 4t TR 2019'!T17</f>
        <v>0</v>
      </c>
      <c r="U17" s="21" t="str">
        <f t="shared" si="7"/>
        <v/>
      </c>
      <c r="V17" s="9">
        <f>'1T'!AA17+'CONTRACTACIO 2n TR 2019'!AA17+'CONTRACTACIO 3r TR 2019'!AA17+'CONTRACTACIO 4t TR 2019'!AA17</f>
        <v>0</v>
      </c>
      <c r="W17" s="20" t="str">
        <f t="shared" si="8"/>
        <v/>
      </c>
      <c r="X17" s="13">
        <f>'1T'!AC17+'CONTRACTACIO 2n TR 2019'!AC17+'CONTRACTACIO 3r TR 2019'!AC17+'CONTRACTACIO 4t TR 2019'!AC17</f>
        <v>0</v>
      </c>
      <c r="Y17" s="13">
        <f>'1T'!AD17+'CONTRACTACIO 2n TR 2019'!AD17+'CONTRACTACIO 3r TR 2019'!AD17+'CONTRACTACIO 4t TR 2019'!AD17</f>
        <v>0</v>
      </c>
      <c r="Z17" s="21" t="str">
        <f t="shared" si="9"/>
        <v/>
      </c>
      <c r="AA17" s="9">
        <f>'1T'!V17+'CONTRACTACIO 2n TR 2019'!V17+'CONTRACTACIO 3r TR 2019'!V17+'CONTRACTACIO 4t TR 2019'!V17</f>
        <v>0</v>
      </c>
      <c r="AB17" s="20" t="str">
        <f t="shared" si="10"/>
        <v/>
      </c>
      <c r="AC17" s="13">
        <f>'1T'!X17+'CONTRACTACIO 2n TR 2019'!X17+'CONTRACTACIO 3r TR 2019'!X17+'CONTRACTACIO 4t TR 2019'!X17</f>
        <v>0</v>
      </c>
      <c r="AD17" s="13">
        <f>'1T'!Y17+'CONTRACTACIO 2n TR 2019'!Y17+'CONTRACTACIO 3r TR 2019'!Y17+'CONTRACTACIO 4t TR 2019'!Y17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'1T'!B18+'CONTRACTACIO 2n TR 2019'!B18+'CONTRACTACIO 3r TR 2019'!B18+'CONTRACTACIO 4t TR 2019'!B18</f>
        <v>0</v>
      </c>
      <c r="C18" s="20" t="str">
        <f t="shared" si="0"/>
        <v/>
      </c>
      <c r="D18" s="13">
        <f>'1T'!D18+'CONTRACTACIO 2n TR 2019'!D18+'CONTRACTACIO 3r TR 2019'!D18+'CONTRACTACIO 4t TR 2019'!D18</f>
        <v>0</v>
      </c>
      <c r="E18" s="13">
        <f>'1T'!E18+'CONTRACTACIO 2n TR 2019'!E18+'CONTRACTACIO 3r TR 2019'!E18+'CONTRACTACIO 4t TR 2019'!E18</f>
        <v>0</v>
      </c>
      <c r="F18" s="21" t="str">
        <f t="shared" si="1"/>
        <v/>
      </c>
      <c r="G18" s="9">
        <f>'1T'!G18+'CONTRACTACIO 2n TR 2019'!G18+'CONTRACTACIO 3r TR 2019'!G18+'CONTRACTACIO 4t TR 2019'!G18</f>
        <v>0</v>
      </c>
      <c r="H18" s="20" t="str">
        <f t="shared" si="2"/>
        <v/>
      </c>
      <c r="I18" s="13">
        <f>'1T'!I18+'CONTRACTACIO 2n TR 2019'!I18+'CONTRACTACIO 3r TR 2019'!I18+'CONTRACTACIO 4t TR 2019'!I18</f>
        <v>0</v>
      </c>
      <c r="J18" s="13">
        <f>'1T'!J18+'CONTRACTACIO 2n TR 2019'!J18+'CONTRACTACIO 3r TR 2019'!J18+'CONTRACTACIO 4t TR 2019'!J18</f>
        <v>0</v>
      </c>
      <c r="K18" s="21" t="str">
        <f t="shared" si="3"/>
        <v/>
      </c>
      <c r="L18" s="9">
        <f>'1T'!L18+'CONTRACTACIO 2n TR 2019'!L18+'CONTRACTACIO 3r TR 2019'!L18+'CONTRACTACIO 4t TR 2019'!L18</f>
        <v>0</v>
      </c>
      <c r="M18" s="20" t="str">
        <f t="shared" si="4"/>
        <v/>
      </c>
      <c r="N18" s="13">
        <f>'1T'!N18+'CONTRACTACIO 2n TR 2019'!N18+'CONTRACTACIO 3r TR 2019'!N18+'CONTRACTACIO 4t TR 2019'!N18</f>
        <v>0</v>
      </c>
      <c r="O18" s="13">
        <f>'1T'!O18+'CONTRACTACIO 2n TR 2019'!O18+'CONTRACTACIO 3r TR 2019'!O18+'CONTRACTACIO 4t TR 2019'!O18</f>
        <v>0</v>
      </c>
      <c r="P18" s="21" t="str">
        <f t="shared" si="5"/>
        <v/>
      </c>
      <c r="Q18" s="9">
        <f>'1T'!Q18+'CONTRACTACIO 2n TR 2019'!Q18+'CONTRACTACIO 3r TR 2019'!Q18+'CONTRACTACIO 4t TR 2019'!Q18</f>
        <v>0</v>
      </c>
      <c r="R18" s="20" t="str">
        <f t="shared" si="6"/>
        <v/>
      </c>
      <c r="S18" s="13">
        <f>'1T'!S18+'CONTRACTACIO 2n TR 2019'!S18+'CONTRACTACIO 3r TR 2019'!S18+'CONTRACTACIO 4t TR 2019'!S18</f>
        <v>0</v>
      </c>
      <c r="T18" s="13">
        <f>'1T'!T18+'CONTRACTACIO 2n TR 2019'!T18+'CONTRACTACIO 3r TR 2019'!T18+'CONTRACTACIO 4t TR 2019'!T18</f>
        <v>0</v>
      </c>
      <c r="U18" s="21" t="str">
        <f t="shared" si="7"/>
        <v/>
      </c>
      <c r="V18" s="9">
        <f>'1T'!AA18+'CONTRACTACIO 2n TR 2019'!AA18+'CONTRACTACIO 3r TR 2019'!AA18+'CONTRACTACIO 4t TR 2019'!AA18</f>
        <v>0</v>
      </c>
      <c r="W18" s="20" t="str">
        <f t="shared" si="8"/>
        <v/>
      </c>
      <c r="X18" s="13">
        <f>'1T'!AC18+'CONTRACTACIO 2n TR 2019'!AC18+'CONTRACTACIO 3r TR 2019'!AC18+'CONTRACTACIO 4t TR 2019'!AC18</f>
        <v>0</v>
      </c>
      <c r="Y18" s="13">
        <f>'1T'!AD18+'CONTRACTACIO 2n TR 2019'!AD18+'CONTRACTACIO 3r TR 2019'!AD18+'CONTRACTACIO 4t TR 2019'!AD18</f>
        <v>0</v>
      </c>
      <c r="Z18" s="21" t="str">
        <f t="shared" si="9"/>
        <v/>
      </c>
      <c r="AA18" s="9">
        <f>'1T'!V18+'CONTRACTACIO 2n TR 2019'!V18+'CONTRACTACIO 3r TR 2019'!V18+'CONTRACTACIO 4t TR 2019'!V18</f>
        <v>0</v>
      </c>
      <c r="AB18" s="20" t="str">
        <f t="shared" si="10"/>
        <v/>
      </c>
      <c r="AC18" s="13">
        <f>'1T'!X18+'CONTRACTACIO 2n TR 2019'!X18+'CONTRACTACIO 3r TR 2019'!X18+'CONTRACTACIO 4t TR 2019'!X18</f>
        <v>0</v>
      </c>
      <c r="AD18" s="13">
        <f>'1T'!Y18+'CONTRACTACIO 2n TR 2019'!Y18+'CONTRACTACIO 3r TR 2019'!Y18+'CONTRACTACIO 4t TR 2019'!Y18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'1T'!B19+'CONTRACTACIO 2n TR 2019'!B19+'CONTRACTACIO 3r TR 2019'!B19+'CONTRACTACIO 4t TR 2019'!B19</f>
        <v>0</v>
      </c>
      <c r="C19" s="20" t="str">
        <f t="shared" si="0"/>
        <v/>
      </c>
      <c r="D19" s="13">
        <f>'1T'!D19+'CONTRACTACIO 2n TR 2019'!D19+'CONTRACTACIO 3r TR 2019'!D19+'CONTRACTACIO 4t TR 2019'!D19</f>
        <v>0</v>
      </c>
      <c r="E19" s="13">
        <f>'1T'!E19+'CONTRACTACIO 2n TR 2019'!E19+'CONTRACTACIO 3r TR 2019'!E19+'CONTRACTACIO 4t TR 2019'!E19</f>
        <v>0</v>
      </c>
      <c r="F19" s="21" t="str">
        <f t="shared" si="1"/>
        <v/>
      </c>
      <c r="G19" s="9">
        <f>'1T'!G19+'CONTRACTACIO 2n TR 2019'!G19+'CONTRACTACIO 3r TR 2019'!G19+'CONTRACTACIO 4t TR 2019'!G19</f>
        <v>10</v>
      </c>
      <c r="H19" s="20">
        <f t="shared" si="2"/>
        <v>9.6153846153846159E-2</v>
      </c>
      <c r="I19" s="13">
        <f>'1T'!I19+'CONTRACTACIO 2n TR 2019'!I19+'CONTRACTACIO 3r TR 2019'!I19+'CONTRACTACIO 4t TR 2019'!I19</f>
        <v>23792.71</v>
      </c>
      <c r="J19" s="13">
        <f>'1T'!J19+'CONTRACTACIO 2n TR 2019'!J19+'CONTRACTACIO 3r TR 2019'!J19+'CONTRACTACIO 4t TR 2019'!J19</f>
        <v>26498.26</v>
      </c>
      <c r="K19" s="21">
        <f t="shared" si="3"/>
        <v>9.0770578056433196E-2</v>
      </c>
      <c r="L19" s="9">
        <f>'1T'!L19+'CONTRACTACIO 2n TR 2019'!L19+'CONTRACTACIO 3r TR 2019'!L19+'CONTRACTACIO 4t TR 2019'!L19</f>
        <v>4</v>
      </c>
      <c r="M19" s="20">
        <f t="shared" si="4"/>
        <v>0.21052631578947367</v>
      </c>
      <c r="N19" s="13">
        <f>'1T'!N19+'CONTRACTACIO 2n TR 2019'!N19+'CONTRACTACIO 3r TR 2019'!N19+'CONTRACTACIO 4t TR 2019'!N19</f>
        <v>853.33</v>
      </c>
      <c r="O19" s="13">
        <f>'1T'!O19+'CONTRACTACIO 2n TR 2019'!O19+'CONTRACTACIO 3r TR 2019'!O19+'CONTRACTACIO 4t TR 2019'!O19</f>
        <v>1032.53</v>
      </c>
      <c r="P19" s="21">
        <f t="shared" si="5"/>
        <v>2.335525534525755E-2</v>
      </c>
      <c r="Q19" s="9">
        <f>'1T'!Q19+'CONTRACTACIO 2n TR 2019'!Q19+'CONTRACTACIO 3r TR 2019'!Q19+'CONTRACTACIO 4t TR 2019'!Q19</f>
        <v>0</v>
      </c>
      <c r="R19" s="20" t="str">
        <f t="shared" si="6"/>
        <v/>
      </c>
      <c r="S19" s="13">
        <f>'1T'!S19+'CONTRACTACIO 2n TR 2019'!S19+'CONTRACTACIO 3r TR 2019'!S19+'CONTRACTACIO 4t TR 2019'!S19</f>
        <v>0</v>
      </c>
      <c r="T19" s="13">
        <f>'1T'!T19+'CONTRACTACIO 2n TR 2019'!T19+'CONTRACTACIO 3r TR 2019'!T19+'CONTRACTACIO 4t TR 2019'!T19</f>
        <v>0</v>
      </c>
      <c r="U19" s="21" t="str">
        <f t="shared" si="7"/>
        <v/>
      </c>
      <c r="V19" s="9">
        <f>'1T'!AA19+'CONTRACTACIO 2n TR 2019'!AA19+'CONTRACTACIO 3r TR 2019'!AA19+'CONTRACTACIO 4t TR 2019'!AA19</f>
        <v>0</v>
      </c>
      <c r="W19" s="20" t="str">
        <f t="shared" si="8"/>
        <v/>
      </c>
      <c r="X19" s="13">
        <f>'1T'!AC19+'CONTRACTACIO 2n TR 2019'!AC19+'CONTRACTACIO 3r TR 2019'!AC19+'CONTRACTACIO 4t TR 2019'!AC19</f>
        <v>0</v>
      </c>
      <c r="Y19" s="13">
        <f>'1T'!AD19+'CONTRACTACIO 2n TR 2019'!AD19+'CONTRACTACIO 3r TR 2019'!AD19+'CONTRACTACIO 4t TR 2019'!AD19</f>
        <v>0</v>
      </c>
      <c r="Z19" s="21" t="str">
        <f t="shared" si="9"/>
        <v/>
      </c>
      <c r="AA19" s="9">
        <f>'1T'!V19+'CONTRACTACIO 2n TR 2019'!V19+'CONTRACTACIO 3r TR 2019'!V19+'CONTRACTACIO 4t TR 2019'!V19</f>
        <v>0</v>
      </c>
      <c r="AB19" s="20" t="str">
        <f t="shared" si="10"/>
        <v/>
      </c>
      <c r="AC19" s="13">
        <f>'1T'!X19+'CONTRACTACIO 2n TR 2019'!X19+'CONTRACTACIO 3r TR 2019'!X19+'CONTRACTACIO 4t TR 2019'!X19</f>
        <v>0</v>
      </c>
      <c r="AD19" s="13">
        <f>'1T'!Y19+'CONTRACTACIO 2n TR 2019'!Y19+'CONTRACTACIO 3r TR 2019'!Y19+'CONTRACTACIO 4t TR 2019'!Y19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'1T'!B20+'CONTRACTACIO 2n TR 2019'!B20+'CONTRACTACIO 3r TR 2019'!B20+'CONTRACTACIO 4t TR 2019'!B20</f>
        <v>0</v>
      </c>
      <c r="C20" s="20" t="str">
        <f t="shared" si="0"/>
        <v/>
      </c>
      <c r="D20" s="13">
        <f>'1T'!D20+'CONTRACTACIO 2n TR 2019'!D20+'CONTRACTACIO 3r TR 2019'!D20+'CONTRACTACIO 4t TR 2019'!D20</f>
        <v>0</v>
      </c>
      <c r="E20" s="13">
        <f>'1T'!E20+'CONTRACTACIO 2n TR 2019'!E20+'CONTRACTACIO 3r TR 2019'!E20+'CONTRACTACIO 4t TR 2019'!E20</f>
        <v>0</v>
      </c>
      <c r="F20" s="21" t="str">
        <f t="shared" si="1"/>
        <v/>
      </c>
      <c r="G20" s="9">
        <f>'1T'!G20+'CONTRACTACIO 2n TR 2019'!G20+'CONTRACTACIO 3r TR 2019'!G20+'CONTRACTACIO 4t TR 2019'!G20</f>
        <v>94</v>
      </c>
      <c r="H20" s="20">
        <f t="shared" si="2"/>
        <v>0.90384615384615385</v>
      </c>
      <c r="I20" s="13">
        <f>'1T'!I20+'CONTRACTACIO 2n TR 2019'!I20+'CONTRACTACIO 3r TR 2019'!I20+'CONTRACTACIO 4t TR 2019'!I20</f>
        <v>222592.58</v>
      </c>
      <c r="J20" s="13">
        <f>'1T'!J20+'CONTRACTACIO 2n TR 2019'!J20+'CONTRACTACIO 3r TR 2019'!J20+'CONTRACTACIO 4t TR 2019'!J20</f>
        <v>263716.45</v>
      </c>
      <c r="K20" s="21">
        <f t="shared" si="3"/>
        <v>0.90336854606643846</v>
      </c>
      <c r="L20" s="9">
        <f>'1T'!L20+'CONTRACTACIO 2n TR 2019'!L20+'CONTRACTACIO 3r TR 2019'!L20+'CONTRACTACIO 4t TR 2019'!L20</f>
        <v>15</v>
      </c>
      <c r="M20" s="20">
        <f t="shared" si="4"/>
        <v>0.78947368421052633</v>
      </c>
      <c r="N20" s="13">
        <f>'1T'!N20+'CONTRACTACIO 2n TR 2019'!N20+'CONTRACTACIO 3r TR 2019'!N20+'CONTRACTACIO 4t TR 2019'!N20</f>
        <v>30483.42</v>
      </c>
      <c r="O20" s="13">
        <f>'1T'!O20+'CONTRACTACIO 2n TR 2019'!O20+'CONTRACTACIO 3r TR 2019'!O20+'CONTRACTACIO 4t TR 2019'!O20</f>
        <v>34784.94</v>
      </c>
      <c r="P20" s="21">
        <f t="shared" si="5"/>
        <v>0.78681603040053383</v>
      </c>
      <c r="Q20" s="9">
        <f>'1T'!Q20+'CONTRACTACIO 2n TR 2019'!Q20+'CONTRACTACIO 3r TR 2019'!Q20+'CONTRACTACIO 4t TR 2019'!Q20</f>
        <v>0</v>
      </c>
      <c r="R20" s="20" t="str">
        <f t="shared" si="6"/>
        <v/>
      </c>
      <c r="S20" s="13">
        <f>'1T'!S20+'CONTRACTACIO 2n TR 2019'!S20+'CONTRACTACIO 3r TR 2019'!S20+'CONTRACTACIO 4t TR 2019'!S20</f>
        <v>0</v>
      </c>
      <c r="T20" s="13">
        <f>'1T'!T20+'CONTRACTACIO 2n TR 2019'!T20+'CONTRACTACIO 3r TR 2019'!T20+'CONTRACTACIO 4t TR 2019'!T20</f>
        <v>0</v>
      </c>
      <c r="U20" s="21" t="str">
        <f t="shared" si="7"/>
        <v/>
      </c>
      <c r="V20" s="9">
        <f>'1T'!AA20+'CONTRACTACIO 2n TR 2019'!AA20+'CONTRACTACIO 3r TR 2019'!AA20+'CONTRACTACIO 4t TR 2019'!AA20</f>
        <v>0</v>
      </c>
      <c r="W20" s="20" t="str">
        <f t="shared" si="8"/>
        <v/>
      </c>
      <c r="X20" s="13">
        <f>'1T'!AC20+'CONTRACTACIO 2n TR 2019'!AC20+'CONTRACTACIO 3r TR 2019'!AC20+'CONTRACTACIO 4t TR 2019'!AC20</f>
        <v>0</v>
      </c>
      <c r="Y20" s="13">
        <f>'1T'!AD20+'CONTRACTACIO 2n TR 2019'!AD20+'CONTRACTACIO 3r TR 2019'!AD20+'CONTRACTACIO 4t TR 2019'!AD20</f>
        <v>0</v>
      </c>
      <c r="Z20" s="21" t="str">
        <f t="shared" si="9"/>
        <v/>
      </c>
      <c r="AA20" s="9">
        <f>'1T'!V20+'CONTRACTACIO 2n TR 2019'!V20+'CONTRACTACIO 3r TR 2019'!V20+'CONTRACTACIO 4t TR 2019'!V20</f>
        <v>0</v>
      </c>
      <c r="AB20" s="20" t="str">
        <f t="shared" si="10"/>
        <v/>
      </c>
      <c r="AC20" s="13">
        <f>'1T'!X20+'CONTRACTACIO 2n TR 2019'!X20+'CONTRACTACIO 3r TR 2019'!X20+'CONTRACTACIO 4t TR 2019'!X20</f>
        <v>0</v>
      </c>
      <c r="AD20" s="13">
        <f>'1T'!Y20+'CONTRACTACIO 2n TR 2019'!Y20+'CONTRACTACIO 3r TR 2019'!Y20+'CONTRACTACIO 4t TR 2019'!Y20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'1T'!B21+'CONTRACTACIO 2n TR 2019'!B21+'CONTRACTACIO 3r TR 2019'!B21+'CONTRACTACIO 4t TR 2019'!B21</f>
        <v>0</v>
      </c>
      <c r="C21" s="20" t="str">
        <f t="shared" si="0"/>
        <v/>
      </c>
      <c r="D21" s="13">
        <f>'1T'!D21+'CONTRACTACIO 2n TR 2019'!D21+'CONTRACTACIO 3r TR 2019'!D21+'CONTRACTACIO 4t TR 2019'!D21</f>
        <v>0</v>
      </c>
      <c r="E21" s="13">
        <f>'1T'!E21+'CONTRACTACIO 2n TR 2019'!E21+'CONTRACTACIO 3r TR 2019'!E21+'CONTRACTACIO 4t TR 2019'!E21</f>
        <v>0</v>
      </c>
      <c r="F21" s="21" t="str">
        <f t="shared" si="1"/>
        <v/>
      </c>
      <c r="G21" s="9">
        <f>'1T'!G21+'CONTRACTACIO 2n TR 2019'!G21+'CONTRACTACIO 3r TR 2019'!G21+'CONTRACTACIO 4t TR 2019'!G21</f>
        <v>0</v>
      </c>
      <c r="H21" s="20" t="str">
        <f t="shared" si="2"/>
        <v/>
      </c>
      <c r="I21" s="13">
        <f>'1T'!I21+'CONTRACTACIO 2n TR 2019'!I21+'CONTRACTACIO 3r TR 2019'!I21+'CONTRACTACIO 4t TR 2019'!I21</f>
        <v>1414</v>
      </c>
      <c r="J21" s="13">
        <f>'1T'!J21+'CONTRACTACIO 2n TR 2019'!J21+'CONTRACTACIO 3r TR 2019'!J21+'CONTRACTACIO 4t TR 2019'!J21</f>
        <v>1710.94</v>
      </c>
      <c r="K21" s="21">
        <f t="shared" si="3"/>
        <v>5.8608758771283029E-3</v>
      </c>
      <c r="L21" s="9">
        <f>'1T'!L21+'CONTRACTACIO 2n TR 2019'!L21+'CONTRACTACIO 3r TR 2019'!L21+'CONTRACTACIO 4t TR 2019'!L21</f>
        <v>0</v>
      </c>
      <c r="M21" s="20" t="str">
        <f t="shared" si="4"/>
        <v/>
      </c>
      <c r="N21" s="13">
        <f>'1T'!N21+'CONTRACTACIO 2n TR 2019'!N21+'CONTRACTACIO 3r TR 2019'!N21+'CONTRACTACIO 4t TR 2019'!N21</f>
        <v>6935.77</v>
      </c>
      <c r="O21" s="13">
        <f>'1T'!O21+'CONTRACTACIO 2n TR 2019'!O21+'CONTRACTACIO 3r TR 2019'!O21+'CONTRACTACIO 4t TR 2019'!O21</f>
        <v>8392.2800000000007</v>
      </c>
      <c r="P21" s="21">
        <f t="shared" si="5"/>
        <v>0.18982871425420864</v>
      </c>
      <c r="Q21" s="9">
        <f>'1T'!Q21+'CONTRACTACIO 2n TR 2019'!Q21+'CONTRACTACIO 3r TR 2019'!Q21+'CONTRACTACIO 4t TR 2019'!Q21</f>
        <v>0</v>
      </c>
      <c r="R21" s="20" t="str">
        <f t="shared" si="6"/>
        <v/>
      </c>
      <c r="S21" s="13">
        <f>'1T'!S21+'CONTRACTACIO 2n TR 2019'!S21+'CONTRACTACIO 3r TR 2019'!S21+'CONTRACTACIO 4t TR 2019'!S21</f>
        <v>0</v>
      </c>
      <c r="T21" s="13">
        <f>'1T'!T21+'CONTRACTACIO 2n TR 2019'!T21+'CONTRACTACIO 3r TR 2019'!T21+'CONTRACTACIO 4t TR 2019'!T21</f>
        <v>0</v>
      </c>
      <c r="U21" s="21" t="str">
        <f t="shared" si="7"/>
        <v/>
      </c>
      <c r="V21" s="9">
        <f>'1T'!AA21+'CONTRACTACIO 2n TR 2019'!AA21+'CONTRACTACIO 3r TR 2019'!AA21+'CONTRACTACIO 4t TR 2019'!AA21</f>
        <v>0</v>
      </c>
      <c r="W21" s="20" t="str">
        <f t="shared" si="8"/>
        <v/>
      </c>
      <c r="X21" s="13">
        <f>'1T'!AC21+'CONTRACTACIO 2n TR 2019'!AC21+'CONTRACTACIO 3r TR 2019'!AC21+'CONTRACTACIO 4t TR 2019'!AC21</f>
        <v>0</v>
      </c>
      <c r="Y21" s="13">
        <f>'1T'!AD21+'CONTRACTACIO 2n TR 2019'!AD21+'CONTRACTACIO 3r TR 2019'!AD21+'CONTRACTACIO 4t TR 2019'!AD21</f>
        <v>0</v>
      </c>
      <c r="Z21" s="21" t="str">
        <f t="shared" si="9"/>
        <v/>
      </c>
      <c r="AA21" s="9">
        <f>'1T'!V21+'CONTRACTACIO 2n TR 2019'!V21+'CONTRACTACIO 3r TR 2019'!V21+'CONTRACTACIO 4t TR 2019'!V21</f>
        <v>0</v>
      </c>
      <c r="AB21" s="20" t="str">
        <f t="shared" si="10"/>
        <v/>
      </c>
      <c r="AC21" s="13">
        <f>'1T'!X21+'CONTRACTACIO 2n TR 2019'!X21+'CONTRACTACIO 3r TR 2019'!X21+'CONTRACTACIO 4t TR 2019'!X21</f>
        <v>0</v>
      </c>
      <c r="AD21" s="13">
        <f>'1T'!Y21+'CONTRACTACIO 2n TR 2019'!Y21+'CONTRACTACIO 3r TR 2019'!Y21+'CONTRACTACIO 4t TR 2019'!Y21</f>
        <v>0</v>
      </c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83">
        <f>'1T'!B22+'CONTRACTACIO 2n TR 2019'!B22+'CONTRACTACIO 3r TR 2019'!B22+'CONTRACTACIO 4t TR 2019'!B22</f>
        <v>0</v>
      </c>
      <c r="C22" s="67" t="str">
        <f t="shared" si="0"/>
        <v/>
      </c>
      <c r="D22" s="79">
        <f>'1T'!D22+'CONTRACTACIO 2n TR 2019'!D22+'CONTRACTACIO 3r TR 2019'!D22+'CONTRACTACIO 4t TR 2019'!D22</f>
        <v>0</v>
      </c>
      <c r="E22" s="80">
        <f>'1T'!E22+'CONTRACTACIO 2n TR 2019'!E22+'CONTRACTACIO 3r TR 2019'!E22+'CONTRACTACIO 4t TR 2019'!E22</f>
        <v>0</v>
      </c>
      <c r="F22" s="68" t="str">
        <f t="shared" si="1"/>
        <v/>
      </c>
      <c r="G22" s="83">
        <f>'1T'!G22+'CONTRACTACIO 2n TR 2019'!G22+'CONTRACTACIO 3r TR 2019'!G22+'CONTRACTACIO 4t TR 2019'!G22</f>
        <v>0</v>
      </c>
      <c r="H22" s="67" t="str">
        <f t="shared" si="2"/>
        <v/>
      </c>
      <c r="I22" s="79">
        <f>'1T'!I22+'CONTRACTACIO 2n TR 2019'!I22+'CONTRACTACIO 3r TR 2019'!I22+'CONTRACTACIO 4t TR 2019'!I22</f>
        <v>0</v>
      </c>
      <c r="J22" s="80">
        <f>'1T'!J22+'CONTRACTACIO 2n TR 2019'!J22+'CONTRACTACIO 3r TR 2019'!J22+'CONTRACTACIO 4t TR 2019'!J22</f>
        <v>0</v>
      </c>
      <c r="K22" s="68" t="str">
        <f t="shared" si="3"/>
        <v/>
      </c>
      <c r="L22" s="83">
        <f>'1T'!L22+'CONTRACTACIO 2n TR 2019'!L22+'CONTRACTACIO 3r TR 2019'!L22+'CONTRACTACIO 4t TR 2019'!L22</f>
        <v>0</v>
      </c>
      <c r="M22" s="67" t="str">
        <f t="shared" si="4"/>
        <v/>
      </c>
      <c r="N22" s="79">
        <f>'1T'!N22+'CONTRACTACIO 2n TR 2019'!N22+'CONTRACTACIO 3r TR 2019'!N22+'CONTRACTACIO 4t TR 2019'!N22</f>
        <v>0</v>
      </c>
      <c r="O22" s="80">
        <f>'1T'!O22+'CONTRACTACIO 2n TR 2019'!O22+'CONTRACTACIO 3r TR 2019'!O22+'CONTRACTACIO 4t TR 2019'!O22</f>
        <v>0</v>
      </c>
      <c r="P22" s="68" t="str">
        <f t="shared" si="5"/>
        <v/>
      </c>
      <c r="Q22" s="83">
        <f>'1T'!Q22+'CONTRACTACIO 2n TR 2019'!Q22+'CONTRACTACIO 3r TR 2019'!Q22+'CONTRACTACIO 4t TR 2019'!Q22</f>
        <v>0</v>
      </c>
      <c r="R22" s="67" t="str">
        <f t="shared" si="6"/>
        <v/>
      </c>
      <c r="S22" s="79">
        <f>'1T'!S22+'CONTRACTACIO 2n TR 2019'!S22+'CONTRACTACIO 3r TR 2019'!S22+'CONTRACTACIO 4t TR 2019'!S22</f>
        <v>0</v>
      </c>
      <c r="T22" s="80">
        <f>'1T'!T22+'CONTRACTACIO 2n TR 2019'!T22+'CONTRACTACIO 3r TR 2019'!T22+'CONTRACTACIO 4t TR 2019'!T22</f>
        <v>0</v>
      </c>
      <c r="U22" s="68" t="str">
        <f t="shared" si="7"/>
        <v/>
      </c>
      <c r="V22" s="83">
        <f>'1T'!AA22+'CONTRACTACIO 2n TR 2019'!AA22+'CONTRACTACIO 3r TR 2019'!AA22+'CONTRACTACIO 4t TR 2019'!AA22</f>
        <v>0</v>
      </c>
      <c r="W22" s="67" t="str">
        <f t="shared" si="8"/>
        <v/>
      </c>
      <c r="X22" s="79">
        <f>'1T'!AC22+'CONTRACTACIO 2n TR 2019'!AC22+'CONTRACTACIO 3r TR 2019'!AC22+'CONTRACTACIO 4t TR 2019'!AC22</f>
        <v>0</v>
      </c>
      <c r="Y22" s="80">
        <f>'1T'!AD22+'CONTRACTACIO 2n TR 2019'!AD22+'CONTRACTACIO 3r TR 2019'!AD22+'CONTRACTACIO 4t TR 2019'!AD22</f>
        <v>0</v>
      </c>
      <c r="Z22" s="68" t="str">
        <f t="shared" si="9"/>
        <v/>
      </c>
      <c r="AA22" s="83">
        <f>'1T'!V22+'CONTRACTACIO 2n TR 2019'!V22+'CONTRACTACIO 3r TR 2019'!V22+'CONTRACTACIO 4t TR 2019'!V22</f>
        <v>0</v>
      </c>
      <c r="AB22" s="20" t="str">
        <f t="shared" si="10"/>
        <v/>
      </c>
      <c r="AC22" s="79">
        <f>'1T'!X22+'CONTRACTACIO 2n TR 2019'!X22+'CONTRACTACIO 3r TR 2019'!X22+'CONTRACTACIO 4t TR 2019'!X22</f>
        <v>0</v>
      </c>
      <c r="AD22" s="80">
        <f>'1T'!Y22+'CONTRACTACIO 2n TR 2019'!Y22+'CONTRACTACIO 3r TR 2019'!Y22+'CONTRACTACIO 4t TR 2019'!Y22</f>
        <v>0</v>
      </c>
      <c r="AE22" s="68" t="str">
        <f t="shared" si="11"/>
        <v/>
      </c>
    </row>
    <row r="23" spans="1:31" ht="33" customHeight="1" thickBot="1" x14ac:dyDescent="0.35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104</v>
      </c>
      <c r="H23" s="17">
        <f t="shared" si="12"/>
        <v>1</v>
      </c>
      <c r="I23" s="18">
        <f t="shared" si="12"/>
        <v>247799.28999999998</v>
      </c>
      <c r="J23" s="18">
        <f t="shared" si="12"/>
        <v>291925.65000000002</v>
      </c>
      <c r="K23" s="19">
        <f t="shared" si="12"/>
        <v>1</v>
      </c>
      <c r="L23" s="16">
        <f t="shared" si="12"/>
        <v>19</v>
      </c>
      <c r="M23" s="17">
        <f t="shared" si="12"/>
        <v>1</v>
      </c>
      <c r="N23" s="18">
        <f t="shared" si="12"/>
        <v>38272.520000000004</v>
      </c>
      <c r="O23" s="18">
        <f t="shared" si="12"/>
        <v>44209.75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26.55" customHeight="1" x14ac:dyDescent="0.3">
      <c r="B24" s="26"/>
      <c r="H24" s="26"/>
      <c r="N24" s="26"/>
    </row>
    <row r="25" spans="1:31" s="49" customFormat="1" ht="48" customHeight="1" x14ac:dyDescent="0.3">
      <c r="A25" s="136" t="s">
        <v>38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thickBo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3">
      <c r="A29" s="142" t="s">
        <v>10</v>
      </c>
      <c r="B29" s="145" t="s">
        <v>17</v>
      </c>
      <c r="C29" s="146"/>
      <c r="D29" s="146"/>
      <c r="E29" s="146"/>
      <c r="F29" s="147"/>
      <c r="G29" s="25"/>
      <c r="H29" s="55"/>
      <c r="I29" s="55"/>
      <c r="J29" s="151" t="s">
        <v>15</v>
      </c>
      <c r="K29" s="152"/>
      <c r="L29" s="145" t="s">
        <v>16</v>
      </c>
      <c r="M29" s="146"/>
      <c r="N29" s="146"/>
      <c r="O29" s="146"/>
      <c r="P29" s="147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5">
      <c r="A30" s="143"/>
      <c r="B30" s="148"/>
      <c r="C30" s="149"/>
      <c r="D30" s="149"/>
      <c r="E30" s="149"/>
      <c r="F30" s="150"/>
      <c r="G30" s="25"/>
      <c r="J30" s="153"/>
      <c r="K30" s="154"/>
      <c r="L30" s="157"/>
      <c r="M30" s="158"/>
      <c r="N30" s="158"/>
      <c r="O30" s="158"/>
      <c r="P30" s="159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40.049999999999997" customHeight="1" thickBot="1" x14ac:dyDescent="0.35">
      <c r="A31" s="144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5"/>
      <c r="K31" s="156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x14ac:dyDescent="0.3">
      <c r="A32" s="41" t="s">
        <v>25</v>
      </c>
      <c r="B32" s="9">
        <f t="shared" ref="B32:B41" si="13">B13+G13+L13+Q13+V13+AA13</f>
        <v>0</v>
      </c>
      <c r="C32" s="8" t="str">
        <f t="shared" ref="C32:C38" si="14">IF(B32,B32/$B$42,"")</f>
        <v/>
      </c>
      <c r="D32" s="10">
        <f t="shared" ref="D32:D41" si="15">D13+I13+N13+S13+X13+AC13</f>
        <v>0</v>
      </c>
      <c r="E32" s="11">
        <f t="shared" ref="E32:E41" si="16">E13+J13+O13+T13+Y13+AD13</f>
        <v>0</v>
      </c>
      <c r="F32" s="21" t="str">
        <f t="shared" ref="F32:F38" si="17">IF(E32,E32/$E$42,"")</f>
        <v/>
      </c>
      <c r="J32" s="93" t="s">
        <v>3</v>
      </c>
      <c r="K32" s="94"/>
      <c r="L32" s="58">
        <f>B23</f>
        <v>0</v>
      </c>
      <c r="M32" s="8" t="str">
        <f t="shared" ref="M32:M37" si="18">IF(L32,L32/$L$38,"")</f>
        <v/>
      </c>
      <c r="N32" s="59">
        <f>D23</f>
        <v>0</v>
      </c>
      <c r="O32" s="59">
        <f>E23</f>
        <v>0</v>
      </c>
      <c r="P32" s="60" t="str">
        <f t="shared" ref="P32:P37" si="19">IF(O32,O32/$O$38,"")</f>
        <v/>
      </c>
    </row>
    <row r="33" spans="1:33" s="25" customFormat="1" ht="30" customHeight="1" x14ac:dyDescent="0.3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89" t="s">
        <v>1</v>
      </c>
      <c r="K33" s="90"/>
      <c r="L33" s="61">
        <f>G23</f>
        <v>104</v>
      </c>
      <c r="M33" s="8">
        <f t="shared" si="18"/>
        <v>0.84552845528455289</v>
      </c>
      <c r="N33" s="62">
        <f>I23</f>
        <v>247799.28999999998</v>
      </c>
      <c r="O33" s="62">
        <f>J23</f>
        <v>291925.65000000002</v>
      </c>
      <c r="P33" s="60">
        <f t="shared" si="19"/>
        <v>0.86847636398903538</v>
      </c>
    </row>
    <row r="34" spans="1:33" s="25" customFormat="1" ht="30" customHeight="1" x14ac:dyDescent="0.3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89" t="s">
        <v>2</v>
      </c>
      <c r="K34" s="90"/>
      <c r="L34" s="61">
        <f>L23</f>
        <v>19</v>
      </c>
      <c r="M34" s="8">
        <f t="shared" si="18"/>
        <v>0.15447154471544716</v>
      </c>
      <c r="N34" s="62">
        <f>N23</f>
        <v>38272.520000000004</v>
      </c>
      <c r="O34" s="62">
        <f>O23</f>
        <v>44209.75</v>
      </c>
      <c r="P34" s="60">
        <f t="shared" si="19"/>
        <v>0.13152363601096462</v>
      </c>
    </row>
    <row r="35" spans="1:33" ht="30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89" t="s">
        <v>34</v>
      </c>
      <c r="K35" s="90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89" t="s">
        <v>5</v>
      </c>
      <c r="K36" s="90"/>
      <c r="L36" s="61">
        <f>AA23</f>
        <v>0</v>
      </c>
      <c r="M36" s="8" t="str">
        <f t="shared" si="18"/>
        <v/>
      </c>
      <c r="N36" s="62">
        <f>AC23</f>
        <v>0</v>
      </c>
      <c r="O36" s="62">
        <f>AD23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33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H37" s="25"/>
      <c r="I37" s="25"/>
      <c r="J37" s="89" t="s">
        <v>4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13"/>
        <v>14</v>
      </c>
      <c r="C38" s="8">
        <f t="shared" si="14"/>
        <v>0.11382113821138211</v>
      </c>
      <c r="D38" s="13">
        <f t="shared" si="15"/>
        <v>24646.04</v>
      </c>
      <c r="E38" s="23">
        <f t="shared" si="16"/>
        <v>27530.789999999997</v>
      </c>
      <c r="F38" s="21">
        <f t="shared" si="17"/>
        <v>8.1903869690606812E-2</v>
      </c>
      <c r="G38" s="25"/>
      <c r="H38" s="25"/>
      <c r="I38" s="25"/>
      <c r="J38" s="91" t="s">
        <v>0</v>
      </c>
      <c r="K38" s="92"/>
      <c r="L38" s="85">
        <f>SUM(L32:L37)</f>
        <v>123</v>
      </c>
      <c r="M38" s="17">
        <f>SUM(M32:M37)</f>
        <v>1</v>
      </c>
      <c r="N38" s="86">
        <f>SUM(N32:N37)</f>
        <v>286071.81</v>
      </c>
      <c r="O38" s="87">
        <f>SUM(O32:O37)</f>
        <v>336135.4</v>
      </c>
      <c r="P38" s="88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13"/>
        <v>109</v>
      </c>
      <c r="C39" s="8">
        <f>IF(B39,B39/$B$42,"")</f>
        <v>0.88617886178861793</v>
      </c>
      <c r="D39" s="13">
        <f t="shared" si="15"/>
        <v>253076</v>
      </c>
      <c r="E39" s="23">
        <f t="shared" si="16"/>
        <v>298501.39</v>
      </c>
      <c r="F39" s="21">
        <f>IF(E39,E39/$E$42,"")</f>
        <v>0.88803913541983381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6" t="s">
        <v>32</v>
      </c>
      <c r="B40" s="12">
        <f t="shared" si="13"/>
        <v>0</v>
      </c>
      <c r="C40" s="8" t="str">
        <f>IF(B40,B40/$B$42,"")</f>
        <v/>
      </c>
      <c r="D40" s="13">
        <f t="shared" si="15"/>
        <v>8349.77</v>
      </c>
      <c r="E40" s="14">
        <f t="shared" si="16"/>
        <v>10103.220000000001</v>
      </c>
      <c r="F40" s="21">
        <f>IF(E40,E40/$E$42,"")</f>
        <v>3.0056994889559388E-2</v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73" t="s">
        <v>45</v>
      </c>
      <c r="B41" s="12">
        <f t="shared" si="13"/>
        <v>0</v>
      </c>
      <c r="C41" s="8" t="str">
        <f>IF(B41,B41/$B$42,"")</f>
        <v/>
      </c>
      <c r="D41" s="13">
        <f t="shared" si="15"/>
        <v>0</v>
      </c>
      <c r="E41" s="14">
        <f t="shared" si="16"/>
        <v>0</v>
      </c>
      <c r="F41" s="21" t="str">
        <f>IF(E41,E41/$E$42,"")</f>
        <v/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35">
      <c r="A42" s="65" t="s">
        <v>0</v>
      </c>
      <c r="B42" s="16">
        <f>SUM(B32:B41)</f>
        <v>123</v>
      </c>
      <c r="C42" s="17">
        <f>SUM(C32:C41)</f>
        <v>1</v>
      </c>
      <c r="D42" s="18">
        <f>SUM(D32:D41)</f>
        <v>286071.81</v>
      </c>
      <c r="E42" s="18">
        <f>SUM(E32:E41)</f>
        <v>336135.4</v>
      </c>
      <c r="F42" s="19">
        <f>SUM(F32:F41)</f>
        <v>1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3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3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3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5:Q25"/>
    <mergeCell ref="A26:H26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CONTRACTACIO 2n TR 2019</vt:lpstr>
      <vt:lpstr>CONTRACTACIO 3r TR 2019</vt:lpstr>
      <vt:lpstr>CONTRACTACIO 4t TR 2019</vt:lpstr>
      <vt:lpstr>2019 - CONTRACTACIÓ ANUAL</vt:lpstr>
      <vt:lpstr>'1T'!Àrea_d'impressió</vt:lpstr>
      <vt:lpstr>'2019 - CONTRACTACIÓ ANUAL'!Àrea_d'impressió</vt:lpstr>
      <vt:lpstr>'CONTRACTACIO 2n TR 2019'!Àrea_d'impressió</vt:lpstr>
      <vt:lpstr>'CONTRACTACIO 3r TR 2019'!Àrea_d'impressió</vt:lpstr>
      <vt:lpstr>'CONTRACTACIO 4t TR 2019'!Àrea_d'impressió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2020-01-24T11:19:12Z</dcterms:modified>
</cp:coreProperties>
</file>