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11017" activeTab="3"/>
  </bookViews>
  <sheets>
    <sheet name="1T" sheetId="1" r:id="rId1"/>
    <sheet name="2T" sheetId="2" r:id="rId2"/>
    <sheet name="3T" sheetId="3" r:id="rId3"/>
    <sheet name="4T" sheetId="4" r:id="rId4"/>
  </sheets>
  <calcPr calcId="145621"/>
</workbook>
</file>

<file path=xl/calcChain.xml><?xml version="1.0" encoding="utf-8"?>
<calcChain xmlns="http://schemas.openxmlformats.org/spreadsheetml/2006/main">
  <c r="Y21" i="4" l="1"/>
  <c r="X21" i="4"/>
  <c r="W21" i="4"/>
  <c r="V21" i="4"/>
  <c r="U21" i="4"/>
  <c r="T21" i="4"/>
  <c r="S21" i="4"/>
  <c r="R21" i="4"/>
  <c r="Q21" i="4"/>
  <c r="P21" i="4"/>
  <c r="O21" i="4"/>
  <c r="N21" i="4"/>
  <c r="L21" i="4"/>
  <c r="J21" i="4"/>
  <c r="H21" i="4"/>
  <c r="F21" i="4"/>
  <c r="D21" i="4"/>
  <c r="Q26" i="4" s="1"/>
  <c r="B21" i="4"/>
  <c r="Q27" i="4" s="1"/>
  <c r="Q27" i="3"/>
  <c r="G19" i="3" s="1"/>
  <c r="Y21" i="3"/>
  <c r="X21" i="3"/>
  <c r="W21" i="3"/>
  <c r="V21" i="3"/>
  <c r="U21" i="3"/>
  <c r="T21" i="3"/>
  <c r="S21" i="3"/>
  <c r="R21" i="3"/>
  <c r="Q21" i="3"/>
  <c r="P21" i="3"/>
  <c r="O21" i="3"/>
  <c r="N21" i="3"/>
  <c r="L21" i="3"/>
  <c r="J21" i="3"/>
  <c r="H21" i="3"/>
  <c r="F21" i="3"/>
  <c r="D21" i="3"/>
  <c r="Q26" i="3" s="1"/>
  <c r="B21" i="3"/>
  <c r="Y21" i="2"/>
  <c r="X21" i="2"/>
  <c r="W21" i="2"/>
  <c r="V21" i="2"/>
  <c r="U21" i="2"/>
  <c r="T21" i="2"/>
  <c r="S21" i="2"/>
  <c r="R21" i="2"/>
  <c r="Q21" i="2"/>
  <c r="P21" i="2"/>
  <c r="O21" i="2"/>
  <c r="N21" i="2"/>
  <c r="L21" i="2"/>
  <c r="J21" i="2"/>
  <c r="H21" i="2"/>
  <c r="F21" i="2"/>
  <c r="E21" i="2"/>
  <c r="D21" i="2"/>
  <c r="Q26" i="2" s="1"/>
  <c r="C21" i="2"/>
  <c r="B21" i="2"/>
  <c r="Q27" i="2" s="1"/>
  <c r="K19" i="4" l="1"/>
  <c r="C19" i="4"/>
  <c r="C21" i="4" s="1"/>
  <c r="G18" i="4"/>
  <c r="G15" i="4"/>
  <c r="G19" i="4"/>
  <c r="K18" i="4"/>
  <c r="K21" i="4" s="1"/>
  <c r="G17" i="4"/>
  <c r="M19" i="4"/>
  <c r="E19" i="4"/>
  <c r="E21" i="4" s="1"/>
  <c r="I18" i="4"/>
  <c r="I15" i="4"/>
  <c r="I21" i="4" s="1"/>
  <c r="I19" i="4"/>
  <c r="M18" i="4"/>
  <c r="I17" i="4"/>
  <c r="M19" i="3"/>
  <c r="E19" i="3"/>
  <c r="E21" i="3" s="1"/>
  <c r="I18" i="3"/>
  <c r="I15" i="3"/>
  <c r="I19" i="3"/>
  <c r="M18" i="3"/>
  <c r="M21" i="3" s="1"/>
  <c r="I17" i="3"/>
  <c r="G15" i="3"/>
  <c r="G18" i="3"/>
  <c r="C19" i="3"/>
  <c r="C21" i="3" s="1"/>
  <c r="K19" i="3"/>
  <c r="G17" i="3"/>
  <c r="K18" i="3"/>
  <c r="K18" i="2"/>
  <c r="G19" i="2"/>
  <c r="G18" i="2"/>
  <c r="G15" i="2"/>
  <c r="G21" i="2" s="1"/>
  <c r="G17" i="2"/>
  <c r="K19" i="2"/>
  <c r="I19" i="2"/>
  <c r="I18" i="2"/>
  <c r="I15" i="2"/>
  <c r="I17" i="2"/>
  <c r="M19" i="2"/>
  <c r="M18" i="2"/>
  <c r="M21" i="2" s="1"/>
  <c r="G21" i="4" l="1"/>
  <c r="Q28" i="4"/>
  <c r="M21" i="4"/>
  <c r="Q29" i="4" s="1"/>
  <c r="K21" i="3"/>
  <c r="G21" i="3"/>
  <c r="Q28" i="3" s="1"/>
  <c r="I21" i="3"/>
  <c r="I21" i="2"/>
  <c r="K21" i="2"/>
  <c r="Q28" i="2" s="1"/>
  <c r="C21" i="1" l="1"/>
  <c r="Y21" i="1"/>
  <c r="W21" i="1"/>
  <c r="U21" i="1"/>
  <c r="S21" i="1"/>
  <c r="Q21" i="1"/>
  <c r="O21" i="1"/>
  <c r="E21" i="1"/>
  <c r="V21" i="1"/>
  <c r="R21" i="1"/>
  <c r="N21" i="1"/>
  <c r="J21" i="1"/>
  <c r="F21" i="1"/>
  <c r="B21" i="1"/>
  <c r="X21" i="1"/>
  <c r="T21" i="1"/>
  <c r="P21" i="1"/>
  <c r="L21" i="1"/>
  <c r="H21" i="1"/>
  <c r="D21" i="1"/>
  <c r="Q26" i="1" l="1"/>
  <c r="I19" i="1" s="1"/>
  <c r="M18" i="1"/>
  <c r="Q27" i="1"/>
  <c r="G17" i="1" s="1"/>
  <c r="I17" i="1" l="1"/>
  <c r="M19" i="1"/>
  <c r="M21" i="1" s="1"/>
  <c r="I18" i="1"/>
  <c r="I21" i="1" s="1"/>
  <c r="K18" i="1"/>
  <c r="K19" i="1"/>
  <c r="G19" i="1"/>
  <c r="G18" i="1"/>
  <c r="G21" i="1" s="1"/>
  <c r="K21" i="1" l="1"/>
  <c r="Q28" i="1"/>
</calcChain>
</file>

<file path=xl/sharedStrings.xml><?xml version="1.0" encoding="utf-8"?>
<sst xmlns="http://schemas.openxmlformats.org/spreadsheetml/2006/main" count="273" uniqueCount="34">
  <si>
    <t>Derivats d'acords marc</t>
  </si>
  <si>
    <t>Negociats</t>
  </si>
  <si>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</si>
  <si>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</si>
  <si>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</si>
  <si>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</si>
  <si>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</si>
  <si>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</si>
  <si>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</si>
  <si>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</si>
  <si>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</si>
  <si>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</si>
  <si>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Import</t>
  </si>
  <si>
    <t>% total contractes</t>
  </si>
  <si>
    <t>% total import</t>
  </si>
  <si>
    <t>Gestió Serveis Públics/Concessions</t>
  </si>
  <si>
    <t xml:space="preserve">Menors </t>
  </si>
  <si>
    <t>Procediment d'adjudicació</t>
  </si>
  <si>
    <t xml:space="preserve">RELACIÓ DE CONTRACTES </t>
  </si>
  <si>
    <t>* Menors derivats autorització genèrica de despesa</t>
  </si>
  <si>
    <t>* La informació sobre el nombre de contractes derivats d'acords marc d'una autorització genèrica de despesa també es publicarà un cop finalitzat l'any, i igualment s'informarà la despesa trimestral.</t>
  </si>
  <si>
    <t>* Els lots es comptabilitzen com a contractes independents.</t>
  </si>
  <si>
    <t>* No s'indiquen els contractes patrimonials, ni IBIS.</t>
  </si>
  <si>
    <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vint-i-vuitena, apartat 1 punt e) de les bases d'execució 2017 de l'Ajuntament de Barcelona. </t>
    </r>
    <r>
      <rPr>
        <b/>
        <i/>
        <sz val="10"/>
        <color theme="5" tint="-0.249977111117893"/>
        <rFont val="Arial"/>
        <family val="2"/>
      </rPr>
      <t xml:space="preserve">http://ajuntament.barcelona.cat/pressupostos2017/ca/docs/Llibre_Verd_Pressupost_2017.pdf </t>
    </r>
    <r>
      <rPr>
        <b/>
        <sz val="10"/>
        <color theme="5" tint="-0.249977111117893"/>
        <rFont val="Arial"/>
        <family val="2"/>
      </rPr>
      <t xml:space="preserve">   </t>
    </r>
    <r>
      <rPr>
        <b/>
        <sz val="10"/>
        <rFont val="Arial"/>
        <family val="2"/>
      </rPr>
      <t xml:space="preserve">Trimestralment, però, s'informarà de la despesa efectuada. </t>
    </r>
  </si>
  <si>
    <t>----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</si>
  <si>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2017</t>
    </r>
  </si>
  <si>
    <t>Import total</t>
  </si>
  <si>
    <t>nombre total</t>
  </si>
  <si>
    <t>% num total</t>
  </si>
  <si>
    <t>ENS:    INSTITUT MUNICIPAL DE PERSONES AMB DISCAPACITAT</t>
  </si>
  <si>
    <r>
      <t xml:space="preserve">SEGON TRIMESTRE:     </t>
    </r>
    <r>
      <rPr>
        <b/>
        <i/>
        <sz val="12"/>
        <color theme="1"/>
        <rFont val="Arial"/>
        <family val="2"/>
      </rPr>
      <t>1 d'abril 30 de juny de 2017</t>
    </r>
  </si>
  <si>
    <r>
      <t xml:space="preserve">TERCER TRIMESTRE:     </t>
    </r>
    <r>
      <rPr>
        <b/>
        <i/>
        <sz val="12"/>
        <color theme="1"/>
        <rFont val="Arial"/>
        <family val="2"/>
      </rPr>
      <t>1 de juliol a 30 de setembre de 2017</t>
    </r>
  </si>
  <si>
    <r>
      <t xml:space="preserve">QUART TRIMESTRE:     </t>
    </r>
    <r>
      <rPr>
        <b/>
        <i/>
        <sz val="12"/>
        <color theme="1"/>
        <rFont val="Arial"/>
        <family val="2"/>
      </rPr>
      <t>1 d'octubre a 31 de desembre 2017</t>
    </r>
  </si>
  <si>
    <t>% import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</si>
</sst>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4" fillId="0" borderId="1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quotePrefix="1" applyFont="1" applyBorder="1" applyAlignment="1">
      <alignment horizontal="center" vertical="justify"/>
    </xf>
    <xf numFmtId="0" fontId="0" fillId="2" borderId="0" xfId="0" applyFont="1" applyFill="1"/>
    <xf numFmtId="0" fontId="1" fillId="2" borderId="0" xfId="0" applyFont="1" applyFill="1" applyAlignment="1"/>
    <xf numFmtId="3" fontId="4" fillId="0" borderId="4" xfId="0" applyNumberFormat="1" applyFont="1" applyBorder="1" applyAlignment="1">
      <alignment horizontal="center" vertical="center"/>
    </xf>
    <xf numFmtId="3" fontId="4" fillId="0" borderId="4" xfId="0" quotePrefix="1" applyNumberFormat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justify"/>
    </xf>
    <xf numFmtId="4" fontId="4" fillId="0" borderId="8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3" fillId="2" borderId="5" xfId="0" applyFont="1" applyFill="1" applyBorder="1" applyAlignment="1">
      <alignment vertical="center"/>
    </xf>
    <xf numFmtId="3" fontId="3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wrapText="1"/>
    </xf>
    <xf numFmtId="0" fontId="9" fillId="2" borderId="17" xfId="0" applyFont="1" applyFill="1" applyBorder="1" applyAlignment="1">
      <alignment wrapText="1"/>
    </xf>
    <xf numFmtId="4" fontId="9" fillId="2" borderId="17" xfId="0" applyNumberFormat="1" applyFont="1" applyFill="1" applyBorder="1" applyAlignment="1">
      <alignment horizontal="center" wrapText="1"/>
    </xf>
    <xf numFmtId="0" fontId="10" fillId="2" borderId="17" xfId="0" applyFont="1" applyFill="1" applyBorder="1" applyAlignment="1">
      <alignment wrapText="1"/>
    </xf>
    <xf numFmtId="0" fontId="10" fillId="2" borderId="17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wrapText="1"/>
    </xf>
    <xf numFmtId="4" fontId="4" fillId="0" borderId="1" xfId="0" applyNumberFormat="1" applyFont="1" applyBorder="1" applyAlignment="1">
      <alignment horizontal="right" vertical="center"/>
    </xf>
    <xf numFmtId="0" fontId="2" fillId="2" borderId="0" xfId="0" applyFont="1" applyFill="1" applyAlignment="1"/>
    <xf numFmtId="4" fontId="4" fillId="0" borderId="7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0" fillId="0" borderId="0" xfId="0" applyNumberFormat="1" applyAlignment="1">
      <alignment vertical="top" wrapText="1"/>
    </xf>
    <xf numFmtId="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4" fillId="0" borderId="1" xfId="0" quotePrefix="1" applyNumberFormat="1" applyFont="1" applyFill="1" applyBorder="1" applyAlignment="1">
      <alignment horizontal="right" vertical="center"/>
    </xf>
    <xf numFmtId="3" fontId="4" fillId="0" borderId="4" xfId="0" quotePrefix="1" applyNumberFormat="1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16" xfId="0" applyFont="1" applyFill="1" applyBorder="1" applyAlignment="1">
      <alignment vertical="top" wrapText="1"/>
    </xf>
    <xf numFmtId="0" fontId="13" fillId="2" borderId="15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wrapText="1"/>
    </xf>
    <xf numFmtId="0" fontId="13" fillId="2" borderId="17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4" fillId="0" borderId="1" xfId="0" quotePrefix="1" applyNumberFormat="1" applyFont="1" applyFill="1" applyBorder="1" applyAlignment="1">
      <alignment horizontal="right"/>
    </xf>
    <xf numFmtId="3" fontId="4" fillId="0" borderId="4" xfId="0" quotePrefix="1" applyNumberFormat="1" applyFont="1" applyBorder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144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38099</xdr:rowOff>
    </xdr:from>
    <xdr:to>
      <xdr:col>1</xdr:col>
      <xdr:colOff>25878</xdr:colOff>
      <xdr:row>2</xdr:row>
      <xdr:rowOff>151502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3" y="38099"/>
          <a:ext cx="1686285" cy="4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38099</xdr:rowOff>
    </xdr:from>
    <xdr:to>
      <xdr:col>1</xdr:col>
      <xdr:colOff>25878</xdr:colOff>
      <xdr:row>2</xdr:row>
      <xdr:rowOff>151502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3" y="38099"/>
          <a:ext cx="1686285" cy="4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1</xdr:col>
      <xdr:colOff>43132</xdr:colOff>
      <xdr:row>2</xdr:row>
      <xdr:rowOff>151502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703538" cy="4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zoomScaleNormal="100" workbookViewId="0">
      <selection activeCell="F9" sqref="F9"/>
    </sheetView>
  </sheetViews>
  <sheetFormatPr defaultColWidth="9.125" defaultRowHeight="14.3" x14ac:dyDescent="0.25"/>
  <cols>
    <col min="1" max="1" width="24.75" customWidth="1"/>
    <col min="2" max="2" width="9.75" style="17" customWidth="1"/>
    <col min="3" max="3" width="12.75" customWidth="1"/>
    <col min="4" max="4" width="18.125" customWidth="1"/>
    <col min="5" max="5" width="10.875" customWidth="1"/>
    <col min="6" max="6" width="9.875" style="17" customWidth="1"/>
    <col min="7" max="7" width="12.125" customWidth="1"/>
    <col min="8" max="8" width="17.75" customWidth="1"/>
    <col min="9" max="9" width="9.75" customWidth="1"/>
    <col min="10" max="10" width="9.75" style="17" customWidth="1"/>
    <col min="11" max="11" width="11.5" customWidth="1"/>
    <col min="12" max="12" width="17.75" customWidth="1"/>
    <col min="13" max="15" width="9.75" customWidth="1"/>
    <col min="16" max="16" width="13.875" customWidth="1"/>
    <col min="17" max="17" width="10.125" bestFit="1" customWidth="1"/>
    <col min="18" max="18" width="9.125" customWidth="1"/>
    <col min="19" max="19" width="12.5" customWidth="1"/>
    <col min="20" max="20" width="14.875" customWidth="1"/>
    <col min="21" max="22" width="9.75" customWidth="1"/>
    <col min="23" max="23" width="12.5" customWidth="1"/>
    <col min="24" max="24" width="14.875" customWidth="1"/>
    <col min="25" max="25" width="9.75" customWidth="1"/>
    <col min="27" max="27" width="11.25" bestFit="1" customWidth="1"/>
  </cols>
  <sheetData>
    <row r="1" spans="1:25" ht="14.95" x14ac:dyDescent="0.25">
      <c r="A1" s="1"/>
      <c r="B1" s="14"/>
      <c r="C1" s="1"/>
      <c r="D1" s="1"/>
      <c r="E1" s="1"/>
      <c r="F1" s="14"/>
      <c r="G1" s="1"/>
      <c r="H1" s="1"/>
      <c r="I1" s="1"/>
    </row>
    <row r="2" spans="1:25" ht="14.95" x14ac:dyDescent="0.25">
      <c r="A2" s="1"/>
      <c r="B2" s="14"/>
      <c r="C2" s="1"/>
      <c r="D2" s="1"/>
      <c r="E2" s="1"/>
      <c r="F2" s="14"/>
      <c r="G2" s="1"/>
      <c r="H2" s="1"/>
      <c r="I2" s="1"/>
    </row>
    <row r="3" spans="1:25" ht="14.95" x14ac:dyDescent="0.25">
      <c r="A3" s="1"/>
      <c r="B3" s="14"/>
      <c r="C3" s="1"/>
      <c r="D3" s="1"/>
      <c r="E3" s="1"/>
      <c r="F3" s="14"/>
      <c r="G3" s="1"/>
      <c r="H3" s="1"/>
      <c r="I3" s="1"/>
    </row>
    <row r="4" spans="1:25" ht="14.95" x14ac:dyDescent="0.25">
      <c r="A4" s="1"/>
      <c r="B4" s="14"/>
      <c r="C4" s="1"/>
      <c r="D4" s="1"/>
      <c r="E4" s="1"/>
      <c r="F4" s="14"/>
      <c r="G4" s="1"/>
      <c r="H4" s="1"/>
      <c r="I4" s="1"/>
    </row>
    <row r="5" spans="1:25" ht="14.95" x14ac:dyDescent="0.25">
      <c r="A5" s="1"/>
      <c r="B5" s="14"/>
      <c r="C5" s="1"/>
      <c r="D5" s="1"/>
      <c r="E5" s="1"/>
      <c r="F5" s="14"/>
      <c r="G5" s="1"/>
      <c r="H5" s="1"/>
      <c r="I5" s="1"/>
    </row>
    <row r="6" spans="1:25" ht="30.75" customHeight="1" x14ac:dyDescent="0.25">
      <c r="A6" s="33" t="s">
        <v>18</v>
      </c>
      <c r="B6" s="14"/>
      <c r="C6" s="1"/>
      <c r="D6" s="1"/>
      <c r="E6" s="1"/>
      <c r="F6" s="14"/>
      <c r="G6" s="1"/>
      <c r="H6" s="1"/>
      <c r="I6" s="1"/>
    </row>
    <row r="7" spans="1:25" ht="6.8" customHeight="1" x14ac:dyDescent="0.25">
      <c r="A7" s="2"/>
      <c r="B7" s="14"/>
      <c r="C7" s="1"/>
      <c r="D7" s="1"/>
      <c r="E7" s="1"/>
      <c r="F7" s="14"/>
      <c r="G7" s="1"/>
      <c r="H7" s="1"/>
      <c r="I7" s="1"/>
    </row>
    <row r="8" spans="1:25" ht="24.8" customHeight="1" x14ac:dyDescent="0.3">
      <c r="A8" s="30" t="s">
        <v>25</v>
      </c>
      <c r="B8" s="31"/>
      <c r="C8" s="32"/>
      <c r="D8" s="32"/>
      <c r="E8" s="19"/>
      <c r="F8" s="14"/>
      <c r="G8" s="1"/>
      <c r="H8" s="1"/>
      <c r="I8" s="1"/>
    </row>
    <row r="9" spans="1:25" ht="34.5" customHeight="1" x14ac:dyDescent="0.25">
      <c r="A9" s="55" t="s">
        <v>29</v>
      </c>
      <c r="B9" s="55"/>
      <c r="C9" s="55"/>
      <c r="D9" s="55"/>
      <c r="E9" s="1"/>
      <c r="F9" s="14"/>
      <c r="G9" s="1"/>
      <c r="H9" s="1"/>
      <c r="I9" s="1"/>
    </row>
    <row r="10" spans="1:25" ht="13.6" customHeight="1" x14ac:dyDescent="0.25">
      <c r="A10" s="20"/>
      <c r="B10" s="13"/>
      <c r="C10" s="1"/>
      <c r="D10" s="1"/>
      <c r="E10" s="1"/>
      <c r="F10" s="14"/>
      <c r="G10" s="1"/>
      <c r="H10" s="1"/>
      <c r="I10" s="1"/>
    </row>
    <row r="11" spans="1:25" ht="16.5" customHeight="1" x14ac:dyDescent="0.25">
      <c r="A11" s="1"/>
      <c r="B11" s="14"/>
      <c r="C11" s="1"/>
      <c r="D11" s="1"/>
      <c r="E11" s="1"/>
      <c r="F11" s="14"/>
      <c r="G11" s="1"/>
      <c r="H11" s="1"/>
      <c r="I11" s="1"/>
    </row>
    <row r="12" spans="1:25" ht="39.1" customHeight="1" x14ac:dyDescent="0.25">
      <c r="A12" s="3"/>
      <c r="B12" s="80" t="s">
        <v>10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2"/>
    </row>
    <row r="13" spans="1:25" ht="30.1" customHeight="1" x14ac:dyDescent="0.25">
      <c r="A13" s="78" t="s">
        <v>17</v>
      </c>
      <c r="B13" s="85" t="s">
        <v>7</v>
      </c>
      <c r="C13" s="83"/>
      <c r="D13" s="83"/>
      <c r="E13" s="84"/>
      <c r="F13" s="83" t="s">
        <v>5</v>
      </c>
      <c r="G13" s="83"/>
      <c r="H13" s="83"/>
      <c r="I13" s="84"/>
      <c r="J13" s="83" t="s">
        <v>6</v>
      </c>
      <c r="K13" s="83"/>
      <c r="L13" s="83"/>
      <c r="M13" s="84"/>
      <c r="N13" s="83" t="s">
        <v>15</v>
      </c>
      <c r="O13" s="83"/>
      <c r="P13" s="83"/>
      <c r="Q13" s="84"/>
      <c r="R13" s="83" t="s">
        <v>8</v>
      </c>
      <c r="S13" s="83"/>
      <c r="T13" s="83"/>
      <c r="U13" s="84"/>
      <c r="V13" s="83" t="s">
        <v>9</v>
      </c>
      <c r="W13" s="83"/>
      <c r="X13" s="83"/>
      <c r="Y13" s="84"/>
    </row>
    <row r="14" spans="1:25" ht="30.1" customHeight="1" x14ac:dyDescent="0.25">
      <c r="A14" s="79"/>
      <c r="B14" s="12" t="s">
        <v>11</v>
      </c>
      <c r="C14" s="18" t="s">
        <v>13</v>
      </c>
      <c r="D14" s="12" t="s">
        <v>12</v>
      </c>
      <c r="E14" s="23" t="s">
        <v>14</v>
      </c>
      <c r="F14" s="10" t="s">
        <v>11</v>
      </c>
      <c r="G14" s="18" t="s">
        <v>13</v>
      </c>
      <c r="H14" s="12" t="s">
        <v>12</v>
      </c>
      <c r="I14" s="23" t="s">
        <v>14</v>
      </c>
      <c r="J14" s="10" t="s">
        <v>11</v>
      </c>
      <c r="K14" s="18" t="s">
        <v>13</v>
      </c>
      <c r="L14" s="12" t="s">
        <v>12</v>
      </c>
      <c r="M14" s="23" t="s">
        <v>14</v>
      </c>
      <c r="N14" s="10" t="s">
        <v>11</v>
      </c>
      <c r="O14" s="18" t="s">
        <v>13</v>
      </c>
      <c r="P14" s="12" t="s">
        <v>12</v>
      </c>
      <c r="Q14" s="23" t="s">
        <v>14</v>
      </c>
      <c r="R14" s="10" t="s">
        <v>11</v>
      </c>
      <c r="S14" s="18" t="s">
        <v>13</v>
      </c>
      <c r="T14" s="12" t="s">
        <v>12</v>
      </c>
      <c r="U14" s="23" t="s">
        <v>14</v>
      </c>
      <c r="V14" s="10" t="s">
        <v>11</v>
      </c>
      <c r="W14" s="18" t="s">
        <v>13</v>
      </c>
      <c r="X14" s="12" t="s">
        <v>12</v>
      </c>
      <c r="Y14" s="23" t="s">
        <v>14</v>
      </c>
    </row>
    <row r="15" spans="1:25" s="38" customFormat="1" ht="36" customHeight="1" x14ac:dyDescent="0.25">
      <c r="A15" s="9" t="s">
        <v>2</v>
      </c>
      <c r="B15" s="15"/>
      <c r="C15" s="34"/>
      <c r="D15" s="35"/>
      <c r="E15" s="36"/>
      <c r="F15" s="21"/>
      <c r="G15" s="34"/>
      <c r="H15" s="35"/>
      <c r="I15" s="36"/>
      <c r="J15" s="21"/>
      <c r="K15" s="34"/>
      <c r="L15" s="35"/>
      <c r="M15" s="36"/>
      <c r="N15" s="37"/>
      <c r="O15" s="34"/>
      <c r="P15" s="35"/>
      <c r="Q15" s="36"/>
      <c r="R15" s="37"/>
      <c r="S15" s="34"/>
      <c r="T15" s="35"/>
      <c r="U15" s="36"/>
      <c r="V15" s="37"/>
      <c r="W15" s="34"/>
      <c r="X15" s="35"/>
      <c r="Y15" s="54"/>
    </row>
    <row r="16" spans="1:25" s="6" customFormat="1" ht="36" customHeight="1" x14ac:dyDescent="0.3">
      <c r="A16" s="29" t="s">
        <v>3</v>
      </c>
      <c r="B16" s="15"/>
      <c r="C16" s="4"/>
      <c r="D16" s="7"/>
      <c r="E16" s="24"/>
      <c r="F16" s="21"/>
      <c r="G16" s="4"/>
      <c r="H16" s="7"/>
      <c r="I16" s="24"/>
      <c r="J16" s="21"/>
      <c r="K16" s="4"/>
      <c r="L16" s="7"/>
      <c r="M16" s="24"/>
      <c r="N16" s="25"/>
      <c r="O16" s="4"/>
      <c r="P16" s="7"/>
      <c r="Q16" s="24"/>
      <c r="R16" s="25"/>
      <c r="S16" s="4"/>
      <c r="T16" s="7"/>
      <c r="U16" s="24"/>
      <c r="V16" s="25"/>
      <c r="W16" s="4"/>
      <c r="X16" s="7"/>
      <c r="Y16" s="5"/>
    </row>
    <row r="17" spans="1:27" s="38" customFormat="1" ht="36" customHeight="1" x14ac:dyDescent="0.35">
      <c r="A17" s="9" t="s">
        <v>1</v>
      </c>
      <c r="B17" s="16"/>
      <c r="C17" s="34"/>
      <c r="D17" s="62"/>
      <c r="E17" s="36"/>
      <c r="F17" s="22">
        <v>1</v>
      </c>
      <c r="G17" s="34">
        <f>+F17*100/$Q$27</f>
        <v>2.4390243902439024</v>
      </c>
      <c r="H17" s="62">
        <v>5749.39</v>
      </c>
      <c r="I17" s="36">
        <f>+H17*100/$Q$26</f>
        <v>2.5338140304896446</v>
      </c>
      <c r="J17" s="22"/>
      <c r="K17" s="34"/>
      <c r="L17" s="62"/>
      <c r="M17" s="36"/>
      <c r="N17" s="63"/>
      <c r="O17" s="34"/>
      <c r="P17" s="62"/>
      <c r="Q17" s="36"/>
      <c r="R17" s="63"/>
      <c r="S17" s="34"/>
      <c r="T17" s="62"/>
      <c r="U17" s="36"/>
      <c r="V17" s="63"/>
      <c r="W17" s="34"/>
      <c r="X17" s="62"/>
      <c r="Y17" s="54"/>
    </row>
    <row r="18" spans="1:27" s="38" customFormat="1" ht="36" customHeight="1" x14ac:dyDescent="0.35">
      <c r="A18" s="11" t="s">
        <v>0</v>
      </c>
      <c r="B18" s="15"/>
      <c r="C18" s="34"/>
      <c r="D18" s="54"/>
      <c r="E18" s="36"/>
      <c r="F18" s="21">
        <v>8</v>
      </c>
      <c r="G18" s="34">
        <f>+F18*100/$Q$27</f>
        <v>19.512195121951219</v>
      </c>
      <c r="H18" s="54">
        <v>21177.33</v>
      </c>
      <c r="I18" s="36">
        <f>+H18*100/$Q$26</f>
        <v>9.3330624435477958</v>
      </c>
      <c r="J18" s="21">
        <v>9</v>
      </c>
      <c r="K18" s="34">
        <f>+J18*100/$Q$27</f>
        <v>21.951219512195124</v>
      </c>
      <c r="L18" s="54">
        <v>12925.96</v>
      </c>
      <c r="M18" s="36">
        <f>+L18*100/$Q$26</f>
        <v>5.6966006490337104</v>
      </c>
      <c r="N18" s="37"/>
      <c r="O18" s="34"/>
      <c r="P18" s="54"/>
      <c r="Q18" s="36"/>
      <c r="R18" s="37"/>
      <c r="S18" s="34"/>
      <c r="T18" s="54"/>
      <c r="U18" s="36"/>
      <c r="V18" s="37"/>
      <c r="W18" s="34"/>
      <c r="X18" s="54"/>
      <c r="Y18" s="54"/>
    </row>
    <row r="19" spans="1:27" s="38" customFormat="1" ht="40.1" customHeight="1" x14ac:dyDescent="0.35">
      <c r="A19" s="9" t="s">
        <v>16</v>
      </c>
      <c r="B19" s="15"/>
      <c r="C19" s="34"/>
      <c r="D19" s="35"/>
      <c r="E19" s="36"/>
      <c r="F19" s="21">
        <v>22</v>
      </c>
      <c r="G19" s="34">
        <f>+F19*100/$Q$27</f>
        <v>53.658536585365852</v>
      </c>
      <c r="H19" s="35">
        <v>179784.09</v>
      </c>
      <c r="I19" s="36">
        <f>+H19*100/$Q$26</f>
        <v>79.232657673390221</v>
      </c>
      <c r="J19" s="21">
        <v>1</v>
      </c>
      <c r="K19" s="34">
        <f>+J19*100/$Q$27</f>
        <v>2.4390243902439024</v>
      </c>
      <c r="L19" s="35">
        <v>1000</v>
      </c>
      <c r="M19" s="36">
        <f>+L19*100/$Q$26</f>
        <v>0.44071006323969053</v>
      </c>
      <c r="N19" s="37"/>
      <c r="O19" s="34"/>
      <c r="P19" s="35"/>
      <c r="Q19" s="36"/>
      <c r="R19" s="37"/>
      <c r="S19" s="34"/>
      <c r="T19" s="35"/>
      <c r="U19" s="36"/>
      <c r="V19" s="37"/>
      <c r="W19" s="34"/>
      <c r="X19" s="35"/>
      <c r="Y19" s="54"/>
      <c r="AA19" s="57"/>
    </row>
    <row r="20" spans="1:27" s="38" customFormat="1" ht="40.1" customHeight="1" x14ac:dyDescent="0.25">
      <c r="A20" s="42" t="s">
        <v>19</v>
      </c>
      <c r="B20" s="39" t="s">
        <v>24</v>
      </c>
      <c r="C20" s="39" t="s">
        <v>24</v>
      </c>
      <c r="D20" s="56"/>
      <c r="E20" s="39" t="s">
        <v>24</v>
      </c>
      <c r="F20" s="39" t="s">
        <v>24</v>
      </c>
      <c r="G20" s="39" t="s">
        <v>24</v>
      </c>
      <c r="H20" s="35">
        <v>4208.3999999999996</v>
      </c>
      <c r="I20" s="39" t="s">
        <v>24</v>
      </c>
      <c r="J20" s="39" t="s">
        <v>24</v>
      </c>
      <c r="K20" s="39" t="s">
        <v>24</v>
      </c>
      <c r="L20" s="35">
        <v>2061.38</v>
      </c>
      <c r="M20" s="39" t="s">
        <v>24</v>
      </c>
      <c r="N20" s="41" t="s">
        <v>24</v>
      </c>
      <c r="O20" s="39" t="s">
        <v>24</v>
      </c>
      <c r="P20" s="39" t="s">
        <v>24</v>
      </c>
      <c r="Q20" s="40" t="s">
        <v>24</v>
      </c>
      <c r="R20" s="41" t="s">
        <v>24</v>
      </c>
      <c r="S20" s="39" t="s">
        <v>24</v>
      </c>
      <c r="T20" s="56"/>
      <c r="U20" s="40" t="s">
        <v>24</v>
      </c>
      <c r="V20" s="41" t="s">
        <v>24</v>
      </c>
      <c r="W20" s="39" t="s">
        <v>24</v>
      </c>
      <c r="X20" s="56"/>
      <c r="Y20" s="40" t="s">
        <v>24</v>
      </c>
      <c r="Z20" s="64"/>
    </row>
    <row r="21" spans="1:27" s="8" customFormat="1" ht="32.950000000000003" customHeight="1" x14ac:dyDescent="0.35">
      <c r="A21" s="26" t="s">
        <v>4</v>
      </c>
      <c r="B21" s="27">
        <f>SUM(B15:B20)</f>
        <v>0</v>
      </c>
      <c r="C21" s="28">
        <f>+SUM(C15:C20)</f>
        <v>0</v>
      </c>
      <c r="D21" s="28">
        <f>+SUM(D15:D20)</f>
        <v>0</v>
      </c>
      <c r="E21" s="28">
        <f>+SUM(E15:E20)</f>
        <v>0</v>
      </c>
      <c r="F21" s="27">
        <f>SUM(F15:F20)</f>
        <v>31</v>
      </c>
      <c r="G21" s="27">
        <f>SUM(G15:G20)</f>
        <v>75.609756097560975</v>
      </c>
      <c r="H21" s="28">
        <f>+SUM(H15:H20)</f>
        <v>210919.21</v>
      </c>
      <c r="I21" s="28">
        <f>+SUM(I15:I20)</f>
        <v>91.099534147427661</v>
      </c>
      <c r="J21" s="27">
        <f>SUM(J15:J20)</f>
        <v>10</v>
      </c>
      <c r="K21" s="28">
        <f>+SUM(K15:K20)</f>
        <v>24.390243902439025</v>
      </c>
      <c r="L21" s="28">
        <f>+SUM(L15:L20)</f>
        <v>15987.34</v>
      </c>
      <c r="M21" s="28">
        <f>+SUM(M15:M20)</f>
        <v>6.1373107122734005</v>
      </c>
      <c r="N21" s="27">
        <f>SUM(N15:N20)</f>
        <v>0</v>
      </c>
      <c r="O21" s="28">
        <f>+SUM(O15:O20)</f>
        <v>0</v>
      </c>
      <c r="P21" s="28">
        <f>+SUM(P15:P20)</f>
        <v>0</v>
      </c>
      <c r="Q21" s="28">
        <f>+SUM(Q15:Q20)</f>
        <v>0</v>
      </c>
      <c r="R21" s="27">
        <f>SUM(R15:R20)</f>
        <v>0</v>
      </c>
      <c r="S21" s="28">
        <f>+SUM(S15:S20)</f>
        <v>0</v>
      </c>
      <c r="T21" s="28">
        <f>+SUM(T15:T20)</f>
        <v>0</v>
      </c>
      <c r="U21" s="28">
        <f>+SUM(U15:U20)</f>
        <v>0</v>
      </c>
      <c r="V21" s="27">
        <f>SUM(V15:V20)</f>
        <v>0</v>
      </c>
      <c r="W21" s="28">
        <f>+SUM(W15:W20)</f>
        <v>0</v>
      </c>
      <c r="X21" s="28">
        <f>+SUM(X15:X20)</f>
        <v>0</v>
      </c>
      <c r="Y21" s="28">
        <f>+SUM(Y15:Y20)</f>
        <v>0</v>
      </c>
    </row>
    <row r="22" spans="1:27" ht="18.7" customHeight="1" x14ac:dyDescent="0.35"/>
    <row r="23" spans="1:27" s="43" customFormat="1" x14ac:dyDescent="0.25">
      <c r="A23" s="65" t="s">
        <v>23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27" s="43" customFormat="1" x14ac:dyDescent="0.2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0"/>
    </row>
    <row r="25" spans="1:27" s="44" customFormat="1" x14ac:dyDescent="0.25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0"/>
    </row>
    <row r="26" spans="1:27" s="45" customFormat="1" ht="20.25" customHeight="1" x14ac:dyDescent="0.25">
      <c r="A26" s="71" t="s">
        <v>20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45" t="s">
        <v>26</v>
      </c>
      <c r="Q26" s="58">
        <f>+D21+H21+L21+P21+T21+X21</f>
        <v>226906.55</v>
      </c>
    </row>
    <row r="27" spans="1:27" s="44" customFormat="1" ht="18.7" customHeight="1" x14ac:dyDescent="0.35">
      <c r="A27" s="74" t="s">
        <v>21</v>
      </c>
      <c r="B27" s="75"/>
      <c r="C27" s="75"/>
      <c r="D27" s="75"/>
      <c r="E27" s="75"/>
      <c r="F27" s="75"/>
      <c r="G27" s="75"/>
      <c r="H27" s="75"/>
      <c r="I27" s="47"/>
      <c r="J27" s="46"/>
      <c r="K27" s="46"/>
      <c r="L27" s="46"/>
      <c r="M27" s="46"/>
      <c r="N27" s="46"/>
      <c r="O27" s="48"/>
      <c r="P27" s="44" t="s">
        <v>27</v>
      </c>
      <c r="Q27" s="59">
        <f>+B21+F21+J21+N21+R21+V21</f>
        <v>41</v>
      </c>
      <c r="R27" s="44">
        <v>100</v>
      </c>
    </row>
    <row r="28" spans="1:27" s="44" customFormat="1" ht="18" customHeight="1" x14ac:dyDescent="0.35">
      <c r="A28" s="76" t="s">
        <v>22</v>
      </c>
      <c r="B28" s="77"/>
      <c r="C28" s="77"/>
      <c r="D28" s="77"/>
      <c r="E28" s="49"/>
      <c r="F28" s="49"/>
      <c r="G28" s="50"/>
      <c r="H28" s="51"/>
      <c r="I28" s="52"/>
      <c r="J28" s="51"/>
      <c r="K28" s="51"/>
      <c r="L28" s="51"/>
      <c r="M28" s="51"/>
      <c r="N28" s="51"/>
      <c r="O28" s="53"/>
      <c r="P28" s="44" t="s">
        <v>28</v>
      </c>
      <c r="Q28" s="60">
        <f>+C21+G21+K21+O21+S21+W21</f>
        <v>100</v>
      </c>
    </row>
    <row r="29" spans="1:27" ht="14.45" x14ac:dyDescent="0.35">
      <c r="A29" s="1"/>
      <c r="B29" s="14"/>
      <c r="C29" s="1"/>
      <c r="D29" s="1"/>
      <c r="E29" s="1"/>
      <c r="P29" s="44"/>
      <c r="Q29" s="61"/>
    </row>
  </sheetData>
  <mergeCells count="12">
    <mergeCell ref="B12:Y12"/>
    <mergeCell ref="N13:Q13"/>
    <mergeCell ref="R13:U13"/>
    <mergeCell ref="V13:Y13"/>
    <mergeCell ref="B13:E13"/>
    <mergeCell ref="F13:I13"/>
    <mergeCell ref="J13:M13"/>
    <mergeCell ref="A23:O25"/>
    <mergeCell ref="A26:O26"/>
    <mergeCell ref="A27:H27"/>
    <mergeCell ref="A28:D28"/>
    <mergeCell ref="A13:A14"/>
  </mergeCells>
  <pageMargins left="0.39370078740157483" right="0" top="0.55118110236220474" bottom="0.55118110236220474" header="0.31496062992125984" footer="0.31496062992125984"/>
  <pageSetup paperSize="8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>
      <selection activeCell="D18" sqref="D18"/>
    </sheetView>
  </sheetViews>
  <sheetFormatPr defaultColWidth="9.125" defaultRowHeight="14.3" x14ac:dyDescent="0.25"/>
  <cols>
    <col min="1" max="1" width="24.75" customWidth="1"/>
    <col min="2" max="2" width="9.75" style="17" customWidth="1"/>
    <col min="3" max="3" width="12.75" customWidth="1"/>
    <col min="4" max="4" width="18.125" customWidth="1"/>
    <col min="5" max="5" width="10.875" customWidth="1"/>
    <col min="6" max="6" width="9.875" style="17" customWidth="1"/>
    <col min="7" max="7" width="12.125" customWidth="1"/>
    <col min="8" max="8" width="17.75" customWidth="1"/>
    <col min="9" max="9" width="9.75" customWidth="1"/>
    <col min="10" max="10" width="9.75" style="17" customWidth="1"/>
    <col min="11" max="11" width="11.5" customWidth="1"/>
    <col min="12" max="12" width="17.75" customWidth="1"/>
    <col min="13" max="15" width="9.75" customWidth="1"/>
    <col min="16" max="16" width="13.875" customWidth="1"/>
    <col min="17" max="17" width="10.125" bestFit="1" customWidth="1"/>
    <col min="18" max="18" width="9.125" customWidth="1"/>
    <col min="19" max="19" width="12.5" customWidth="1"/>
    <col min="20" max="20" width="14.875" customWidth="1"/>
    <col min="21" max="22" width="9.75" customWidth="1"/>
    <col min="23" max="23" width="12.5" customWidth="1"/>
    <col min="24" max="24" width="14.875" customWidth="1"/>
    <col min="25" max="25" width="9.75" customWidth="1"/>
    <col min="27" max="27" width="11.25" bestFit="1" customWidth="1"/>
  </cols>
  <sheetData>
    <row r="1" spans="1:25" x14ac:dyDescent="0.25">
      <c r="A1" s="1"/>
      <c r="B1" s="14"/>
      <c r="C1" s="1"/>
      <c r="D1" s="1"/>
      <c r="E1" s="1"/>
      <c r="F1" s="14"/>
      <c r="G1" s="1"/>
      <c r="H1" s="1"/>
      <c r="I1" s="1"/>
    </row>
    <row r="2" spans="1:25" x14ac:dyDescent="0.25">
      <c r="A2" s="1"/>
      <c r="B2" s="14"/>
      <c r="C2" s="1"/>
      <c r="D2" s="1"/>
      <c r="E2" s="1"/>
      <c r="F2" s="14"/>
      <c r="G2" s="1"/>
      <c r="H2" s="1"/>
      <c r="I2" s="1"/>
    </row>
    <row r="3" spans="1:25" x14ac:dyDescent="0.25">
      <c r="A3" s="1"/>
      <c r="B3" s="14"/>
      <c r="C3" s="1"/>
      <c r="D3" s="1"/>
      <c r="E3" s="1"/>
      <c r="F3" s="14"/>
      <c r="G3" s="1"/>
      <c r="H3" s="1"/>
      <c r="I3" s="1"/>
    </row>
    <row r="4" spans="1:25" x14ac:dyDescent="0.25">
      <c r="A4" s="1"/>
      <c r="B4" s="14"/>
      <c r="C4" s="1"/>
      <c r="D4" s="1"/>
      <c r="E4" s="1"/>
      <c r="F4" s="14"/>
      <c r="G4" s="1"/>
      <c r="H4" s="1"/>
      <c r="I4" s="1"/>
    </row>
    <row r="5" spans="1:25" x14ac:dyDescent="0.25">
      <c r="A5" s="1"/>
      <c r="B5" s="14"/>
      <c r="C5" s="1"/>
      <c r="D5" s="1"/>
      <c r="E5" s="1"/>
      <c r="F5" s="14"/>
      <c r="G5" s="1"/>
      <c r="H5" s="1"/>
      <c r="I5" s="1"/>
    </row>
    <row r="6" spans="1:25" ht="18.350000000000001" x14ac:dyDescent="0.25">
      <c r="A6" s="33" t="s">
        <v>18</v>
      </c>
      <c r="B6" s="14"/>
      <c r="C6" s="1"/>
      <c r="D6" s="1"/>
      <c r="E6" s="1"/>
      <c r="F6" s="14"/>
      <c r="G6" s="1"/>
      <c r="H6" s="1"/>
      <c r="I6" s="1"/>
    </row>
    <row r="7" spans="1:25" ht="15.65" x14ac:dyDescent="0.25">
      <c r="A7" s="2"/>
      <c r="B7" s="14"/>
      <c r="C7" s="1"/>
      <c r="D7" s="1"/>
      <c r="E7" s="1"/>
      <c r="F7" s="14"/>
      <c r="G7" s="1"/>
      <c r="H7" s="1"/>
      <c r="I7" s="1"/>
    </row>
    <row r="8" spans="1:25" ht="16.3" x14ac:dyDescent="0.3">
      <c r="A8" s="30" t="s">
        <v>30</v>
      </c>
      <c r="B8" s="31"/>
      <c r="C8" s="32"/>
      <c r="D8" s="32"/>
      <c r="E8" s="19"/>
      <c r="F8" s="14"/>
      <c r="G8" s="1"/>
      <c r="H8" s="1"/>
      <c r="I8" s="1"/>
    </row>
    <row r="9" spans="1:25" ht="15.65" x14ac:dyDescent="0.25">
      <c r="A9" s="55" t="s">
        <v>29</v>
      </c>
      <c r="B9" s="55"/>
      <c r="C9" s="55"/>
      <c r="D9" s="55"/>
      <c r="E9" s="1"/>
      <c r="F9" s="14"/>
      <c r="G9" s="1"/>
      <c r="H9" s="1"/>
      <c r="I9" s="1"/>
    </row>
    <row r="10" spans="1:25" ht="15.65" x14ac:dyDescent="0.25">
      <c r="A10" s="20"/>
      <c r="B10" s="13"/>
      <c r="C10" s="1"/>
      <c r="D10" s="1"/>
      <c r="E10" s="1"/>
      <c r="F10" s="14"/>
      <c r="G10" s="1"/>
      <c r="H10" s="1"/>
      <c r="I10" s="1"/>
    </row>
    <row r="11" spans="1:25" x14ac:dyDescent="0.25">
      <c r="A11" s="1"/>
      <c r="B11" s="14"/>
      <c r="C11" s="1"/>
      <c r="D11" s="1"/>
      <c r="E11" s="1"/>
      <c r="F11" s="14"/>
      <c r="G11" s="1"/>
      <c r="H11" s="1"/>
      <c r="I11" s="1"/>
    </row>
    <row r="12" spans="1:25" ht="15.65" x14ac:dyDescent="0.25">
      <c r="A12" s="3"/>
      <c r="B12" s="80" t="s">
        <v>10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2"/>
    </row>
    <row r="13" spans="1:25" x14ac:dyDescent="0.25">
      <c r="A13" s="78" t="s">
        <v>17</v>
      </c>
      <c r="B13" s="85" t="s">
        <v>7</v>
      </c>
      <c r="C13" s="83"/>
      <c r="D13" s="83"/>
      <c r="E13" s="84"/>
      <c r="F13" s="83" t="s">
        <v>5</v>
      </c>
      <c r="G13" s="83"/>
      <c r="H13" s="83"/>
      <c r="I13" s="84"/>
      <c r="J13" s="83" t="s">
        <v>6</v>
      </c>
      <c r="K13" s="83"/>
      <c r="L13" s="83"/>
      <c r="M13" s="84"/>
      <c r="N13" s="83" t="s">
        <v>15</v>
      </c>
      <c r="O13" s="83"/>
      <c r="P13" s="83"/>
      <c r="Q13" s="84"/>
      <c r="R13" s="83" t="s">
        <v>8</v>
      </c>
      <c r="S13" s="83"/>
      <c r="T13" s="83"/>
      <c r="U13" s="84"/>
      <c r="V13" s="83" t="s">
        <v>9</v>
      </c>
      <c r="W13" s="83"/>
      <c r="X13" s="83"/>
      <c r="Y13" s="84"/>
    </row>
    <row r="14" spans="1:25" ht="42.8" x14ac:dyDescent="0.25">
      <c r="A14" s="79"/>
      <c r="B14" s="12" t="s">
        <v>11</v>
      </c>
      <c r="C14" s="18" t="s">
        <v>13</v>
      </c>
      <c r="D14" s="12" t="s">
        <v>12</v>
      </c>
      <c r="E14" s="23" t="s">
        <v>14</v>
      </c>
      <c r="F14" s="10" t="s">
        <v>11</v>
      </c>
      <c r="G14" s="18" t="s">
        <v>13</v>
      </c>
      <c r="H14" s="12" t="s">
        <v>12</v>
      </c>
      <c r="I14" s="23" t="s">
        <v>14</v>
      </c>
      <c r="J14" s="10" t="s">
        <v>11</v>
      </c>
      <c r="K14" s="18" t="s">
        <v>13</v>
      </c>
      <c r="L14" s="12" t="s">
        <v>12</v>
      </c>
      <c r="M14" s="23" t="s">
        <v>14</v>
      </c>
      <c r="N14" s="10" t="s">
        <v>11</v>
      </c>
      <c r="O14" s="18" t="s">
        <v>13</v>
      </c>
      <c r="P14" s="12" t="s">
        <v>12</v>
      </c>
      <c r="Q14" s="23" t="s">
        <v>14</v>
      </c>
      <c r="R14" s="10" t="s">
        <v>11</v>
      </c>
      <c r="S14" s="18" t="s">
        <v>13</v>
      </c>
      <c r="T14" s="12" t="s">
        <v>12</v>
      </c>
      <c r="U14" s="23" t="s">
        <v>14</v>
      </c>
      <c r="V14" s="10" t="s">
        <v>11</v>
      </c>
      <c r="W14" s="18" t="s">
        <v>13</v>
      </c>
      <c r="X14" s="12" t="s">
        <v>12</v>
      </c>
      <c r="Y14" s="23" t="s">
        <v>14</v>
      </c>
    </row>
    <row r="15" spans="1:25" s="38" customFormat="1" ht="35" customHeight="1" x14ac:dyDescent="0.2">
      <c r="A15" s="9" t="s">
        <v>2</v>
      </c>
      <c r="B15" s="15"/>
      <c r="C15" s="34"/>
      <c r="D15" s="35"/>
      <c r="E15" s="36"/>
      <c r="F15" s="21">
        <v>2</v>
      </c>
      <c r="G15" s="4">
        <f>+F15*100/$Q$27</f>
        <v>5.1282051282051286</v>
      </c>
      <c r="H15" s="35">
        <v>55999.62</v>
      </c>
      <c r="I15" s="24">
        <f>+H15*100/$Q$26</f>
        <v>14.556235590528649</v>
      </c>
      <c r="J15" s="21"/>
      <c r="K15" s="34"/>
      <c r="L15" s="35"/>
      <c r="M15" s="36"/>
      <c r="N15" s="37"/>
      <c r="O15" s="34"/>
      <c r="P15" s="35"/>
      <c r="Q15" s="36"/>
      <c r="R15" s="37"/>
      <c r="S15" s="34"/>
      <c r="T15" s="35"/>
      <c r="U15" s="36"/>
      <c r="V15" s="37"/>
      <c r="W15" s="34"/>
      <c r="X15" s="35"/>
      <c r="Y15" s="54"/>
    </row>
    <row r="16" spans="1:25" s="6" customFormat="1" ht="35" customHeight="1" x14ac:dyDescent="0.2">
      <c r="A16" s="29" t="s">
        <v>3</v>
      </c>
      <c r="B16" s="15"/>
      <c r="C16" s="4"/>
      <c r="D16" s="7"/>
      <c r="E16" s="24"/>
      <c r="F16" s="21"/>
      <c r="G16" s="4"/>
      <c r="H16" s="7"/>
      <c r="I16" s="24"/>
      <c r="J16" s="21"/>
      <c r="K16" s="4"/>
      <c r="L16" s="7"/>
      <c r="M16" s="24"/>
      <c r="N16" s="25"/>
      <c r="O16" s="4"/>
      <c r="P16" s="7"/>
      <c r="Q16" s="24"/>
      <c r="R16" s="25"/>
      <c r="S16" s="4"/>
      <c r="T16" s="7"/>
      <c r="U16" s="24"/>
      <c r="V16" s="25"/>
      <c r="W16" s="4"/>
      <c r="X16" s="7"/>
      <c r="Y16" s="5"/>
    </row>
    <row r="17" spans="1:27" s="6" customFormat="1" ht="35" customHeight="1" x14ac:dyDescent="0.2">
      <c r="A17" s="9" t="s">
        <v>1</v>
      </c>
      <c r="B17" s="16"/>
      <c r="C17" s="4"/>
      <c r="D17" s="86"/>
      <c r="E17" s="24"/>
      <c r="F17" s="22"/>
      <c r="G17" s="4">
        <f>+F17*100/$Q$27</f>
        <v>0</v>
      </c>
      <c r="H17" s="86"/>
      <c r="I17" s="24">
        <f>+H17*100/$Q$26</f>
        <v>0</v>
      </c>
      <c r="J17" s="22"/>
      <c r="K17" s="4"/>
      <c r="L17" s="86"/>
      <c r="M17" s="24"/>
      <c r="N17" s="87"/>
      <c r="O17" s="4"/>
      <c r="P17" s="86"/>
      <c r="Q17" s="24"/>
      <c r="R17" s="87"/>
      <c r="S17" s="4"/>
      <c r="T17" s="86"/>
      <c r="U17" s="24"/>
      <c r="V17" s="87"/>
      <c r="W17" s="4"/>
      <c r="X17" s="86"/>
      <c r="Y17" s="5"/>
    </row>
    <row r="18" spans="1:27" s="6" customFormat="1" ht="35" customHeight="1" x14ac:dyDescent="0.2">
      <c r="A18" s="11" t="s">
        <v>0</v>
      </c>
      <c r="B18" s="15"/>
      <c r="C18" s="4"/>
      <c r="D18" s="5"/>
      <c r="E18" s="24"/>
      <c r="F18" s="21"/>
      <c r="G18" s="4">
        <f>+F18*100/$Q$27</f>
        <v>0</v>
      </c>
      <c r="H18" s="5"/>
      <c r="I18" s="24">
        <f>+H18*100/$Q$26</f>
        <v>0</v>
      </c>
      <c r="J18" s="21"/>
      <c r="K18" s="4">
        <f>+J18*100/$Q$27</f>
        <v>0</v>
      </c>
      <c r="L18" s="5"/>
      <c r="M18" s="24">
        <f>+L18*100/$Q$26</f>
        <v>0</v>
      </c>
      <c r="N18" s="25"/>
      <c r="O18" s="4"/>
      <c r="P18" s="5"/>
      <c r="Q18" s="24"/>
      <c r="R18" s="25"/>
      <c r="S18" s="4"/>
      <c r="T18" s="5"/>
      <c r="U18" s="24"/>
      <c r="V18" s="25"/>
      <c r="W18" s="4"/>
      <c r="X18" s="5"/>
      <c r="Y18" s="5"/>
    </row>
    <row r="19" spans="1:27" s="38" customFormat="1" ht="35" customHeight="1" x14ac:dyDescent="0.2">
      <c r="A19" s="9" t="s">
        <v>16</v>
      </c>
      <c r="B19" s="15"/>
      <c r="C19" s="34"/>
      <c r="D19" s="35"/>
      <c r="E19" s="36"/>
      <c r="F19" s="21">
        <v>34</v>
      </c>
      <c r="G19" s="4">
        <f>+F19*100/$Q$27</f>
        <v>87.179487179487182</v>
      </c>
      <c r="H19" s="35">
        <v>276465.77</v>
      </c>
      <c r="I19" s="24">
        <f>+H19*100/$Q$26</f>
        <v>71.863003371039085</v>
      </c>
      <c r="J19" s="21">
        <v>3</v>
      </c>
      <c r="K19" s="4">
        <f>+J19*100/$Q$27</f>
        <v>7.6923076923076925</v>
      </c>
      <c r="L19" s="35">
        <v>6315.21</v>
      </c>
      <c r="M19" s="24">
        <f>+L19*100/$Q$26</f>
        <v>1.6415412205236826</v>
      </c>
      <c r="N19" s="37"/>
      <c r="O19" s="34"/>
      <c r="P19" s="35"/>
      <c r="Q19" s="36"/>
      <c r="R19" s="37"/>
      <c r="S19" s="34"/>
      <c r="T19" s="35"/>
      <c r="U19" s="36"/>
      <c r="V19" s="37"/>
      <c r="W19" s="34"/>
      <c r="X19" s="35"/>
      <c r="Y19" s="54"/>
      <c r="AA19" s="57"/>
    </row>
    <row r="20" spans="1:27" s="6" customFormat="1" ht="35" customHeight="1" x14ac:dyDescent="0.2">
      <c r="A20" s="42" t="s">
        <v>19</v>
      </c>
      <c r="B20" s="39" t="s">
        <v>24</v>
      </c>
      <c r="C20" s="39" t="s">
        <v>24</v>
      </c>
      <c r="D20" s="56"/>
      <c r="E20" s="40" t="s">
        <v>24</v>
      </c>
      <c r="F20" s="41" t="s">
        <v>24</v>
      </c>
      <c r="G20" s="39" t="s">
        <v>24</v>
      </c>
      <c r="H20" s="56">
        <v>41049.4</v>
      </c>
      <c r="I20" s="88" t="s">
        <v>24</v>
      </c>
      <c r="J20" s="89" t="s">
        <v>24</v>
      </c>
      <c r="K20" s="39" t="s">
        <v>24</v>
      </c>
      <c r="L20" s="56">
        <v>4882.24</v>
      </c>
      <c r="M20" s="40" t="s">
        <v>24</v>
      </c>
      <c r="N20" s="41" t="s">
        <v>24</v>
      </c>
      <c r="O20" s="39" t="s">
        <v>24</v>
      </c>
      <c r="P20" s="39" t="s">
        <v>24</v>
      </c>
      <c r="Q20" s="40" t="s">
        <v>24</v>
      </c>
      <c r="R20" s="41" t="s">
        <v>24</v>
      </c>
      <c r="S20" s="39" t="s">
        <v>24</v>
      </c>
      <c r="T20" s="56"/>
      <c r="U20" s="40" t="s">
        <v>24</v>
      </c>
      <c r="V20" s="41" t="s">
        <v>24</v>
      </c>
      <c r="W20" s="39" t="s">
        <v>24</v>
      </c>
      <c r="X20" s="56"/>
      <c r="Y20" s="40" t="s">
        <v>24</v>
      </c>
      <c r="Z20" s="90"/>
    </row>
    <row r="21" spans="1:27" s="8" customFormat="1" ht="35" customHeight="1" x14ac:dyDescent="0.25">
      <c r="A21" s="26" t="s">
        <v>4</v>
      </c>
      <c r="B21" s="27">
        <f>SUM(B15:B20)</f>
        <v>0</v>
      </c>
      <c r="C21" s="28">
        <f>+SUM(C15:C20)</f>
        <v>0</v>
      </c>
      <c r="D21" s="28">
        <f>+SUM(D15:D20)</f>
        <v>0</v>
      </c>
      <c r="E21" s="28">
        <f>+SUM(E15:E20)</f>
        <v>0</v>
      </c>
      <c r="F21" s="27">
        <f>SUM(F15:F20)</f>
        <v>36</v>
      </c>
      <c r="G21" s="27">
        <f>SUM(G15:G20)</f>
        <v>92.307692307692307</v>
      </c>
      <c r="H21" s="28">
        <f>+SUM(H15:H20)</f>
        <v>373514.79000000004</v>
      </c>
      <c r="I21" s="28">
        <f>+SUM(I15:I20)</f>
        <v>86.419238961567729</v>
      </c>
      <c r="J21" s="27">
        <f>SUM(J15:J20)</f>
        <v>3</v>
      </c>
      <c r="K21" s="28">
        <f>+SUM(K15:K20)</f>
        <v>7.6923076923076925</v>
      </c>
      <c r="L21" s="28">
        <f>+SUM(L15:L20)</f>
        <v>11197.45</v>
      </c>
      <c r="M21" s="28">
        <f>+SUM(M15:M20)</f>
        <v>1.6415412205236826</v>
      </c>
      <c r="N21" s="27">
        <f>SUM(N15:N20)</f>
        <v>0</v>
      </c>
      <c r="O21" s="28">
        <f>+SUM(O15:O20)</f>
        <v>0</v>
      </c>
      <c r="P21" s="28">
        <f>+SUM(P15:P20)</f>
        <v>0</v>
      </c>
      <c r="Q21" s="28">
        <f>+SUM(Q15:Q20)</f>
        <v>0</v>
      </c>
      <c r="R21" s="27">
        <f>SUM(R15:R20)</f>
        <v>0</v>
      </c>
      <c r="S21" s="28">
        <f>+SUM(S15:S20)</f>
        <v>0</v>
      </c>
      <c r="T21" s="28">
        <f>+SUM(T15:T20)</f>
        <v>0</v>
      </c>
      <c r="U21" s="28">
        <f>+SUM(U15:U20)</f>
        <v>0</v>
      </c>
      <c r="V21" s="27">
        <f>SUM(V15:V20)</f>
        <v>0</v>
      </c>
      <c r="W21" s="28">
        <f>+SUM(W15:W20)</f>
        <v>0</v>
      </c>
      <c r="X21" s="28">
        <f>+SUM(X15:X20)</f>
        <v>0</v>
      </c>
      <c r="Y21" s="28">
        <f>+SUM(Y15:Y20)</f>
        <v>0</v>
      </c>
    </row>
    <row r="22" spans="1:27" ht="35" customHeight="1" x14ac:dyDescent="0.25"/>
    <row r="23" spans="1:27" s="43" customFormat="1" x14ac:dyDescent="0.25">
      <c r="A23" s="65" t="s">
        <v>23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27" s="43" customFormat="1" x14ac:dyDescent="0.2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0"/>
    </row>
    <row r="25" spans="1:27" s="44" customFormat="1" x14ac:dyDescent="0.25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0"/>
    </row>
    <row r="26" spans="1:27" s="45" customFormat="1" x14ac:dyDescent="0.25">
      <c r="A26" s="71" t="s">
        <v>20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45" t="s">
        <v>26</v>
      </c>
      <c r="Q26" s="58">
        <f>+D21+H21+L21+P21+T21+X21</f>
        <v>384712.24000000005</v>
      </c>
    </row>
    <row r="27" spans="1:27" s="44" customFormat="1" x14ac:dyDescent="0.25">
      <c r="A27" s="74" t="s">
        <v>21</v>
      </c>
      <c r="B27" s="75"/>
      <c r="C27" s="75"/>
      <c r="D27" s="75"/>
      <c r="E27" s="75"/>
      <c r="F27" s="75"/>
      <c r="G27" s="75"/>
      <c r="H27" s="75"/>
      <c r="I27" s="47"/>
      <c r="J27" s="46"/>
      <c r="K27" s="46"/>
      <c r="L27" s="46"/>
      <c r="M27" s="46"/>
      <c r="N27" s="46"/>
      <c r="O27" s="48"/>
      <c r="P27" s="44" t="s">
        <v>27</v>
      </c>
      <c r="Q27" s="59">
        <f>+B21+F21+J21+N21+R21+V21</f>
        <v>39</v>
      </c>
      <c r="R27" s="44">
        <v>100</v>
      </c>
    </row>
    <row r="28" spans="1:27" s="44" customFormat="1" x14ac:dyDescent="0.25">
      <c r="A28" s="76" t="s">
        <v>22</v>
      </c>
      <c r="B28" s="77"/>
      <c r="C28" s="77"/>
      <c r="D28" s="77"/>
      <c r="E28" s="49"/>
      <c r="F28" s="49"/>
      <c r="G28" s="50"/>
      <c r="H28" s="51"/>
      <c r="I28" s="52"/>
      <c r="J28" s="51"/>
      <c r="K28" s="51"/>
      <c r="L28" s="51"/>
      <c r="M28" s="51"/>
      <c r="N28" s="51"/>
      <c r="O28" s="53"/>
      <c r="P28" s="44" t="s">
        <v>28</v>
      </c>
      <c r="Q28" s="60">
        <f>+C21+G21+K21+O21+S21+W21</f>
        <v>100</v>
      </c>
    </row>
    <row r="29" spans="1:27" x14ac:dyDescent="0.25">
      <c r="A29" s="1"/>
      <c r="B29" s="14"/>
      <c r="C29" s="1"/>
      <c r="D29" s="1"/>
      <c r="E29" s="1"/>
      <c r="P29" s="44"/>
      <c r="Q29" s="61"/>
    </row>
  </sheetData>
  <mergeCells count="12">
    <mergeCell ref="A23:O25"/>
    <mergeCell ref="A26:O26"/>
    <mergeCell ref="A27:H27"/>
    <mergeCell ref="A28:D28"/>
    <mergeCell ref="B12:Y12"/>
    <mergeCell ref="A13:A14"/>
    <mergeCell ref="B13:E13"/>
    <mergeCell ref="F13:I13"/>
    <mergeCell ref="J13:M13"/>
    <mergeCell ref="N13:Q13"/>
    <mergeCell ref="R13:U13"/>
    <mergeCell ref="V13:Y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>
      <selection activeCell="A17" sqref="A17:B17"/>
    </sheetView>
  </sheetViews>
  <sheetFormatPr defaultColWidth="9.125" defaultRowHeight="14.3" x14ac:dyDescent="0.25"/>
  <cols>
    <col min="1" max="1" width="24.75" customWidth="1"/>
    <col min="2" max="2" width="9.75" style="17" customWidth="1"/>
    <col min="3" max="3" width="12.75" customWidth="1"/>
    <col min="4" max="4" width="18.125" customWidth="1"/>
    <col min="5" max="5" width="10.875" customWidth="1"/>
    <col min="6" max="6" width="9.875" style="17" customWidth="1"/>
    <col min="7" max="7" width="12.125" customWidth="1"/>
    <col min="8" max="8" width="17.75" customWidth="1"/>
    <col min="9" max="9" width="9.75" customWidth="1"/>
    <col min="10" max="10" width="9.75" style="17" customWidth="1"/>
    <col min="11" max="11" width="11.5" customWidth="1"/>
    <col min="12" max="12" width="17.75" customWidth="1"/>
    <col min="13" max="15" width="9.75" customWidth="1"/>
    <col min="16" max="16" width="13.875" customWidth="1"/>
    <col min="17" max="17" width="10.125" bestFit="1" customWidth="1"/>
    <col min="18" max="18" width="9.125" customWidth="1"/>
    <col min="19" max="19" width="12.5" customWidth="1"/>
    <col min="20" max="20" width="14.875" customWidth="1"/>
    <col min="21" max="22" width="9.75" customWidth="1"/>
    <col min="23" max="23" width="12.5" customWidth="1"/>
    <col min="24" max="24" width="14.875" customWidth="1"/>
    <col min="25" max="25" width="9.75" customWidth="1"/>
    <col min="27" max="27" width="11.25" bestFit="1" customWidth="1"/>
  </cols>
  <sheetData>
    <row r="1" spans="1:25" x14ac:dyDescent="0.25">
      <c r="A1" s="1"/>
      <c r="B1" s="14"/>
      <c r="C1" s="1"/>
      <c r="D1" s="1"/>
      <c r="E1" s="1"/>
      <c r="F1" s="14"/>
      <c r="G1" s="1"/>
      <c r="H1" s="1"/>
      <c r="I1" s="1"/>
    </row>
    <row r="2" spans="1:25" x14ac:dyDescent="0.25">
      <c r="A2" s="1"/>
      <c r="B2" s="14"/>
      <c r="C2" s="1"/>
      <c r="D2" s="1"/>
      <c r="E2" s="1"/>
      <c r="F2" s="14"/>
      <c r="G2" s="1"/>
      <c r="H2" s="1"/>
      <c r="I2" s="1"/>
    </row>
    <row r="3" spans="1:25" x14ac:dyDescent="0.25">
      <c r="A3" s="1"/>
      <c r="B3" s="14"/>
      <c r="C3" s="1"/>
      <c r="D3" s="1"/>
      <c r="E3" s="1"/>
      <c r="F3" s="14"/>
      <c r="G3" s="1"/>
      <c r="H3" s="1"/>
      <c r="I3" s="1"/>
    </row>
    <row r="4" spans="1:25" x14ac:dyDescent="0.25">
      <c r="A4" s="1"/>
      <c r="B4" s="14"/>
      <c r="C4" s="1"/>
      <c r="D4" s="1"/>
      <c r="E4" s="1"/>
      <c r="F4" s="14"/>
      <c r="G4" s="1"/>
      <c r="H4" s="1"/>
      <c r="I4" s="1"/>
    </row>
    <row r="5" spans="1:25" x14ac:dyDescent="0.25">
      <c r="A5" s="1"/>
      <c r="B5" s="14"/>
      <c r="C5" s="1"/>
      <c r="D5" s="1"/>
      <c r="E5" s="1"/>
      <c r="F5" s="14"/>
      <c r="G5" s="1"/>
      <c r="H5" s="1"/>
      <c r="I5" s="1"/>
    </row>
    <row r="6" spans="1:25" ht="18.350000000000001" x14ac:dyDescent="0.25">
      <c r="A6" s="33" t="s">
        <v>18</v>
      </c>
      <c r="B6" s="14"/>
      <c r="C6" s="1"/>
      <c r="D6" s="1"/>
      <c r="E6" s="1"/>
      <c r="F6" s="14"/>
      <c r="G6" s="1"/>
      <c r="H6" s="1"/>
      <c r="I6" s="1"/>
    </row>
    <row r="7" spans="1:25" ht="15.65" x14ac:dyDescent="0.25">
      <c r="A7" s="2"/>
      <c r="B7" s="14"/>
      <c r="C7" s="1"/>
      <c r="D7" s="1"/>
      <c r="E7" s="1"/>
      <c r="F7" s="14"/>
      <c r="G7" s="1"/>
      <c r="H7" s="1"/>
      <c r="I7" s="1"/>
    </row>
    <row r="8" spans="1:25" ht="16.3" x14ac:dyDescent="0.3">
      <c r="A8" s="30" t="s">
        <v>31</v>
      </c>
      <c r="B8" s="31"/>
      <c r="C8" s="32"/>
      <c r="D8" s="32"/>
      <c r="E8" s="19"/>
      <c r="F8" s="14"/>
      <c r="G8" s="1"/>
      <c r="H8" s="1"/>
      <c r="I8" s="1"/>
    </row>
    <row r="9" spans="1:25" ht="15.65" x14ac:dyDescent="0.25">
      <c r="A9" s="55" t="s">
        <v>29</v>
      </c>
      <c r="B9" s="55"/>
      <c r="C9" s="55"/>
      <c r="D9" s="55"/>
      <c r="E9" s="1"/>
      <c r="F9" s="14"/>
      <c r="G9" s="1"/>
      <c r="H9" s="1"/>
      <c r="I9" s="1"/>
    </row>
    <row r="10" spans="1:25" ht="15.65" x14ac:dyDescent="0.25">
      <c r="A10" s="20"/>
      <c r="B10" s="13"/>
      <c r="C10" s="1"/>
      <c r="D10" s="1"/>
      <c r="E10" s="1"/>
      <c r="F10" s="14"/>
      <c r="G10" s="1"/>
      <c r="H10" s="1"/>
      <c r="I10" s="1"/>
    </row>
    <row r="11" spans="1:25" x14ac:dyDescent="0.25">
      <c r="A11" s="1"/>
      <c r="B11" s="14"/>
      <c r="C11" s="1"/>
      <c r="D11" s="1"/>
      <c r="E11" s="1"/>
      <c r="F11" s="14"/>
      <c r="G11" s="1"/>
      <c r="H11" s="1"/>
      <c r="I11" s="1"/>
    </row>
    <row r="12" spans="1:25" ht="15.65" x14ac:dyDescent="0.25">
      <c r="A12" s="3"/>
      <c r="B12" s="80" t="s">
        <v>10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2"/>
    </row>
    <row r="13" spans="1:25" x14ac:dyDescent="0.25">
      <c r="A13" s="78" t="s">
        <v>17</v>
      </c>
      <c r="B13" s="85" t="s">
        <v>7</v>
      </c>
      <c r="C13" s="83"/>
      <c r="D13" s="83"/>
      <c r="E13" s="84"/>
      <c r="F13" s="83" t="s">
        <v>5</v>
      </c>
      <c r="G13" s="83"/>
      <c r="H13" s="83"/>
      <c r="I13" s="84"/>
      <c r="J13" s="83" t="s">
        <v>6</v>
      </c>
      <c r="K13" s="83"/>
      <c r="L13" s="83"/>
      <c r="M13" s="84"/>
      <c r="N13" s="83" t="s">
        <v>15</v>
      </c>
      <c r="O13" s="83"/>
      <c r="P13" s="83"/>
      <c r="Q13" s="84"/>
      <c r="R13" s="83" t="s">
        <v>8</v>
      </c>
      <c r="S13" s="83"/>
      <c r="T13" s="83"/>
      <c r="U13" s="84"/>
      <c r="V13" s="83" t="s">
        <v>9</v>
      </c>
      <c r="W13" s="83"/>
      <c r="X13" s="83"/>
      <c r="Y13" s="84"/>
    </row>
    <row r="14" spans="1:25" ht="42.8" x14ac:dyDescent="0.25">
      <c r="A14" s="79"/>
      <c r="B14" s="12" t="s">
        <v>11</v>
      </c>
      <c r="C14" s="18" t="s">
        <v>13</v>
      </c>
      <c r="D14" s="12" t="s">
        <v>12</v>
      </c>
      <c r="E14" s="23" t="s">
        <v>14</v>
      </c>
      <c r="F14" s="10" t="s">
        <v>11</v>
      </c>
      <c r="G14" s="18" t="s">
        <v>13</v>
      </c>
      <c r="H14" s="12" t="s">
        <v>12</v>
      </c>
      <c r="I14" s="23" t="s">
        <v>14</v>
      </c>
      <c r="J14" s="10" t="s">
        <v>11</v>
      </c>
      <c r="K14" s="18" t="s">
        <v>13</v>
      </c>
      <c r="L14" s="12" t="s">
        <v>12</v>
      </c>
      <c r="M14" s="23" t="s">
        <v>14</v>
      </c>
      <c r="N14" s="10" t="s">
        <v>11</v>
      </c>
      <c r="O14" s="18" t="s">
        <v>13</v>
      </c>
      <c r="P14" s="12" t="s">
        <v>12</v>
      </c>
      <c r="Q14" s="23" t="s">
        <v>14</v>
      </c>
      <c r="R14" s="10" t="s">
        <v>11</v>
      </c>
      <c r="S14" s="18" t="s">
        <v>13</v>
      </c>
      <c r="T14" s="12" t="s">
        <v>12</v>
      </c>
      <c r="U14" s="23" t="s">
        <v>14</v>
      </c>
      <c r="V14" s="10" t="s">
        <v>11</v>
      </c>
      <c r="W14" s="18" t="s">
        <v>13</v>
      </c>
      <c r="X14" s="12" t="s">
        <v>12</v>
      </c>
      <c r="Y14" s="23" t="s">
        <v>14</v>
      </c>
    </row>
    <row r="15" spans="1:25" s="38" customFormat="1" ht="35" customHeight="1" x14ac:dyDescent="0.2">
      <c r="A15" s="9" t="s">
        <v>2</v>
      </c>
      <c r="B15" s="15"/>
      <c r="C15" s="34"/>
      <c r="D15" s="35"/>
      <c r="E15" s="36"/>
      <c r="F15" s="21">
        <v>2</v>
      </c>
      <c r="G15" s="4">
        <f>+F15*100/$Q$27</f>
        <v>1.9047619047619047</v>
      </c>
      <c r="H15" s="35">
        <v>63360.57</v>
      </c>
      <c r="I15" s="24">
        <f>+H15*100/$Q$26</f>
        <v>7.9799784444282817</v>
      </c>
      <c r="J15" s="21"/>
      <c r="K15" s="34"/>
      <c r="L15" s="35"/>
      <c r="M15" s="36"/>
      <c r="N15" s="37"/>
      <c r="O15" s="34"/>
      <c r="P15" s="35"/>
      <c r="Q15" s="36"/>
      <c r="R15" s="37"/>
      <c r="S15" s="34"/>
      <c r="T15" s="35"/>
      <c r="U15" s="36"/>
      <c r="V15" s="37"/>
      <c r="W15" s="34"/>
      <c r="X15" s="35"/>
      <c r="Y15" s="54"/>
    </row>
    <row r="16" spans="1:25" s="6" customFormat="1" ht="35" customHeight="1" x14ac:dyDescent="0.2">
      <c r="A16" s="29" t="s">
        <v>3</v>
      </c>
      <c r="B16" s="15"/>
      <c r="C16" s="4"/>
      <c r="D16" s="7"/>
      <c r="E16" s="24"/>
      <c r="F16" s="21"/>
      <c r="G16" s="4"/>
      <c r="H16" s="7"/>
      <c r="I16" s="24"/>
      <c r="J16" s="21"/>
      <c r="K16" s="4"/>
      <c r="L16" s="7"/>
      <c r="M16" s="24"/>
      <c r="N16" s="25"/>
      <c r="O16" s="4"/>
      <c r="P16" s="7"/>
      <c r="Q16" s="24"/>
      <c r="R16" s="25"/>
      <c r="S16" s="4"/>
      <c r="T16" s="7"/>
      <c r="U16" s="24"/>
      <c r="V16" s="25"/>
      <c r="W16" s="4"/>
      <c r="X16" s="7"/>
      <c r="Y16" s="5"/>
    </row>
    <row r="17" spans="1:27" s="6" customFormat="1" ht="35" customHeight="1" x14ac:dyDescent="0.2">
      <c r="A17" s="9" t="s">
        <v>1</v>
      </c>
      <c r="B17" s="16"/>
      <c r="C17" s="4"/>
      <c r="D17" s="86"/>
      <c r="E17" s="24"/>
      <c r="F17" s="22"/>
      <c r="G17" s="4">
        <f>+F17*100/$Q$27</f>
        <v>0</v>
      </c>
      <c r="H17" s="86"/>
      <c r="I17" s="24">
        <f>+H17*100/$Q$26</f>
        <v>0</v>
      </c>
      <c r="J17" s="22"/>
      <c r="K17" s="4"/>
      <c r="L17" s="86"/>
      <c r="M17" s="24"/>
      <c r="N17" s="87"/>
      <c r="O17" s="4"/>
      <c r="P17" s="86"/>
      <c r="Q17" s="24"/>
      <c r="R17" s="87"/>
      <c r="S17" s="4"/>
      <c r="T17" s="86"/>
      <c r="U17" s="24"/>
      <c r="V17" s="87"/>
      <c r="W17" s="4"/>
      <c r="X17" s="86"/>
      <c r="Y17" s="5"/>
    </row>
    <row r="18" spans="1:27" s="6" customFormat="1" ht="35" customHeight="1" x14ac:dyDescent="0.2">
      <c r="A18" s="11" t="s">
        <v>0</v>
      </c>
      <c r="B18" s="15"/>
      <c r="C18" s="4"/>
      <c r="D18" s="5"/>
      <c r="E18" s="24"/>
      <c r="F18" s="21">
        <v>86</v>
      </c>
      <c r="G18" s="4">
        <f>+F18*100/$Q$27</f>
        <v>81.904761904761898</v>
      </c>
      <c r="H18" s="5">
        <v>451200.42</v>
      </c>
      <c r="I18" s="24">
        <f>+H18*100/$Q$26</f>
        <v>56.826660898362931</v>
      </c>
      <c r="J18" s="21"/>
      <c r="K18" s="4">
        <f>+J18*100/$Q$27</f>
        <v>0</v>
      </c>
      <c r="L18" s="5"/>
      <c r="M18" s="24">
        <f>+L18*100/$Q$26</f>
        <v>0</v>
      </c>
      <c r="N18" s="25"/>
      <c r="O18" s="4"/>
      <c r="P18" s="5"/>
      <c r="Q18" s="24"/>
      <c r="R18" s="25"/>
      <c r="S18" s="4"/>
      <c r="T18" s="5"/>
      <c r="U18" s="24"/>
      <c r="V18" s="25"/>
      <c r="W18" s="4"/>
      <c r="X18" s="5"/>
      <c r="Y18" s="5"/>
    </row>
    <row r="19" spans="1:27" s="38" customFormat="1" ht="35" customHeight="1" x14ac:dyDescent="0.2">
      <c r="A19" s="9" t="s">
        <v>16</v>
      </c>
      <c r="B19" s="15">
        <v>1</v>
      </c>
      <c r="C19" s="4">
        <f>+B19*100/$Q$27</f>
        <v>0.95238095238095233</v>
      </c>
      <c r="D19" s="35">
        <v>59788.51</v>
      </c>
      <c r="E19" s="24">
        <f>+D19*100/$Q$26</f>
        <v>7.53009357435523</v>
      </c>
      <c r="F19" s="21">
        <v>16</v>
      </c>
      <c r="G19" s="4">
        <f>+F19*100/$Q$27</f>
        <v>15.238095238095237</v>
      </c>
      <c r="H19" s="35">
        <v>172280.84</v>
      </c>
      <c r="I19" s="24">
        <f>+H19*100/$Q$26</f>
        <v>21.697995923774005</v>
      </c>
      <c r="J19" s="21"/>
      <c r="K19" s="4">
        <f>+J19*100/$Q$27</f>
        <v>0</v>
      </c>
      <c r="L19" s="35"/>
      <c r="M19" s="24">
        <f>+L19*100/$Q$26</f>
        <v>0</v>
      </c>
      <c r="N19" s="37"/>
      <c r="O19" s="34"/>
      <c r="P19" s="35"/>
      <c r="Q19" s="36"/>
      <c r="R19" s="37"/>
      <c r="S19" s="34"/>
      <c r="T19" s="35"/>
      <c r="U19" s="36"/>
      <c r="V19" s="37"/>
      <c r="W19" s="34"/>
      <c r="X19" s="35"/>
      <c r="Y19" s="54"/>
      <c r="AA19" s="57"/>
    </row>
    <row r="20" spans="1:27" s="6" customFormat="1" ht="35" customHeight="1" x14ac:dyDescent="0.2">
      <c r="A20" s="42" t="s">
        <v>19</v>
      </c>
      <c r="B20" s="39" t="s">
        <v>24</v>
      </c>
      <c r="C20" s="39" t="s">
        <v>24</v>
      </c>
      <c r="D20" s="56"/>
      <c r="E20" s="40" t="s">
        <v>24</v>
      </c>
      <c r="F20" s="41" t="s">
        <v>24</v>
      </c>
      <c r="G20" s="39" t="s">
        <v>24</v>
      </c>
      <c r="H20" s="56">
        <v>30591.52</v>
      </c>
      <c r="I20" s="88" t="s">
        <v>24</v>
      </c>
      <c r="J20" s="89" t="s">
        <v>24</v>
      </c>
      <c r="K20" s="39" t="s">
        <v>24</v>
      </c>
      <c r="L20" s="56">
        <v>16772.39</v>
      </c>
      <c r="M20" s="40" t="s">
        <v>24</v>
      </c>
      <c r="N20" s="41" t="s">
        <v>24</v>
      </c>
      <c r="O20" s="39" t="s">
        <v>24</v>
      </c>
      <c r="P20" s="39" t="s">
        <v>24</v>
      </c>
      <c r="Q20" s="40" t="s">
        <v>24</v>
      </c>
      <c r="R20" s="41" t="s">
        <v>24</v>
      </c>
      <c r="S20" s="39" t="s">
        <v>24</v>
      </c>
      <c r="T20" s="56"/>
      <c r="U20" s="40" t="s">
        <v>24</v>
      </c>
      <c r="V20" s="41" t="s">
        <v>24</v>
      </c>
      <c r="W20" s="39" t="s">
        <v>24</v>
      </c>
      <c r="X20" s="56"/>
      <c r="Y20" s="40" t="s">
        <v>24</v>
      </c>
      <c r="Z20" s="90"/>
    </row>
    <row r="21" spans="1:27" s="8" customFormat="1" ht="35" customHeight="1" x14ac:dyDescent="0.25">
      <c r="A21" s="26" t="s">
        <v>4</v>
      </c>
      <c r="B21" s="27">
        <f>SUM(B15:B20)</f>
        <v>1</v>
      </c>
      <c r="C21" s="28">
        <f>+SUM(C15:C20)</f>
        <v>0.95238095238095233</v>
      </c>
      <c r="D21" s="28">
        <f>+SUM(D15:D20)</f>
        <v>59788.51</v>
      </c>
      <c r="E21" s="28">
        <f>+SUM(E15:E20)</f>
        <v>7.53009357435523</v>
      </c>
      <c r="F21" s="27">
        <f>SUM(F15:F20)</f>
        <v>104</v>
      </c>
      <c r="G21" s="27">
        <f>SUM(G15:G20)</f>
        <v>99.047619047619037</v>
      </c>
      <c r="H21" s="28">
        <f>+SUM(H15:H20)</f>
        <v>717433.35</v>
      </c>
      <c r="I21" s="28">
        <f>+SUM(I15:I20)</f>
        <v>86.504635266565217</v>
      </c>
      <c r="J21" s="27">
        <f>SUM(J15:J20)</f>
        <v>0</v>
      </c>
      <c r="K21" s="28">
        <f>+SUM(K15:K20)</f>
        <v>0</v>
      </c>
      <c r="L21" s="28">
        <f>+SUM(L15:L20)</f>
        <v>16772.39</v>
      </c>
      <c r="M21" s="28">
        <f>+SUM(M15:M20)</f>
        <v>0</v>
      </c>
      <c r="N21" s="27">
        <f>SUM(N15:N20)</f>
        <v>0</v>
      </c>
      <c r="O21" s="28">
        <f>+SUM(O15:O20)</f>
        <v>0</v>
      </c>
      <c r="P21" s="28">
        <f>+SUM(P15:P20)</f>
        <v>0</v>
      </c>
      <c r="Q21" s="28">
        <f>+SUM(Q15:Q20)</f>
        <v>0</v>
      </c>
      <c r="R21" s="27">
        <f>SUM(R15:R20)</f>
        <v>0</v>
      </c>
      <c r="S21" s="28">
        <f>+SUM(S15:S20)</f>
        <v>0</v>
      </c>
      <c r="T21" s="28">
        <f>+SUM(T15:T20)</f>
        <v>0</v>
      </c>
      <c r="U21" s="28">
        <f>+SUM(U15:U20)</f>
        <v>0</v>
      </c>
      <c r="V21" s="27">
        <f>SUM(V15:V20)</f>
        <v>0</v>
      </c>
      <c r="W21" s="28">
        <f>+SUM(W15:W20)</f>
        <v>0</v>
      </c>
      <c r="X21" s="28">
        <f>+SUM(X15:X20)</f>
        <v>0</v>
      </c>
      <c r="Y21" s="28">
        <f>+SUM(Y15:Y20)</f>
        <v>0</v>
      </c>
    </row>
    <row r="22" spans="1:27" ht="35" customHeight="1" x14ac:dyDescent="0.25"/>
    <row r="23" spans="1:27" s="43" customFormat="1" x14ac:dyDescent="0.25">
      <c r="A23" s="65" t="s">
        <v>23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27" s="43" customFormat="1" x14ac:dyDescent="0.2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0"/>
    </row>
    <row r="25" spans="1:27" s="44" customFormat="1" x14ac:dyDescent="0.25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0"/>
    </row>
    <row r="26" spans="1:27" s="45" customFormat="1" x14ac:dyDescent="0.25">
      <c r="A26" s="71" t="s">
        <v>20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45" t="s">
        <v>26</v>
      </c>
      <c r="Q26" s="58">
        <f>+D21+H21+L21+P21+T21+X21</f>
        <v>793994.25</v>
      </c>
    </row>
    <row r="27" spans="1:27" s="44" customFormat="1" x14ac:dyDescent="0.25">
      <c r="A27" s="74" t="s">
        <v>21</v>
      </c>
      <c r="B27" s="75"/>
      <c r="C27" s="75"/>
      <c r="D27" s="75"/>
      <c r="E27" s="75"/>
      <c r="F27" s="75"/>
      <c r="G27" s="75"/>
      <c r="H27" s="75"/>
      <c r="I27" s="47"/>
      <c r="J27" s="46"/>
      <c r="K27" s="46"/>
      <c r="L27" s="46"/>
      <c r="M27" s="46"/>
      <c r="N27" s="46"/>
      <c r="O27" s="48"/>
      <c r="P27" s="44" t="s">
        <v>27</v>
      </c>
      <c r="Q27" s="59">
        <f>+B21+F21+J21+N21+R21+V21</f>
        <v>105</v>
      </c>
      <c r="R27" s="44">
        <v>100</v>
      </c>
    </row>
    <row r="28" spans="1:27" s="44" customFormat="1" x14ac:dyDescent="0.25">
      <c r="A28" s="76" t="s">
        <v>22</v>
      </c>
      <c r="B28" s="77"/>
      <c r="C28" s="77"/>
      <c r="D28" s="77"/>
      <c r="E28" s="49"/>
      <c r="F28" s="49"/>
      <c r="G28" s="50"/>
      <c r="H28" s="51"/>
      <c r="I28" s="52"/>
      <c r="J28" s="51"/>
      <c r="K28" s="51"/>
      <c r="L28" s="51"/>
      <c r="M28" s="51"/>
      <c r="N28" s="51"/>
      <c r="O28" s="53"/>
      <c r="P28" s="44" t="s">
        <v>28</v>
      </c>
      <c r="Q28" s="60">
        <f>+C21+G21+K21+O21+S21+W21</f>
        <v>99.999999999999986</v>
      </c>
    </row>
    <row r="29" spans="1:27" x14ac:dyDescent="0.25">
      <c r="A29" s="1"/>
      <c r="B29" s="14"/>
      <c r="C29" s="1"/>
      <c r="D29" s="1"/>
      <c r="E29" s="1"/>
      <c r="P29" s="44"/>
      <c r="Q29" s="61"/>
    </row>
  </sheetData>
  <mergeCells count="12">
    <mergeCell ref="A23:O25"/>
    <mergeCell ref="A26:O26"/>
    <mergeCell ref="A27:H27"/>
    <mergeCell ref="A28:D28"/>
    <mergeCell ref="B12:Y12"/>
    <mergeCell ref="A13:A14"/>
    <mergeCell ref="B13:E13"/>
    <mergeCell ref="F13:I13"/>
    <mergeCell ref="J13:M13"/>
    <mergeCell ref="N13:Q13"/>
    <mergeCell ref="R13:U13"/>
    <mergeCell ref="V13:Y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workbookViewId="0">
      <selection activeCell="A4" sqref="A4"/>
    </sheetView>
  </sheetViews>
  <sheetFormatPr defaultColWidth="9.125" defaultRowHeight="14.3" x14ac:dyDescent="0.25"/>
  <cols>
    <col min="1" max="1" width="24.75" customWidth="1"/>
    <col min="2" max="2" width="9.75" style="17" customWidth="1"/>
    <col min="3" max="3" width="12.75" customWidth="1"/>
    <col min="4" max="4" width="18.125" customWidth="1"/>
    <col min="5" max="5" width="10.875" customWidth="1"/>
    <col min="6" max="6" width="9.875" style="17" customWidth="1"/>
    <col min="7" max="7" width="12.125" customWidth="1"/>
    <col min="8" max="8" width="17.75" customWidth="1"/>
    <col min="9" max="9" width="9.75" customWidth="1"/>
    <col min="10" max="10" width="9.75" style="17" customWidth="1"/>
    <col min="11" max="11" width="11.5" customWidth="1"/>
    <col min="12" max="12" width="17.75" customWidth="1"/>
    <col min="13" max="15" width="9.75" customWidth="1"/>
    <col min="16" max="16" width="13.875" customWidth="1"/>
    <col min="17" max="17" width="10.125" bestFit="1" customWidth="1"/>
    <col min="18" max="18" width="9.125" customWidth="1"/>
    <col min="19" max="19" width="12.5" customWidth="1"/>
    <col min="20" max="20" width="14.875" customWidth="1"/>
    <col min="21" max="22" width="9.75" customWidth="1"/>
    <col min="23" max="23" width="12.5" customWidth="1"/>
    <col min="24" max="24" width="14.875" customWidth="1"/>
    <col min="25" max="25" width="9.75" customWidth="1"/>
    <col min="27" max="27" width="11.25" bestFit="1" customWidth="1"/>
  </cols>
  <sheetData>
    <row r="1" spans="1:25" x14ac:dyDescent="0.25">
      <c r="A1" s="1"/>
      <c r="B1" s="14"/>
      <c r="C1" s="1"/>
      <c r="D1" s="1"/>
      <c r="E1" s="1"/>
      <c r="F1" s="14"/>
      <c r="G1" s="1"/>
      <c r="H1" s="1"/>
      <c r="I1" s="1"/>
    </row>
    <row r="2" spans="1:25" x14ac:dyDescent="0.25">
      <c r="A2" s="1"/>
      <c r="B2" s="14"/>
      <c r="C2" s="1"/>
      <c r="D2" s="1"/>
      <c r="E2" s="1"/>
      <c r="F2" s="14"/>
      <c r="G2" s="1"/>
      <c r="H2" s="1"/>
      <c r="I2" s="1"/>
    </row>
    <row r="3" spans="1:25" x14ac:dyDescent="0.25">
      <c r="A3" s="1"/>
      <c r="B3" s="14"/>
      <c r="C3" s="1"/>
      <c r="D3" s="1"/>
      <c r="E3" s="1"/>
      <c r="F3" s="14"/>
      <c r="G3" s="1"/>
      <c r="H3" s="1"/>
      <c r="I3" s="1"/>
    </row>
    <row r="4" spans="1:25" x14ac:dyDescent="0.25">
      <c r="A4" s="1"/>
      <c r="B4" s="14"/>
      <c r="C4" s="1"/>
      <c r="D4" s="1"/>
      <c r="E4" s="1"/>
      <c r="F4" s="14"/>
      <c r="G4" s="1"/>
      <c r="H4" s="1"/>
      <c r="I4" s="1"/>
    </row>
    <row r="5" spans="1:25" x14ac:dyDescent="0.25">
      <c r="A5" s="1"/>
      <c r="B5" s="14"/>
      <c r="C5" s="1"/>
      <c r="D5" s="1"/>
      <c r="E5" s="1"/>
      <c r="F5" s="14"/>
      <c r="G5" s="1"/>
      <c r="H5" s="1"/>
      <c r="I5" s="1"/>
    </row>
    <row r="6" spans="1:25" ht="18.350000000000001" x14ac:dyDescent="0.25">
      <c r="A6" s="33" t="s">
        <v>18</v>
      </c>
      <c r="B6" s="14"/>
      <c r="C6" s="1"/>
      <c r="D6" s="1"/>
      <c r="E6" s="1"/>
      <c r="F6" s="14"/>
      <c r="G6" s="1"/>
      <c r="H6" s="1"/>
      <c r="I6" s="1"/>
    </row>
    <row r="7" spans="1:25" ht="15.65" x14ac:dyDescent="0.25">
      <c r="A7" s="2"/>
      <c r="B7" s="14"/>
      <c r="C7" s="1"/>
      <c r="D7" s="1"/>
      <c r="E7" s="1"/>
      <c r="F7" s="14"/>
      <c r="G7" s="1"/>
      <c r="H7" s="1"/>
      <c r="I7" s="1"/>
    </row>
    <row r="8" spans="1:25" ht="16.3" x14ac:dyDescent="0.3">
      <c r="A8" s="30" t="s">
        <v>32</v>
      </c>
      <c r="B8" s="31"/>
      <c r="C8" s="32"/>
      <c r="D8" s="32"/>
      <c r="E8" s="19"/>
      <c r="F8" s="14"/>
      <c r="G8" s="1"/>
      <c r="H8" s="1"/>
      <c r="I8" s="1"/>
    </row>
    <row r="9" spans="1:25" ht="15.65" x14ac:dyDescent="0.25">
      <c r="A9" s="55" t="s">
        <v>29</v>
      </c>
      <c r="B9" s="55"/>
      <c r="C9" s="55"/>
      <c r="D9" s="55"/>
      <c r="E9" s="1"/>
      <c r="F9" s="14"/>
      <c r="G9" s="1"/>
      <c r="H9" s="1"/>
      <c r="I9" s="1"/>
    </row>
    <row r="10" spans="1:25" ht="15.65" x14ac:dyDescent="0.25">
      <c r="A10" s="20"/>
      <c r="B10" s="13"/>
      <c r="C10" s="1"/>
      <c r="D10" s="1"/>
      <c r="E10" s="1"/>
      <c r="F10" s="14"/>
      <c r="G10" s="1"/>
      <c r="H10" s="1"/>
      <c r="I10" s="1"/>
    </row>
    <row r="11" spans="1:25" x14ac:dyDescent="0.25">
      <c r="A11" s="1"/>
      <c r="B11" s="14"/>
      <c r="C11" s="1"/>
      <c r="D11" s="1"/>
      <c r="E11" s="1"/>
      <c r="F11" s="14"/>
      <c r="G11" s="1"/>
      <c r="H11" s="1"/>
      <c r="I11" s="1"/>
    </row>
    <row r="12" spans="1:25" ht="15.65" x14ac:dyDescent="0.25">
      <c r="A12" s="3"/>
      <c r="B12" s="80" t="s">
        <v>10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2"/>
    </row>
    <row r="13" spans="1:25" ht="35" customHeight="1" x14ac:dyDescent="0.25">
      <c r="A13" s="78" t="s">
        <v>17</v>
      </c>
      <c r="B13" s="85" t="s">
        <v>7</v>
      </c>
      <c r="C13" s="83"/>
      <c r="D13" s="83"/>
      <c r="E13" s="84"/>
      <c r="F13" s="83" t="s">
        <v>5</v>
      </c>
      <c r="G13" s="83"/>
      <c r="H13" s="83"/>
      <c r="I13" s="84"/>
      <c r="J13" s="83" t="s">
        <v>6</v>
      </c>
      <c r="K13" s="83"/>
      <c r="L13" s="83"/>
      <c r="M13" s="84"/>
      <c r="N13" s="83" t="s">
        <v>15</v>
      </c>
      <c r="O13" s="83"/>
      <c r="P13" s="83"/>
      <c r="Q13" s="84"/>
      <c r="R13" s="83" t="s">
        <v>8</v>
      </c>
      <c r="S13" s="83"/>
      <c r="T13" s="83"/>
      <c r="U13" s="84"/>
      <c r="V13" s="83" t="s">
        <v>9</v>
      </c>
      <c r="W13" s="83"/>
      <c r="X13" s="83"/>
      <c r="Y13" s="84"/>
    </row>
    <row r="14" spans="1:25" ht="35" customHeight="1" x14ac:dyDescent="0.25">
      <c r="A14" s="79"/>
      <c r="B14" s="12" t="s">
        <v>11</v>
      </c>
      <c r="C14" s="18" t="s">
        <v>13</v>
      </c>
      <c r="D14" s="12" t="s">
        <v>12</v>
      </c>
      <c r="E14" s="23" t="s">
        <v>14</v>
      </c>
      <c r="F14" s="10" t="s">
        <v>11</v>
      </c>
      <c r="G14" s="18" t="s">
        <v>13</v>
      </c>
      <c r="H14" s="12" t="s">
        <v>12</v>
      </c>
      <c r="I14" s="23" t="s">
        <v>14</v>
      </c>
      <c r="J14" s="10" t="s">
        <v>11</v>
      </c>
      <c r="K14" s="18" t="s">
        <v>13</v>
      </c>
      <c r="L14" s="12" t="s">
        <v>12</v>
      </c>
      <c r="M14" s="23" t="s">
        <v>14</v>
      </c>
      <c r="N14" s="10" t="s">
        <v>11</v>
      </c>
      <c r="O14" s="18" t="s">
        <v>13</v>
      </c>
      <c r="P14" s="12" t="s">
        <v>12</v>
      </c>
      <c r="Q14" s="23" t="s">
        <v>14</v>
      </c>
      <c r="R14" s="10" t="s">
        <v>11</v>
      </c>
      <c r="S14" s="18" t="s">
        <v>13</v>
      </c>
      <c r="T14" s="12" t="s">
        <v>12</v>
      </c>
      <c r="U14" s="23" t="s">
        <v>14</v>
      </c>
      <c r="V14" s="10" t="s">
        <v>11</v>
      </c>
      <c r="W14" s="18" t="s">
        <v>13</v>
      </c>
      <c r="X14" s="12" t="s">
        <v>12</v>
      </c>
      <c r="Y14" s="23" t="s">
        <v>14</v>
      </c>
    </row>
    <row r="15" spans="1:25" s="38" customFormat="1" ht="35" customHeight="1" x14ac:dyDescent="0.2">
      <c r="A15" s="9" t="s">
        <v>2</v>
      </c>
      <c r="B15" s="15"/>
      <c r="C15" s="34"/>
      <c r="D15" s="35"/>
      <c r="E15" s="36"/>
      <c r="F15" s="21">
        <v>1</v>
      </c>
      <c r="G15" s="4">
        <f>+F15*100/$Q$27</f>
        <v>0.99009900990099009</v>
      </c>
      <c r="H15" s="35">
        <v>22274.27</v>
      </c>
      <c r="I15" s="24">
        <f>+H15*100/$Q$26</f>
        <v>2.5288352581891456</v>
      </c>
      <c r="J15" s="21"/>
      <c r="K15" s="34"/>
      <c r="L15" s="35"/>
      <c r="M15" s="36"/>
      <c r="N15" s="37"/>
      <c r="O15" s="34"/>
      <c r="P15" s="35"/>
      <c r="Q15" s="36"/>
      <c r="R15" s="37"/>
      <c r="S15" s="34"/>
      <c r="T15" s="35"/>
      <c r="U15" s="36"/>
      <c r="V15" s="37"/>
      <c r="W15" s="34"/>
      <c r="X15" s="35"/>
      <c r="Y15" s="54"/>
    </row>
    <row r="16" spans="1:25" s="6" customFormat="1" ht="35" customHeight="1" x14ac:dyDescent="0.2">
      <c r="A16" s="29" t="s">
        <v>3</v>
      </c>
      <c r="B16" s="15"/>
      <c r="C16" s="4"/>
      <c r="D16" s="7"/>
      <c r="E16" s="24"/>
      <c r="F16" s="21"/>
      <c r="G16" s="4"/>
      <c r="H16" s="7"/>
      <c r="I16" s="24"/>
      <c r="J16" s="21"/>
      <c r="K16" s="4"/>
      <c r="L16" s="7"/>
      <c r="M16" s="24"/>
      <c r="N16" s="25"/>
      <c r="O16" s="4"/>
      <c r="P16" s="7"/>
      <c r="Q16" s="24"/>
      <c r="R16" s="25"/>
      <c r="S16" s="4"/>
      <c r="T16" s="7"/>
      <c r="U16" s="24"/>
      <c r="V16" s="25"/>
      <c r="W16" s="4"/>
      <c r="X16" s="7"/>
      <c r="Y16" s="5"/>
    </row>
    <row r="17" spans="1:27" s="6" customFormat="1" ht="35" customHeight="1" x14ac:dyDescent="0.2">
      <c r="A17" s="9" t="s">
        <v>1</v>
      </c>
      <c r="B17" s="16"/>
      <c r="C17" s="4"/>
      <c r="D17" s="86"/>
      <c r="E17" s="24"/>
      <c r="F17" s="22"/>
      <c r="G17" s="4">
        <f>+F17*100/$Q$27</f>
        <v>0</v>
      </c>
      <c r="H17" s="86"/>
      <c r="I17" s="24">
        <f>+H17*100/$Q$26</f>
        <v>0</v>
      </c>
      <c r="J17" s="22"/>
      <c r="K17" s="4"/>
      <c r="L17" s="86"/>
      <c r="M17" s="24"/>
      <c r="N17" s="87"/>
      <c r="O17" s="4"/>
      <c r="P17" s="86"/>
      <c r="Q17" s="24"/>
      <c r="R17" s="87"/>
      <c r="S17" s="4"/>
      <c r="T17" s="86"/>
      <c r="U17" s="24"/>
      <c r="V17" s="87"/>
      <c r="W17" s="4"/>
      <c r="X17" s="86"/>
      <c r="Y17" s="5"/>
    </row>
    <row r="18" spans="1:27" s="6" customFormat="1" ht="35" customHeight="1" x14ac:dyDescent="0.2">
      <c r="A18" s="11" t="s">
        <v>0</v>
      </c>
      <c r="B18" s="15"/>
      <c r="C18" s="4"/>
      <c r="D18" s="5"/>
      <c r="E18" s="24"/>
      <c r="F18" s="21">
        <v>39</v>
      </c>
      <c r="G18" s="4">
        <f>+F18*100/$Q$27</f>
        <v>38.613861386138616</v>
      </c>
      <c r="H18" s="5">
        <v>194733.44</v>
      </c>
      <c r="I18" s="24">
        <f>+H18*100/$Q$26</f>
        <v>22.108414283406841</v>
      </c>
      <c r="J18" s="21"/>
      <c r="K18" s="4">
        <f>+J18*100/$Q$27</f>
        <v>0</v>
      </c>
      <c r="L18" s="5"/>
      <c r="M18" s="24">
        <f>+L18*100/$Q$26</f>
        <v>0</v>
      </c>
      <c r="N18" s="25"/>
      <c r="O18" s="4"/>
      <c r="P18" s="5"/>
      <c r="Q18" s="24"/>
      <c r="R18" s="25"/>
      <c r="S18" s="4"/>
      <c r="T18" s="5"/>
      <c r="U18" s="24"/>
      <c r="V18" s="25"/>
      <c r="W18" s="4"/>
      <c r="X18" s="5"/>
      <c r="Y18" s="5"/>
    </row>
    <row r="19" spans="1:27" s="38" customFormat="1" ht="35" customHeight="1" x14ac:dyDescent="0.2">
      <c r="A19" s="9" t="s">
        <v>16</v>
      </c>
      <c r="B19" s="15">
        <v>1</v>
      </c>
      <c r="C19" s="4">
        <f>+B19*100/$Q$27</f>
        <v>0.99009900990099009</v>
      </c>
      <c r="D19" s="35">
        <v>17090.330000000002</v>
      </c>
      <c r="E19" s="24">
        <f>+D19*100/$Q$26</f>
        <v>1.9402938492748676</v>
      </c>
      <c r="F19" s="21">
        <v>49</v>
      </c>
      <c r="G19" s="4">
        <f>+F19*100/$Q$27</f>
        <v>48.514851485148512</v>
      </c>
      <c r="H19" s="35">
        <v>480480.11</v>
      </c>
      <c r="I19" s="24">
        <f>+H19*100/$Q$26</f>
        <v>54.549713325132494</v>
      </c>
      <c r="J19" s="21">
        <v>11</v>
      </c>
      <c r="K19" s="4">
        <f>+J19*100/$Q$27</f>
        <v>10.891089108910892</v>
      </c>
      <c r="L19" s="35">
        <v>32676.61</v>
      </c>
      <c r="M19" s="24">
        <f>+L19*100/$Q$26</f>
        <v>3.7098303776552952</v>
      </c>
      <c r="N19" s="37"/>
      <c r="O19" s="34"/>
      <c r="P19" s="35"/>
      <c r="Q19" s="36"/>
      <c r="R19" s="37"/>
      <c r="S19" s="34"/>
      <c r="T19" s="35"/>
      <c r="U19" s="36"/>
      <c r="V19" s="37"/>
      <c r="W19" s="34"/>
      <c r="X19" s="35"/>
      <c r="Y19" s="54"/>
      <c r="AA19" s="57"/>
    </row>
    <row r="20" spans="1:27" s="6" customFormat="1" ht="35" customHeight="1" x14ac:dyDescent="0.2">
      <c r="A20" s="42" t="s">
        <v>19</v>
      </c>
      <c r="B20" s="39" t="s">
        <v>24</v>
      </c>
      <c r="C20" s="39" t="s">
        <v>24</v>
      </c>
      <c r="D20" s="56"/>
      <c r="E20" s="40" t="s">
        <v>24</v>
      </c>
      <c r="F20" s="41" t="s">
        <v>24</v>
      </c>
      <c r="G20" s="39" t="s">
        <v>24</v>
      </c>
      <c r="H20" s="56">
        <v>103675.2</v>
      </c>
      <c r="I20" s="88" t="s">
        <v>24</v>
      </c>
      <c r="J20" s="89" t="s">
        <v>24</v>
      </c>
      <c r="K20" s="39" t="s">
        <v>24</v>
      </c>
      <c r="L20" s="56">
        <v>29881.47</v>
      </c>
      <c r="M20" s="40" t="s">
        <v>24</v>
      </c>
      <c r="N20" s="41" t="s">
        <v>24</v>
      </c>
      <c r="O20" s="39" t="s">
        <v>24</v>
      </c>
      <c r="P20" s="39" t="s">
        <v>24</v>
      </c>
      <c r="Q20" s="40" t="s">
        <v>24</v>
      </c>
      <c r="R20" s="41" t="s">
        <v>24</v>
      </c>
      <c r="S20" s="39" t="s">
        <v>24</v>
      </c>
      <c r="T20" s="56"/>
      <c r="U20" s="40" t="s">
        <v>24</v>
      </c>
      <c r="V20" s="41" t="s">
        <v>24</v>
      </c>
      <c r="W20" s="39" t="s">
        <v>24</v>
      </c>
      <c r="X20" s="56"/>
      <c r="Y20" s="40" t="s">
        <v>24</v>
      </c>
      <c r="Z20" s="90"/>
    </row>
    <row r="21" spans="1:27" s="8" customFormat="1" ht="35" customHeight="1" x14ac:dyDescent="0.25">
      <c r="A21" s="26" t="s">
        <v>4</v>
      </c>
      <c r="B21" s="27">
        <f>SUM(B15:B20)</f>
        <v>1</v>
      </c>
      <c r="C21" s="28">
        <f>+SUM(C15:C20)</f>
        <v>0.99009900990099009</v>
      </c>
      <c r="D21" s="28">
        <f>+SUM(D15:D20)</f>
        <v>17090.330000000002</v>
      </c>
      <c r="E21" s="28">
        <f>+SUM(E15:E20)</f>
        <v>1.9402938492748676</v>
      </c>
      <c r="F21" s="27">
        <f>SUM(F15:F20)</f>
        <v>89</v>
      </c>
      <c r="G21" s="27">
        <f>SUM(G15:G20)</f>
        <v>88.118811881188122</v>
      </c>
      <c r="H21" s="28">
        <f>+SUM(H15:H20)</f>
        <v>801163.0199999999</v>
      </c>
      <c r="I21" s="28">
        <f>+SUM(I15:I20)</f>
        <v>79.186962866728479</v>
      </c>
      <c r="J21" s="27">
        <f>SUM(J15:J20)</f>
        <v>11</v>
      </c>
      <c r="K21" s="28">
        <f>+SUM(K15:K20)</f>
        <v>10.891089108910892</v>
      </c>
      <c r="L21" s="28">
        <f>+SUM(L15:L20)</f>
        <v>62558.080000000002</v>
      </c>
      <c r="M21" s="28">
        <f>+SUM(M15:M20)</f>
        <v>3.7098303776552952</v>
      </c>
      <c r="N21" s="27">
        <f>SUM(N15:N20)</f>
        <v>0</v>
      </c>
      <c r="O21" s="28">
        <f>+SUM(O15:O20)</f>
        <v>0</v>
      </c>
      <c r="P21" s="28">
        <f>+SUM(P15:P20)</f>
        <v>0</v>
      </c>
      <c r="Q21" s="28">
        <f>+SUM(Q15:Q20)</f>
        <v>0</v>
      </c>
      <c r="R21" s="27">
        <f>SUM(R15:R20)</f>
        <v>0</v>
      </c>
      <c r="S21" s="28">
        <f>+SUM(S15:S20)</f>
        <v>0</v>
      </c>
      <c r="T21" s="28">
        <f>+SUM(T15:T20)</f>
        <v>0</v>
      </c>
      <c r="U21" s="28">
        <f>+SUM(U15:U20)</f>
        <v>0</v>
      </c>
      <c r="V21" s="27">
        <f>SUM(V15:V20)</f>
        <v>0</v>
      </c>
      <c r="W21" s="28">
        <f>+SUM(W15:W20)</f>
        <v>0</v>
      </c>
      <c r="X21" s="28">
        <f>+SUM(X15:X20)</f>
        <v>0</v>
      </c>
      <c r="Y21" s="28">
        <f>+SUM(Y15:Y20)</f>
        <v>0</v>
      </c>
    </row>
    <row r="22" spans="1:27" ht="35" customHeight="1" x14ac:dyDescent="0.25"/>
    <row r="23" spans="1:27" s="43" customFormat="1" x14ac:dyDescent="0.25">
      <c r="A23" s="65" t="s">
        <v>23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27" s="43" customFormat="1" x14ac:dyDescent="0.2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0"/>
    </row>
    <row r="25" spans="1:27" s="44" customFormat="1" x14ac:dyDescent="0.25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0"/>
    </row>
    <row r="26" spans="1:27" s="45" customFormat="1" x14ac:dyDescent="0.25">
      <c r="A26" s="71" t="s">
        <v>20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45" t="s">
        <v>26</v>
      </c>
      <c r="Q26" s="58">
        <f>+D21+H21+L21+P21+T21+X21</f>
        <v>880811.42999999982</v>
      </c>
    </row>
    <row r="27" spans="1:27" s="44" customFormat="1" x14ac:dyDescent="0.25">
      <c r="A27" s="74" t="s">
        <v>21</v>
      </c>
      <c r="B27" s="75"/>
      <c r="C27" s="75"/>
      <c r="D27" s="75"/>
      <c r="E27" s="75"/>
      <c r="F27" s="75"/>
      <c r="G27" s="75"/>
      <c r="H27" s="75"/>
      <c r="I27" s="47"/>
      <c r="J27" s="46"/>
      <c r="K27" s="46"/>
      <c r="L27" s="46"/>
      <c r="M27" s="46"/>
      <c r="N27" s="46"/>
      <c r="O27" s="48"/>
      <c r="P27" s="44" t="s">
        <v>27</v>
      </c>
      <c r="Q27" s="59">
        <f>+B21+F21+J21+N21+R21+V21</f>
        <v>101</v>
      </c>
      <c r="R27" s="44">
        <v>100</v>
      </c>
    </row>
    <row r="28" spans="1:27" s="44" customFormat="1" x14ac:dyDescent="0.25">
      <c r="A28" s="76" t="s">
        <v>22</v>
      </c>
      <c r="B28" s="77"/>
      <c r="C28" s="77"/>
      <c r="D28" s="77"/>
      <c r="E28" s="49"/>
      <c r="F28" s="49"/>
      <c r="G28" s="50"/>
      <c r="H28" s="51"/>
      <c r="I28" s="52"/>
      <c r="J28" s="51"/>
      <c r="K28" s="51"/>
      <c r="L28" s="51"/>
      <c r="M28" s="51"/>
      <c r="N28" s="51"/>
      <c r="O28" s="53"/>
      <c r="P28" s="44" t="s">
        <v>28</v>
      </c>
      <c r="Q28" s="60">
        <f>+C21+G21+K21+O21+S21+W21</f>
        <v>100</v>
      </c>
    </row>
    <row r="29" spans="1:27" x14ac:dyDescent="0.25">
      <c r="A29" s="1"/>
      <c r="B29" s="14"/>
      <c r="C29" s="1"/>
      <c r="D29" s="1"/>
      <c r="E29" s="1"/>
      <c r="P29" s="44" t="s">
        <v>33</v>
      </c>
      <c r="Q29" s="61">
        <f>+E21+I21+M21+Q21+U21+Y21</f>
        <v>84.837087093658639</v>
      </c>
    </row>
  </sheetData>
  <mergeCells count="12">
    <mergeCell ref="A23:O25"/>
    <mergeCell ref="A26:O26"/>
    <mergeCell ref="A27:H27"/>
    <mergeCell ref="A28:D28"/>
    <mergeCell ref="B12:Y12"/>
    <mergeCell ref="A13:A14"/>
    <mergeCell ref="B13:E13"/>
    <mergeCell ref="F13:I13"/>
    <mergeCell ref="J13:M13"/>
    <mergeCell ref="N13:Q13"/>
    <mergeCell ref="R13:U13"/>
    <mergeCell ref="V13:Y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2017-04-24T10:05:20Z</cp:lastPrinted>
  <dcterms:created xsi:type="dcterms:W3CDTF">2016-02-03T12:33:15Z</dcterms:created>
  <dcterms:modified xsi:type="dcterms:W3CDTF">2018-05-25T10:10:54Z</dcterms:modified>
</cp:coreProperties>
</file>