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7" windowHeight="9306" activeTab="3"/>
  </bookViews>
  <sheets>
    <sheet name="1T" sheetId="1" r:id="rId1"/>
    <sheet name="2T" sheetId="2" r:id="rId2"/>
    <sheet name="3T" sheetId="3" r:id="rId3"/>
    <sheet name="4T" sheetId="4" r:id="rId4"/>
  </sheets>
  <definedNames>
    <definedName name="_xlnm.Print_Area" localSheetId="2">'3T'!$A$1:$AE$40</definedName>
    <definedName name="_xlnm.Print_Area" localSheetId="3">'4T'!$A$1:$AE$40</definedName>
  </definedNames>
  <calcPr calcId="145621"/>
</workbook>
</file>

<file path=xl/calcChain.xml><?xml version="1.0" encoding="utf-8"?>
<calcChain xmlns="http://schemas.openxmlformats.org/spreadsheetml/2006/main">
  <c r="E38" i="4" l="1"/>
  <c r="F38" i="4" s="1"/>
  <c r="D38" i="4"/>
  <c r="B38" i="4"/>
  <c r="F37" i="4"/>
  <c r="E37" i="4"/>
  <c r="D37" i="4"/>
  <c r="B37" i="4"/>
  <c r="C37" i="4" s="1"/>
  <c r="E36" i="4"/>
  <c r="F36" i="4" s="1"/>
  <c r="D36" i="4"/>
  <c r="B36" i="4"/>
  <c r="O35" i="4"/>
  <c r="P35" i="4" s="1"/>
  <c r="L35" i="4"/>
  <c r="M35" i="4" s="1"/>
  <c r="F35" i="4"/>
  <c r="E35" i="4"/>
  <c r="D35" i="4"/>
  <c r="B35" i="4"/>
  <c r="C35" i="4" s="1"/>
  <c r="N34" i="4"/>
  <c r="E34" i="4"/>
  <c r="F34" i="4" s="1"/>
  <c r="D34" i="4"/>
  <c r="C34" i="4"/>
  <c r="B34" i="4"/>
  <c r="O33" i="4"/>
  <c r="N33" i="4"/>
  <c r="F33" i="4"/>
  <c r="E33" i="4"/>
  <c r="D33" i="4"/>
  <c r="B33" i="4"/>
  <c r="C33" i="4" s="1"/>
  <c r="E32" i="4"/>
  <c r="F32" i="4" s="1"/>
  <c r="D32" i="4"/>
  <c r="D39" i="4" s="1"/>
  <c r="C32" i="4"/>
  <c r="B32" i="4"/>
  <c r="O31" i="4"/>
  <c r="P31" i="4" s="1"/>
  <c r="L31" i="4"/>
  <c r="M31" i="4" s="1"/>
  <c r="E31" i="4"/>
  <c r="E39" i="4" s="1"/>
  <c r="F31" i="4" s="1"/>
  <c r="D31" i="4"/>
  <c r="B31" i="4"/>
  <c r="B39" i="4" s="1"/>
  <c r="AD22" i="4"/>
  <c r="O36" i="4" s="1"/>
  <c r="AC22" i="4"/>
  <c r="N36" i="4" s="1"/>
  <c r="AA22" i="4"/>
  <c r="L36" i="4" s="1"/>
  <c r="Y22" i="4"/>
  <c r="X22" i="4"/>
  <c r="N35" i="4" s="1"/>
  <c r="W22" i="4"/>
  <c r="V22" i="4"/>
  <c r="T22" i="4"/>
  <c r="O34" i="4" s="1"/>
  <c r="P34" i="4" s="1"/>
  <c r="S22" i="4"/>
  <c r="Q22" i="4"/>
  <c r="L34" i="4" s="1"/>
  <c r="M34" i="4" s="1"/>
  <c r="P22" i="4"/>
  <c r="O22" i="4"/>
  <c r="N22" i="4"/>
  <c r="L22" i="4"/>
  <c r="M21" i="4" s="1"/>
  <c r="J22" i="4"/>
  <c r="O32" i="4" s="1"/>
  <c r="I22" i="4"/>
  <c r="N32" i="4" s="1"/>
  <c r="G22" i="4"/>
  <c r="L32" i="4" s="1"/>
  <c r="E22" i="4"/>
  <c r="D22" i="4"/>
  <c r="N31" i="4" s="1"/>
  <c r="C22" i="4"/>
  <c r="B22" i="4"/>
  <c r="AE21" i="4"/>
  <c r="AB21" i="4"/>
  <c r="Z21" i="4"/>
  <c r="W21" i="4"/>
  <c r="U21" i="4"/>
  <c r="R21" i="4"/>
  <c r="P21" i="4"/>
  <c r="K21" i="4"/>
  <c r="H21" i="4"/>
  <c r="F21" i="4"/>
  <c r="C21" i="4"/>
  <c r="AE20" i="4"/>
  <c r="AB20" i="4"/>
  <c r="Z20" i="4"/>
  <c r="W20" i="4"/>
  <c r="U20" i="4"/>
  <c r="R20" i="4"/>
  <c r="P20" i="4"/>
  <c r="M20" i="4"/>
  <c r="K20" i="4"/>
  <c r="H20" i="4"/>
  <c r="F20" i="4"/>
  <c r="C20" i="4"/>
  <c r="AE19" i="4"/>
  <c r="AB19" i="4"/>
  <c r="Z19" i="4"/>
  <c r="W19" i="4"/>
  <c r="U19" i="4"/>
  <c r="R19" i="4"/>
  <c r="P19" i="4"/>
  <c r="M19" i="4"/>
  <c r="K19" i="4"/>
  <c r="H19" i="4"/>
  <c r="F19" i="4"/>
  <c r="C19" i="4"/>
  <c r="AE18" i="4"/>
  <c r="AB18" i="4"/>
  <c r="Z18" i="4"/>
  <c r="W18" i="4"/>
  <c r="U18" i="4"/>
  <c r="R18" i="4"/>
  <c r="P18" i="4"/>
  <c r="M18" i="4"/>
  <c r="K18" i="4"/>
  <c r="H18" i="4"/>
  <c r="F18" i="4"/>
  <c r="C18" i="4"/>
  <c r="AE17" i="4"/>
  <c r="AB17" i="4"/>
  <c r="Z17" i="4"/>
  <c r="W17" i="4"/>
  <c r="U17" i="4"/>
  <c r="R17" i="4"/>
  <c r="P17" i="4"/>
  <c r="M17" i="4"/>
  <c r="K17" i="4"/>
  <c r="H17" i="4"/>
  <c r="F17" i="4"/>
  <c r="C17" i="4"/>
  <c r="AE16" i="4"/>
  <c r="AB16" i="4"/>
  <c r="Z16" i="4"/>
  <c r="W16" i="4"/>
  <c r="U16" i="4"/>
  <c r="R16" i="4"/>
  <c r="P16" i="4"/>
  <c r="M16" i="4"/>
  <c r="K16" i="4"/>
  <c r="H16" i="4"/>
  <c r="F16" i="4"/>
  <c r="C16" i="4"/>
  <c r="AE15" i="4"/>
  <c r="AB15" i="4"/>
  <c r="Z15" i="4"/>
  <c r="W15" i="4"/>
  <c r="U15" i="4"/>
  <c r="R15" i="4"/>
  <c r="P15" i="4"/>
  <c r="M15" i="4"/>
  <c r="K15" i="4"/>
  <c r="H15" i="4"/>
  <c r="F15" i="4"/>
  <c r="C15" i="4"/>
  <c r="AE14" i="4"/>
  <c r="AE22" i="4" s="1"/>
  <c r="AB14" i="4"/>
  <c r="AB22" i="4" s="1"/>
  <c r="Z14" i="4"/>
  <c r="Z22" i="4" s="1"/>
  <c r="W14" i="4"/>
  <c r="U14" i="4"/>
  <c r="U22" i="4" s="1"/>
  <c r="R14" i="4"/>
  <c r="R22" i="4" s="1"/>
  <c r="P14" i="4"/>
  <c r="K14" i="4"/>
  <c r="K22" i="4" s="1"/>
  <c r="H14" i="4"/>
  <c r="H22" i="4" s="1"/>
  <c r="F14" i="4"/>
  <c r="F22" i="4" s="1"/>
  <c r="C14" i="4"/>
  <c r="P36" i="4" l="1"/>
  <c r="C38" i="4"/>
  <c r="C36" i="4"/>
  <c r="N37" i="4"/>
  <c r="F39" i="4"/>
  <c r="O37" i="4"/>
  <c r="P33" i="4" s="1"/>
  <c r="C31" i="4"/>
  <c r="L33" i="4"/>
  <c r="L37" i="4" s="1"/>
  <c r="M14" i="4"/>
  <c r="M22" i="4" s="1"/>
  <c r="E38" i="3"/>
  <c r="D38" i="3"/>
  <c r="B38" i="3"/>
  <c r="E37" i="3"/>
  <c r="F37" i="3" s="1"/>
  <c r="D37" i="3"/>
  <c r="B37" i="3"/>
  <c r="C37" i="3" s="1"/>
  <c r="E36" i="3"/>
  <c r="D36" i="3"/>
  <c r="B36" i="3"/>
  <c r="E35" i="3"/>
  <c r="F35" i="3" s="1"/>
  <c r="D35" i="3"/>
  <c r="B35" i="3"/>
  <c r="C35" i="3" s="1"/>
  <c r="O34" i="3"/>
  <c r="P34" i="3" s="1"/>
  <c r="F34" i="3"/>
  <c r="E34" i="3"/>
  <c r="D34" i="3"/>
  <c r="B34" i="3"/>
  <c r="C34" i="3" s="1"/>
  <c r="E33" i="3"/>
  <c r="F33" i="3" s="1"/>
  <c r="D33" i="3"/>
  <c r="B33" i="3"/>
  <c r="C33" i="3" s="1"/>
  <c r="F32" i="3"/>
  <c r="E32" i="3"/>
  <c r="D32" i="3"/>
  <c r="B32" i="3"/>
  <c r="C32" i="3" s="1"/>
  <c r="E31" i="3"/>
  <c r="E39" i="3" s="1"/>
  <c r="D31" i="3"/>
  <c r="D39" i="3" s="1"/>
  <c r="B31" i="3"/>
  <c r="B39" i="3" s="1"/>
  <c r="AD22" i="3"/>
  <c r="O36" i="3" s="1"/>
  <c r="AC22" i="3"/>
  <c r="N36" i="3" s="1"/>
  <c r="AA22" i="3"/>
  <c r="L36" i="3" s="1"/>
  <c r="Y22" i="3"/>
  <c r="O35" i="3" s="1"/>
  <c r="P35" i="3" s="1"/>
  <c r="X22" i="3"/>
  <c r="N35" i="3" s="1"/>
  <c r="V22" i="3"/>
  <c r="L35" i="3" s="1"/>
  <c r="M35" i="3" s="1"/>
  <c r="T22" i="3"/>
  <c r="S22" i="3"/>
  <c r="N34" i="3" s="1"/>
  <c r="Q22" i="3"/>
  <c r="L34" i="3" s="1"/>
  <c r="M34" i="3" s="1"/>
  <c r="O22" i="3"/>
  <c r="O33" i="3" s="1"/>
  <c r="N22" i="3"/>
  <c r="N33" i="3" s="1"/>
  <c r="L22" i="3"/>
  <c r="L33" i="3" s="1"/>
  <c r="J22" i="3"/>
  <c r="O32" i="3" s="1"/>
  <c r="I22" i="3"/>
  <c r="N32" i="3" s="1"/>
  <c r="G22" i="3"/>
  <c r="L32" i="3" s="1"/>
  <c r="E22" i="3"/>
  <c r="O31" i="3" s="1"/>
  <c r="D22" i="3"/>
  <c r="N31" i="3" s="1"/>
  <c r="B22" i="3"/>
  <c r="L31" i="3" s="1"/>
  <c r="AE21" i="3"/>
  <c r="AB21" i="3"/>
  <c r="Z21" i="3"/>
  <c r="W21" i="3"/>
  <c r="U21" i="3"/>
  <c r="R21" i="3"/>
  <c r="P21" i="3"/>
  <c r="M21" i="3"/>
  <c r="K21" i="3"/>
  <c r="H21" i="3"/>
  <c r="F21" i="3"/>
  <c r="C21" i="3"/>
  <c r="AE20" i="3"/>
  <c r="AB20" i="3"/>
  <c r="Z20" i="3"/>
  <c r="W20" i="3"/>
  <c r="U20" i="3"/>
  <c r="R20" i="3"/>
  <c r="P20" i="3"/>
  <c r="M20" i="3"/>
  <c r="K20" i="3"/>
  <c r="H20" i="3"/>
  <c r="F20" i="3"/>
  <c r="C20" i="3"/>
  <c r="AE19" i="3"/>
  <c r="AB19" i="3"/>
  <c r="Z19" i="3"/>
  <c r="W19" i="3"/>
  <c r="U19" i="3"/>
  <c r="R19" i="3"/>
  <c r="P19" i="3"/>
  <c r="M19" i="3"/>
  <c r="K19" i="3"/>
  <c r="H19" i="3"/>
  <c r="F19" i="3"/>
  <c r="C19" i="3"/>
  <c r="AE18" i="3"/>
  <c r="AB18" i="3"/>
  <c r="Z18" i="3"/>
  <c r="W18" i="3"/>
  <c r="U18" i="3"/>
  <c r="R18" i="3"/>
  <c r="P18" i="3"/>
  <c r="M18" i="3"/>
  <c r="K18" i="3"/>
  <c r="H18" i="3"/>
  <c r="F18" i="3"/>
  <c r="C18" i="3"/>
  <c r="AE17" i="3"/>
  <c r="AB17" i="3"/>
  <c r="Z17" i="3"/>
  <c r="W17" i="3"/>
  <c r="U17" i="3"/>
  <c r="R17" i="3"/>
  <c r="P17" i="3"/>
  <c r="M17" i="3"/>
  <c r="K17" i="3"/>
  <c r="H17" i="3"/>
  <c r="F17" i="3"/>
  <c r="C17" i="3"/>
  <c r="AE16" i="3"/>
  <c r="AB16" i="3"/>
  <c r="Z16" i="3"/>
  <c r="W16" i="3"/>
  <c r="U16" i="3"/>
  <c r="R16" i="3"/>
  <c r="P16" i="3"/>
  <c r="M16" i="3"/>
  <c r="K16" i="3"/>
  <c r="H16" i="3"/>
  <c r="F16" i="3"/>
  <c r="C16" i="3"/>
  <c r="AE15" i="3"/>
  <c r="AB15" i="3"/>
  <c r="Z15" i="3"/>
  <c r="W15" i="3"/>
  <c r="U15" i="3"/>
  <c r="R15" i="3"/>
  <c r="P15" i="3"/>
  <c r="M15" i="3"/>
  <c r="K15" i="3"/>
  <c r="H15" i="3"/>
  <c r="F15" i="3"/>
  <c r="C15" i="3"/>
  <c r="AE14" i="3"/>
  <c r="AE22" i="3" s="1"/>
  <c r="AB14" i="3"/>
  <c r="AB22" i="3" s="1"/>
  <c r="Z14" i="3"/>
  <c r="Z22" i="3" s="1"/>
  <c r="W14" i="3"/>
  <c r="W22" i="3" s="1"/>
  <c r="U14" i="3"/>
  <c r="U22" i="3" s="1"/>
  <c r="R14" i="3"/>
  <c r="R22" i="3" s="1"/>
  <c r="P14" i="3"/>
  <c r="P22" i="3" s="1"/>
  <c r="M14" i="3"/>
  <c r="M22" i="3" s="1"/>
  <c r="K14" i="3"/>
  <c r="K22" i="3" s="1"/>
  <c r="H14" i="3"/>
  <c r="H22" i="3" s="1"/>
  <c r="F14" i="3"/>
  <c r="F22" i="3" s="1"/>
  <c r="C14" i="3"/>
  <c r="C22" i="3" s="1"/>
  <c r="M32" i="4" l="1"/>
  <c r="M36" i="4"/>
  <c r="P32" i="4"/>
  <c r="P37" i="4" s="1"/>
  <c r="M33" i="4"/>
  <c r="C39" i="4"/>
  <c r="P31" i="3"/>
  <c r="O37" i="3"/>
  <c r="P33" i="3" s="1"/>
  <c r="M33" i="3"/>
  <c r="C38" i="3"/>
  <c r="M32" i="3"/>
  <c r="M36" i="3"/>
  <c r="M31" i="3"/>
  <c r="M37" i="3" s="1"/>
  <c r="L37" i="3"/>
  <c r="F38" i="3"/>
  <c r="F36" i="3"/>
  <c r="C36" i="3"/>
  <c r="N37" i="3"/>
  <c r="P32" i="3"/>
  <c r="P36" i="3"/>
  <c r="F31" i="3"/>
  <c r="C31" i="3"/>
  <c r="C39" i="3" s="1"/>
  <c r="E39" i="2"/>
  <c r="F31" i="2" s="1"/>
  <c r="F39" i="2" s="1"/>
  <c r="F38" i="2"/>
  <c r="E38" i="2"/>
  <c r="D38" i="2"/>
  <c r="B38" i="2"/>
  <c r="F37" i="2"/>
  <c r="E37" i="2"/>
  <c r="D37" i="2"/>
  <c r="B37" i="2"/>
  <c r="C37" i="2" s="1"/>
  <c r="F36" i="2"/>
  <c r="E36" i="2"/>
  <c r="D36" i="2"/>
  <c r="B36" i="2"/>
  <c r="O35" i="2"/>
  <c r="P35" i="2" s="1"/>
  <c r="F35" i="2"/>
  <c r="E35" i="2"/>
  <c r="D35" i="2"/>
  <c r="B35" i="2"/>
  <c r="C35" i="2" s="1"/>
  <c r="O34" i="2"/>
  <c r="P34" i="2" s="1"/>
  <c r="F34" i="2"/>
  <c r="E34" i="2"/>
  <c r="D34" i="2"/>
  <c r="B34" i="2"/>
  <c r="C34" i="2" s="1"/>
  <c r="O33" i="2"/>
  <c r="F33" i="2"/>
  <c r="E33" i="2"/>
  <c r="D33" i="2"/>
  <c r="B33" i="2"/>
  <c r="C33" i="2" s="1"/>
  <c r="F32" i="2"/>
  <c r="E32" i="2"/>
  <c r="D32" i="2"/>
  <c r="B32" i="2"/>
  <c r="C32" i="2" s="1"/>
  <c r="O31" i="2"/>
  <c r="P31" i="2" s="1"/>
  <c r="E31" i="2"/>
  <c r="D31" i="2"/>
  <c r="D39" i="2" s="1"/>
  <c r="B31" i="2"/>
  <c r="B39" i="2" s="1"/>
  <c r="AD22" i="2"/>
  <c r="O36" i="2" s="1"/>
  <c r="AC22" i="2"/>
  <c r="N36" i="2" s="1"/>
  <c r="AA22" i="2"/>
  <c r="L36" i="2" s="1"/>
  <c r="Z22" i="2"/>
  <c r="Y22" i="2"/>
  <c r="X22" i="2"/>
  <c r="N35" i="2" s="1"/>
  <c r="V22" i="2"/>
  <c r="L35" i="2" s="1"/>
  <c r="M35" i="2" s="1"/>
  <c r="T22" i="2"/>
  <c r="S22" i="2"/>
  <c r="N34" i="2" s="1"/>
  <c r="R22" i="2"/>
  <c r="Q22" i="2"/>
  <c r="L34" i="2" s="1"/>
  <c r="M34" i="2" s="1"/>
  <c r="O22" i="2"/>
  <c r="N22" i="2"/>
  <c r="N33" i="2" s="1"/>
  <c r="L22" i="2"/>
  <c r="L33" i="2" s="1"/>
  <c r="J22" i="2"/>
  <c r="O32" i="2" s="1"/>
  <c r="I22" i="2"/>
  <c r="N32" i="2" s="1"/>
  <c r="G22" i="2"/>
  <c r="L32" i="2" s="1"/>
  <c r="F22" i="2"/>
  <c r="E22" i="2"/>
  <c r="D22" i="2"/>
  <c r="N31" i="2" s="1"/>
  <c r="B22" i="2"/>
  <c r="L31" i="2" s="1"/>
  <c r="AB21" i="2"/>
  <c r="Z21" i="2"/>
  <c r="W21" i="2"/>
  <c r="U21" i="2"/>
  <c r="R21" i="2"/>
  <c r="P21" i="2"/>
  <c r="M21" i="2"/>
  <c r="H21" i="2"/>
  <c r="F21" i="2"/>
  <c r="C21" i="2"/>
  <c r="AE20" i="2"/>
  <c r="AB20" i="2"/>
  <c r="Z20" i="2"/>
  <c r="W20" i="2"/>
  <c r="U20" i="2"/>
  <c r="R20" i="2"/>
  <c r="P20" i="2"/>
  <c r="M20" i="2"/>
  <c r="K20" i="2"/>
  <c r="H20" i="2"/>
  <c r="F20" i="2"/>
  <c r="C20" i="2"/>
  <c r="AB19" i="2"/>
  <c r="Z19" i="2"/>
  <c r="W19" i="2"/>
  <c r="U19" i="2"/>
  <c r="R19" i="2"/>
  <c r="P19" i="2"/>
  <c r="M19" i="2"/>
  <c r="K19" i="2"/>
  <c r="H19" i="2"/>
  <c r="F19" i="2"/>
  <c r="C19" i="2"/>
  <c r="AE18" i="2"/>
  <c r="AB18" i="2"/>
  <c r="Z18" i="2"/>
  <c r="W18" i="2"/>
  <c r="U18" i="2"/>
  <c r="R18" i="2"/>
  <c r="P18" i="2"/>
  <c r="M18" i="2"/>
  <c r="K18" i="2"/>
  <c r="H18" i="2"/>
  <c r="F18" i="2"/>
  <c r="C18" i="2"/>
  <c r="AE17" i="2"/>
  <c r="AB17" i="2"/>
  <c r="Z17" i="2"/>
  <c r="W17" i="2"/>
  <c r="U17" i="2"/>
  <c r="R17" i="2"/>
  <c r="P17" i="2"/>
  <c r="M17" i="2"/>
  <c r="K17" i="2"/>
  <c r="H17" i="2"/>
  <c r="F17" i="2"/>
  <c r="C17" i="2"/>
  <c r="AE16" i="2"/>
  <c r="AB16" i="2"/>
  <c r="Z16" i="2"/>
  <c r="W16" i="2"/>
  <c r="U16" i="2"/>
  <c r="R16" i="2"/>
  <c r="P16" i="2"/>
  <c r="M16" i="2"/>
  <c r="K16" i="2"/>
  <c r="H16" i="2"/>
  <c r="F16" i="2"/>
  <c r="C16" i="2"/>
  <c r="AE15" i="2"/>
  <c r="AB15" i="2"/>
  <c r="Z15" i="2"/>
  <c r="W15" i="2"/>
  <c r="U15" i="2"/>
  <c r="R15" i="2"/>
  <c r="P15" i="2"/>
  <c r="M15" i="2"/>
  <c r="K15" i="2"/>
  <c r="H15" i="2"/>
  <c r="F15" i="2"/>
  <c r="C15" i="2"/>
  <c r="AE14" i="2"/>
  <c r="AB14" i="2"/>
  <c r="AB22" i="2" s="1"/>
  <c r="Z14" i="2"/>
  <c r="W14" i="2"/>
  <c r="W22" i="2" s="1"/>
  <c r="U14" i="2"/>
  <c r="U22" i="2" s="1"/>
  <c r="R14" i="2"/>
  <c r="P14" i="2"/>
  <c r="P22" i="2" s="1"/>
  <c r="M14" i="2"/>
  <c r="M22" i="2" s="1"/>
  <c r="H14" i="2"/>
  <c r="H22" i="2" s="1"/>
  <c r="F14" i="2"/>
  <c r="C14" i="2"/>
  <c r="C22" i="2" s="1"/>
  <c r="M37" i="4" l="1"/>
  <c r="P37" i="3"/>
  <c r="F39" i="3"/>
  <c r="N37" i="2"/>
  <c r="M36" i="2"/>
  <c r="L37" i="2"/>
  <c r="M33" i="2" s="1"/>
  <c r="M31" i="2"/>
  <c r="C36" i="2"/>
  <c r="C38" i="2"/>
  <c r="O37" i="2"/>
  <c r="P32" i="2" s="1"/>
  <c r="K14" i="2"/>
  <c r="K22" i="2" s="1"/>
  <c r="AE19" i="2"/>
  <c r="AE22" i="2" s="1"/>
  <c r="K21" i="2"/>
  <c r="AE21" i="2"/>
  <c r="C31" i="2"/>
  <c r="F36" i="1"/>
  <c r="F38" i="1"/>
  <c r="F39" i="1"/>
  <c r="F32" i="1"/>
  <c r="C36" i="1"/>
  <c r="C38" i="1"/>
  <c r="C39" i="1"/>
  <c r="C32" i="1"/>
  <c r="K38" i="1"/>
  <c r="U20" i="1"/>
  <c r="U21" i="1"/>
  <c r="U22" i="1"/>
  <c r="U18" i="1"/>
  <c r="R21" i="1"/>
  <c r="R22" i="1"/>
  <c r="R18" i="1"/>
  <c r="P21" i="1"/>
  <c r="P22" i="1"/>
  <c r="P14" i="1"/>
  <c r="P37" i="2" l="1"/>
  <c r="C39" i="2"/>
  <c r="P33" i="2"/>
  <c r="P36" i="2"/>
  <c r="M32" i="2"/>
  <c r="M37" i="2" s="1"/>
  <c r="M38" i="1"/>
  <c r="J38" i="1"/>
  <c r="E38" i="1"/>
  <c r="E39" i="1" s="1"/>
  <c r="D38" i="1"/>
  <c r="D39" i="1" s="1"/>
  <c r="B39" i="1"/>
  <c r="K22" i="1" l="1"/>
  <c r="H22" i="1"/>
  <c r="T22" i="1" l="1"/>
  <c r="S22" i="1"/>
  <c r="O22" i="1"/>
  <c r="N22" i="1"/>
  <c r="L22" i="1"/>
  <c r="J22" i="1"/>
  <c r="I22" i="1"/>
  <c r="L33" i="1" s="1"/>
  <c r="L38" i="1" s="1"/>
  <c r="G22" i="1"/>
  <c r="M14" i="1" l="1"/>
  <c r="M22" i="1"/>
  <c r="M21" i="1"/>
  <c r="Q22" i="1"/>
</calcChain>
</file>

<file path=xl/sharedStrings.xml><?xml version="1.0" encoding="utf-8"?>
<sst xmlns="http://schemas.openxmlformats.org/spreadsheetml/2006/main" count="318" uniqueCount="55">
  <si>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</si>
  <si>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</si>
  <si>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</si>
  <si>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</si>
  <si>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</si>
  <si>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</si>
  <si>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</si>
  <si>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</si>
  <si>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</si>
  <si>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</si>
  <si>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</si>
  <si>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</si>
  <si>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 xml:space="preserve">Menors </t>
  </si>
  <si>
    <t>Procediment d'adjudicació</t>
  </si>
  <si>
    <t>* Els lots es comptabilitzen com a contractes independents.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</si>
  <si>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2018</t>
    </r>
  </si>
  <si>
    <t>CONTRACTACIÓ  TRIMESTRAL</t>
  </si>
  <si>
    <t>Licitacions amb negociació</t>
  </si>
  <si>
    <t xml:space="preserve">% total Preu </t>
  </si>
  <si>
    <t>Privats Administració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</si>
  <si>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</si>
  <si>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</si>
  <si>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</si>
  <si>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</si>
  <si>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</si>
  <si>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</si>
  <si>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t>Basats en acords marc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</si>
  <si>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</si>
  <si>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</si>
  <si>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</si>
  <si>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* No s'indiquen els contractes patrimonials (lloguer oficines, places aparcaments, etc.), ni IBIS, ni tributs, , etc.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</si>
  <si>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</si>
  <si>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</si>
  <si>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</t>
    </r>
    <r>
      <rPr>
        <b/>
        <i/>
        <sz val="9"/>
        <color theme="1"/>
        <rFont val="Arial"/>
        <family val="2"/>
      </rPr>
      <t>(sense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</si>
  <si>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</si>
  <si>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Gestió Serveis Públics/Concessions Serveis</t>
  </si>
  <si>
    <t>ENS:    CONSORCI DE L'AUDITORI I L'ORQUESTRA</t>
  </si>
  <si>
    <t xml:space="preserve">SEGON TRIMESTRE:   </t>
  </si>
  <si>
    <t>1 d'abril a 30 de juny de 2018</t>
  </si>
  <si>
    <t xml:space="preserve">ENS:    </t>
  </si>
  <si>
    <t>CONSORCI DE L'AUDITORI I L'ORQUESTRA</t>
  </si>
  <si>
    <t>Concessions de Serveis</t>
  </si>
  <si>
    <t>Obert</t>
  </si>
  <si>
    <t>Restringit</t>
  </si>
  <si>
    <t>Licitació amb negociació</t>
  </si>
  <si>
    <t>Negociat sense publicitat</t>
  </si>
  <si>
    <t>Basat en acord marc</t>
  </si>
  <si>
    <t>Menor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</si>
  <si>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</si>
  <si>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</si>
  <si>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</si>
  <si>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 xml:space="preserve">TERCER TRIMESTRE:     </t>
  </si>
  <si>
    <t>1 de juliol a 30 de setembre de 2018</t>
  </si>
  <si>
    <t xml:space="preserve">QUART TRIMESTRE:     </t>
  </si>
  <si>
    <t>1 d'octubre a 31 de desembre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</si>
</sst>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3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4" fillId="0" borderId="1" xfId="0" applyNumberFormat="1" applyFont="1" applyBorder="1" applyAlignment="1">
      <alignment horizontal="right"/>
    </xf>
    <xf numFmtId="0" fontId="4" fillId="0" borderId="0" xfId="0" applyFont="1"/>
    <xf numFmtId="4" fontId="4" fillId="0" borderId="1" xfId="0" quotePrefix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3" fontId="4" fillId="0" borderId="3" xfId="0" applyNumberFormat="1" applyFont="1" applyBorder="1" applyAlignment="1">
      <alignment horizontal="center" vertical="center"/>
    </xf>
    <xf numFmtId="3" fontId="4" fillId="0" borderId="3" xfId="0" quotePrefix="1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/>
    </xf>
    <xf numFmtId="4" fontId="4" fillId="0" borderId="2" xfId="0" quotePrefix="1" applyNumberFormat="1" applyFont="1" applyFill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4" fontId="8" fillId="2" borderId="0" xfId="0" applyNumberFormat="1" applyFont="1" applyFill="1" applyBorder="1" applyAlignment="1">
      <alignment horizontal="center" wrapText="1"/>
    </xf>
    <xf numFmtId="3" fontId="3" fillId="0" borderId="26" xfId="0" applyNumberFormat="1" applyFont="1" applyBorder="1" applyAlignment="1">
      <alignment horizontal="center" vertical="center"/>
    </xf>
    <xf numFmtId="0" fontId="2" fillId="2" borderId="0" xfId="0" applyFont="1" applyFill="1" applyAlignment="1"/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/>
    <xf numFmtId="0" fontId="3" fillId="7" borderId="3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horizontal="center" vertical="center"/>
    </xf>
    <xf numFmtId="0" fontId="10" fillId="0" borderId="30" xfId="0" quotePrefix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0" fillId="0" borderId="31" xfId="0" quotePrefix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164" fontId="0" fillId="2" borderId="0" xfId="0" applyNumberFormat="1" applyFill="1"/>
    <xf numFmtId="2" fontId="4" fillId="0" borderId="1" xfId="0" applyNumberFormat="1" applyFont="1" applyFill="1" applyBorder="1" applyAlignment="1">
      <alignment horizontal="right" vertical="center"/>
    </xf>
    <xf numFmtId="2" fontId="4" fillId="0" borderId="5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quotePrefix="1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43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/>
    </xf>
    <xf numFmtId="4" fontId="4" fillId="0" borderId="6" xfId="0" quotePrefix="1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right" vertical="center"/>
    </xf>
    <xf numFmtId="4" fontId="3" fillId="0" borderId="42" xfId="1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4" fontId="4" fillId="0" borderId="2" xfId="1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4" fontId="3" fillId="0" borderId="21" xfId="1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4" fontId="3" fillId="0" borderId="42" xfId="1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4" fontId="3" fillId="0" borderId="1" xfId="0" quotePrefix="1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0" fillId="0" borderId="35" xfId="0" quotePrefix="1" applyFont="1" applyBorder="1" applyAlignment="1">
      <alignment horizontal="center" vertical="center" wrapText="1"/>
    </xf>
    <xf numFmtId="3" fontId="4" fillId="0" borderId="45" xfId="0" applyNumberFormat="1" applyFont="1" applyBorder="1" applyAlignment="1" applyProtection="1">
      <alignment horizontal="center"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0" fontId="4" fillId="0" borderId="7" xfId="0" applyNumberFormat="1" applyFont="1" applyBorder="1" applyAlignment="1" applyProtection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9" xfId="0" quotePrefix="1" applyNumberFormat="1" applyFont="1" applyBorder="1" applyAlignment="1" applyProtection="1">
      <alignment horizontal="center" vertical="center"/>
      <protection locked="0"/>
    </xf>
    <xf numFmtId="3" fontId="3" fillId="0" borderId="46" xfId="0" applyNumberFormat="1" applyFont="1" applyBorder="1" applyAlignment="1">
      <alignment horizontal="center" vertical="center"/>
    </xf>
    <xf numFmtId="10" fontId="3" fillId="0" borderId="21" xfId="1" applyNumberFormat="1" applyFont="1" applyBorder="1" applyAlignment="1">
      <alignment horizontal="center" vertical="center"/>
    </xf>
    <xf numFmtId="165" fontId="3" fillId="0" borderId="47" xfId="0" applyNumberFormat="1" applyFont="1" applyBorder="1" applyAlignment="1">
      <alignment horizontal="right" vertical="center"/>
    </xf>
    <xf numFmtId="10" fontId="3" fillId="0" borderId="48" xfId="0" applyNumberFormat="1" applyFont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0" borderId="31" xfId="0" quotePrefix="1" applyFont="1" applyBorder="1" applyAlignment="1">
      <alignment horizontal="center" vertical="center" wrapText="1"/>
    </xf>
    <xf numFmtId="3" fontId="4" fillId="0" borderId="45" xfId="0" applyNumberFormat="1" applyFont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165" fontId="4" fillId="0" borderId="5" xfId="0" applyNumberFormat="1" applyFont="1" applyBorder="1" applyAlignment="1">
      <alignment vertical="center"/>
    </xf>
    <xf numFmtId="10" fontId="4" fillId="0" borderId="7" xfId="1" applyNumberFormat="1" applyFont="1" applyBorder="1" applyAlignment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165" fontId="4" fillId="0" borderId="1" xfId="0" applyNumberFormat="1" applyFont="1" applyBorder="1" applyAlignment="1">
      <alignment vertical="center"/>
    </xf>
    <xf numFmtId="3" fontId="4" fillId="0" borderId="9" xfId="0" quotePrefix="1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5" fontId="3" fillId="0" borderId="21" xfId="0" applyNumberFormat="1" applyFont="1" applyBorder="1" applyAlignment="1">
      <alignment vertical="center"/>
    </xf>
    <xf numFmtId="165" fontId="3" fillId="0" borderId="42" xfId="1" applyNumberFormat="1" applyFont="1" applyBorder="1" applyAlignment="1">
      <alignment vertical="center"/>
    </xf>
    <xf numFmtId="10" fontId="3" fillId="0" borderId="49" xfId="1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3" fontId="3" fillId="0" borderId="46" xfId="0" applyNumberFormat="1" applyFont="1" applyBorder="1" applyAlignment="1" applyProtection="1">
      <alignment horizontal="center" vertical="center"/>
    </xf>
    <xf numFmtId="10" fontId="3" fillId="0" borderId="21" xfId="1" applyNumberFormat="1" applyFont="1" applyBorder="1" applyAlignment="1" applyProtection="1">
      <alignment horizontal="center" vertical="center"/>
    </xf>
    <xf numFmtId="165" fontId="3" fillId="0" borderId="47" xfId="0" applyNumberFormat="1" applyFont="1" applyBorder="1" applyAlignment="1" applyProtection="1">
      <alignment horizontal="right" vertical="center"/>
    </xf>
    <xf numFmtId="10" fontId="3" fillId="0" borderId="48" xfId="0" applyNumberFormat="1" applyFont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1" fillId="2" borderId="1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3" fillId="5" borderId="32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4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38099</xdr:rowOff>
    </xdr:from>
    <xdr:to>
      <xdr:col>1</xdr:col>
      <xdr:colOff>43131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3" y="38099"/>
          <a:ext cx="1798429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zoomScale="80" zoomScaleNormal="80" workbookViewId="0">
      <selection activeCell="D21" sqref="D21"/>
    </sheetView>
  </sheetViews>
  <sheetFormatPr defaultColWidth="9.125" defaultRowHeight="14.3" x14ac:dyDescent="0.25"/>
  <cols>
    <col min="1" max="1" width="26.125" customWidth="1"/>
    <col min="2" max="2" width="11.5" style="10" customWidth="1"/>
    <col min="3" max="3" width="12.625" customWidth="1"/>
    <col min="4" max="4" width="19.125" customWidth="1"/>
    <col min="5" max="5" width="18.125" customWidth="1"/>
    <col min="6" max="6" width="11.5" customWidth="1"/>
    <col min="7" max="7" width="10.875" customWidth="1"/>
    <col min="8" max="8" width="10.875" style="10" customWidth="1"/>
    <col min="9" max="9" width="17.375" customWidth="1"/>
    <col min="10" max="10" width="18.875" customWidth="1"/>
    <col min="11" max="11" width="11.5" customWidth="1"/>
    <col min="12" max="12" width="16.75" customWidth="1"/>
    <col min="13" max="13" width="15.5" customWidth="1"/>
    <col min="14" max="14" width="17.5" style="10" customWidth="1"/>
    <col min="15" max="15" width="19.625" customWidth="1"/>
    <col min="16" max="16" width="11.5" customWidth="1"/>
    <col min="17" max="18" width="14.5" customWidth="1"/>
    <col min="19" max="19" width="18.875" customWidth="1"/>
    <col min="20" max="20" width="19.5" customWidth="1"/>
    <col min="21" max="21" width="11.125" customWidth="1"/>
  </cols>
  <sheetData>
    <row r="1" spans="1:21" ht="14.45" x14ac:dyDescent="0.3">
      <c r="A1" s="1"/>
      <c r="B1" s="9"/>
      <c r="C1" s="1"/>
      <c r="D1" s="1"/>
      <c r="E1" s="1"/>
      <c r="F1" s="1"/>
      <c r="G1" s="1"/>
      <c r="H1" s="9"/>
      <c r="I1" s="1"/>
      <c r="J1" s="1"/>
      <c r="K1" s="1"/>
      <c r="L1" s="1"/>
      <c r="M1" s="1"/>
      <c r="N1" s="9"/>
      <c r="O1" s="1"/>
      <c r="P1" s="1"/>
      <c r="Q1" s="1"/>
      <c r="R1" s="1"/>
      <c r="S1" s="1"/>
      <c r="T1" s="1"/>
      <c r="U1" s="1"/>
    </row>
    <row r="2" spans="1:21" ht="14.45" x14ac:dyDescent="0.3">
      <c r="A2" s="1"/>
      <c r="B2" s="9"/>
      <c r="C2" s="1"/>
      <c r="D2" s="1"/>
      <c r="E2" s="1"/>
      <c r="F2" s="1"/>
      <c r="G2" s="1"/>
      <c r="H2" s="9"/>
      <c r="I2" s="1"/>
      <c r="J2" s="1"/>
      <c r="K2" s="1"/>
      <c r="L2" s="1"/>
      <c r="M2" s="1"/>
      <c r="N2" s="9"/>
      <c r="O2" s="1"/>
      <c r="P2" s="1"/>
      <c r="Q2" s="1"/>
      <c r="R2" s="1"/>
      <c r="S2" s="1"/>
      <c r="T2" s="1"/>
      <c r="U2" s="1"/>
    </row>
    <row r="3" spans="1:21" ht="14.45" x14ac:dyDescent="0.3">
      <c r="A3" s="1"/>
      <c r="B3" s="9"/>
      <c r="C3" s="1"/>
      <c r="D3" s="1"/>
      <c r="E3" s="1"/>
      <c r="F3" s="1"/>
      <c r="G3" s="1"/>
      <c r="H3" s="9"/>
      <c r="I3" s="1"/>
      <c r="J3" s="1"/>
      <c r="K3" s="1"/>
      <c r="L3" s="1"/>
      <c r="M3" s="1"/>
      <c r="N3" s="9"/>
      <c r="O3" s="1"/>
      <c r="P3" s="1"/>
      <c r="Q3" s="1"/>
      <c r="R3" s="1"/>
      <c r="S3" s="1"/>
      <c r="T3" s="1"/>
      <c r="U3" s="1"/>
    </row>
    <row r="4" spans="1:21" s="1" customFormat="1" ht="14.45" x14ac:dyDescent="0.3">
      <c r="B4" s="9"/>
      <c r="H4" s="9"/>
      <c r="N4" s="9"/>
    </row>
    <row r="5" spans="1:21" s="1" customFormat="1" ht="14.45" x14ac:dyDescent="0.3">
      <c r="B5" s="9"/>
      <c r="H5" s="9"/>
      <c r="N5" s="9"/>
    </row>
    <row r="6" spans="1:21" s="1" customFormat="1" ht="30.75" customHeight="1" x14ac:dyDescent="0.25">
      <c r="A6" s="21" t="s">
        <v>16</v>
      </c>
      <c r="B6" s="9"/>
      <c r="H6" s="9"/>
      <c r="N6" s="9"/>
    </row>
    <row r="7" spans="1:21" s="1" customFormat="1" ht="6.8" customHeight="1" x14ac:dyDescent="0.3">
      <c r="A7" s="2"/>
      <c r="B7" s="9"/>
      <c r="H7" s="9"/>
      <c r="N7" s="9"/>
    </row>
    <row r="8" spans="1:21" s="1" customFormat="1" ht="24.8" customHeight="1" x14ac:dyDescent="0.3">
      <c r="A8" s="18" t="s">
        <v>15</v>
      </c>
      <c r="B8" s="19"/>
      <c r="C8" s="20"/>
      <c r="D8" s="20"/>
      <c r="E8" s="20"/>
      <c r="F8" s="20"/>
      <c r="G8" s="11"/>
      <c r="H8" s="9"/>
      <c r="J8" s="20"/>
      <c r="K8" s="20"/>
      <c r="L8" s="20"/>
      <c r="N8" s="9"/>
      <c r="P8" s="20"/>
      <c r="Q8" s="20"/>
      <c r="R8" s="20"/>
    </row>
    <row r="9" spans="1:21" s="1" customFormat="1" ht="34.5" customHeight="1" x14ac:dyDescent="0.3">
      <c r="A9" s="180" t="s">
        <v>36</v>
      </c>
      <c r="B9" s="180"/>
      <c r="C9" s="180"/>
      <c r="D9" s="180"/>
      <c r="E9" s="180"/>
      <c r="F9" s="45"/>
      <c r="H9" s="9"/>
      <c r="L9" s="45"/>
      <c r="N9" s="9"/>
      <c r="R9" s="45"/>
    </row>
    <row r="10" spans="1:21" ht="26.35" customHeight="1" thickBot="1" x14ac:dyDescent="0.35">
      <c r="A10" s="1"/>
      <c r="B10" s="9"/>
      <c r="C10" s="1"/>
      <c r="D10" s="1"/>
      <c r="E10" s="1"/>
      <c r="F10" s="1"/>
      <c r="G10" s="1"/>
      <c r="H10" s="9"/>
      <c r="I10" s="1"/>
      <c r="J10" s="1"/>
      <c r="K10" s="1"/>
      <c r="L10" s="1"/>
      <c r="M10" s="1"/>
      <c r="N10" s="9"/>
      <c r="O10" s="1"/>
      <c r="P10" s="1"/>
      <c r="Q10" s="1"/>
      <c r="R10" s="1"/>
      <c r="S10" s="1"/>
      <c r="T10" s="1"/>
      <c r="U10" s="1"/>
    </row>
    <row r="11" spans="1:21" ht="39.1" customHeight="1" thickBot="1" x14ac:dyDescent="0.35">
      <c r="A11" s="3"/>
      <c r="B11" s="190" t="s">
        <v>8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2"/>
    </row>
    <row r="12" spans="1:21" ht="30.1" customHeight="1" thickBot="1" x14ac:dyDescent="0.3">
      <c r="A12" s="181" t="s">
        <v>13</v>
      </c>
      <c r="B12" s="184" t="s">
        <v>5</v>
      </c>
      <c r="C12" s="185"/>
      <c r="D12" s="185"/>
      <c r="E12" s="185"/>
      <c r="F12" s="186"/>
      <c r="G12" s="187" t="s">
        <v>3</v>
      </c>
      <c r="H12" s="188"/>
      <c r="I12" s="188"/>
      <c r="J12" s="188"/>
      <c r="K12" s="189"/>
      <c r="L12" s="195" t="s">
        <v>4</v>
      </c>
      <c r="M12" s="196"/>
      <c r="N12" s="196"/>
      <c r="O12" s="196"/>
      <c r="P12" s="49"/>
      <c r="Q12" s="193" t="s">
        <v>19</v>
      </c>
      <c r="R12" s="193"/>
      <c r="S12" s="193"/>
      <c r="T12" s="193"/>
      <c r="U12" s="194"/>
    </row>
    <row r="13" spans="1:21" ht="39.1" customHeight="1" thickBot="1" x14ac:dyDescent="0.3">
      <c r="A13" s="182"/>
      <c r="B13" s="58" t="s">
        <v>9</v>
      </c>
      <c r="C13" s="59" t="s">
        <v>10</v>
      </c>
      <c r="D13" s="60" t="s">
        <v>31</v>
      </c>
      <c r="E13" s="61" t="s">
        <v>32</v>
      </c>
      <c r="F13" s="62" t="s">
        <v>18</v>
      </c>
      <c r="G13" s="63" t="s">
        <v>9</v>
      </c>
      <c r="H13" s="59" t="s">
        <v>10</v>
      </c>
      <c r="I13" s="60" t="s">
        <v>31</v>
      </c>
      <c r="J13" s="61" t="s">
        <v>29</v>
      </c>
      <c r="K13" s="62" t="s">
        <v>18</v>
      </c>
      <c r="L13" s="63" t="s">
        <v>9</v>
      </c>
      <c r="M13" s="59" t="s">
        <v>10</v>
      </c>
      <c r="N13" s="60" t="s">
        <v>31</v>
      </c>
      <c r="O13" s="61" t="s">
        <v>27</v>
      </c>
      <c r="P13" s="62" t="s">
        <v>18</v>
      </c>
      <c r="Q13" s="63" t="s">
        <v>9</v>
      </c>
      <c r="R13" s="59" t="s">
        <v>10</v>
      </c>
      <c r="S13" s="60" t="s">
        <v>28</v>
      </c>
      <c r="T13" s="61" t="s">
        <v>29</v>
      </c>
      <c r="U13" s="62" t="s">
        <v>18</v>
      </c>
    </row>
    <row r="14" spans="1:21" s="24" customFormat="1" ht="36" customHeight="1" x14ac:dyDescent="0.3">
      <c r="A14" s="50" t="s">
        <v>0</v>
      </c>
      <c r="B14" s="54"/>
      <c r="C14" s="55"/>
      <c r="D14" s="55"/>
      <c r="E14" s="56"/>
      <c r="F14" s="57"/>
      <c r="G14" s="54"/>
      <c r="H14" s="55"/>
      <c r="I14" s="74"/>
      <c r="J14" s="56"/>
      <c r="K14" s="78"/>
      <c r="L14" s="95">
        <v>1</v>
      </c>
      <c r="M14" s="116">
        <f>+L14/$L$22*100</f>
        <v>1.4492753623188406</v>
      </c>
      <c r="N14" s="86">
        <v>119960</v>
      </c>
      <c r="O14" s="87">
        <v>145151.6</v>
      </c>
      <c r="P14" s="110">
        <f>+O14/$O$22*100</f>
        <v>75.756643429492314</v>
      </c>
      <c r="Q14" s="74"/>
      <c r="R14" s="74"/>
      <c r="S14" s="74"/>
      <c r="T14" s="74"/>
      <c r="U14" s="74"/>
    </row>
    <row r="15" spans="1:21" s="24" customFormat="1" ht="36" customHeight="1" x14ac:dyDescent="0.3">
      <c r="A15" s="51" t="s">
        <v>24</v>
      </c>
      <c r="B15" s="12"/>
      <c r="C15" s="22"/>
      <c r="D15" s="22"/>
      <c r="E15" s="29"/>
      <c r="F15" s="23"/>
      <c r="G15" s="12"/>
      <c r="H15" s="22"/>
      <c r="I15" s="73"/>
      <c r="J15" s="29"/>
      <c r="K15" s="77"/>
      <c r="L15" s="75"/>
      <c r="M15" s="116"/>
      <c r="N15" s="75"/>
      <c r="O15" s="75"/>
      <c r="P15" s="110"/>
      <c r="Q15" s="73"/>
      <c r="R15" s="73"/>
      <c r="S15" s="73"/>
      <c r="T15" s="73"/>
      <c r="U15" s="73"/>
    </row>
    <row r="16" spans="1:21" s="24" customFormat="1" ht="36" customHeight="1" x14ac:dyDescent="0.3">
      <c r="A16" s="51" t="s">
        <v>25</v>
      </c>
      <c r="B16" s="12"/>
      <c r="C16" s="22"/>
      <c r="D16" s="22"/>
      <c r="E16" s="29"/>
      <c r="F16" s="23"/>
      <c r="G16" s="12"/>
      <c r="H16" s="22"/>
      <c r="I16" s="73"/>
      <c r="J16" s="29"/>
      <c r="K16" s="77"/>
      <c r="L16" s="75"/>
      <c r="M16" s="116"/>
      <c r="N16" s="75"/>
      <c r="O16" s="75"/>
      <c r="P16" s="110"/>
      <c r="Q16" s="73"/>
      <c r="R16" s="73"/>
      <c r="S16" s="73"/>
      <c r="T16" s="73"/>
      <c r="U16" s="73"/>
    </row>
    <row r="17" spans="1:21" s="5" customFormat="1" ht="36" customHeight="1" x14ac:dyDescent="0.25">
      <c r="A17" s="51" t="s">
        <v>1</v>
      </c>
      <c r="B17" s="12"/>
      <c r="C17" s="4"/>
      <c r="D17" s="4"/>
      <c r="E17" s="30"/>
      <c r="F17" s="14"/>
      <c r="G17" s="12"/>
      <c r="H17" s="4"/>
      <c r="I17" s="93"/>
      <c r="J17" s="30"/>
      <c r="K17" s="79"/>
      <c r="L17" s="75"/>
      <c r="M17" s="116"/>
      <c r="N17" s="75"/>
      <c r="O17" s="75"/>
      <c r="P17" s="110"/>
      <c r="Q17" s="93"/>
      <c r="R17" s="93"/>
      <c r="S17" s="93"/>
      <c r="T17" s="93"/>
      <c r="U17" s="93"/>
    </row>
    <row r="18" spans="1:21" s="5" customFormat="1" ht="36" customHeight="1" x14ac:dyDescent="0.2">
      <c r="A18" s="51" t="s">
        <v>17</v>
      </c>
      <c r="B18" s="13"/>
      <c r="C18" s="4"/>
      <c r="D18" s="4"/>
      <c r="E18" s="31"/>
      <c r="F18" s="14"/>
      <c r="G18" s="13"/>
      <c r="H18" s="4"/>
      <c r="I18" s="93"/>
      <c r="J18" s="31"/>
      <c r="K18" s="80"/>
      <c r="L18" s="76"/>
      <c r="M18" s="116"/>
      <c r="N18" s="76"/>
      <c r="O18" s="76"/>
      <c r="P18" s="110"/>
      <c r="Q18" s="118">
        <v>8</v>
      </c>
      <c r="R18" s="107">
        <f>+Q18/$Q$22*100</f>
        <v>4.4943820224719104</v>
      </c>
      <c r="S18" s="120">
        <v>236844.95</v>
      </c>
      <c r="T18" s="97">
        <v>286582.39</v>
      </c>
      <c r="U18" s="105">
        <f>+T18/$T$22*100</f>
        <v>41.756382839280967</v>
      </c>
    </row>
    <row r="19" spans="1:21" s="5" customFormat="1" ht="36" customHeight="1" x14ac:dyDescent="0.2">
      <c r="A19" s="52" t="s">
        <v>45</v>
      </c>
      <c r="B19" s="13"/>
      <c r="C19" s="4"/>
      <c r="D19" s="4"/>
      <c r="E19" s="31"/>
      <c r="F19" s="14"/>
      <c r="G19" s="13"/>
      <c r="H19" s="4"/>
      <c r="I19" s="93"/>
      <c r="J19" s="31"/>
      <c r="K19" s="80"/>
      <c r="L19" s="76"/>
      <c r="M19" s="116"/>
      <c r="N19" s="76"/>
      <c r="O19" s="76"/>
      <c r="P19" s="110"/>
      <c r="Q19" s="118"/>
      <c r="R19" s="107"/>
      <c r="S19" s="120"/>
      <c r="T19" s="97"/>
      <c r="U19" s="105"/>
    </row>
    <row r="20" spans="1:21" s="5" customFormat="1" ht="36" customHeight="1" x14ac:dyDescent="0.2">
      <c r="A20" s="52" t="s">
        <v>26</v>
      </c>
      <c r="B20" s="12"/>
      <c r="C20" s="4"/>
      <c r="D20" s="4"/>
      <c r="E20" s="32"/>
      <c r="F20" s="14"/>
      <c r="G20" s="12"/>
      <c r="H20" s="4"/>
      <c r="I20" s="93"/>
      <c r="J20" s="30"/>
      <c r="K20" s="79"/>
      <c r="L20" s="75"/>
      <c r="M20" s="116"/>
      <c r="N20" s="75"/>
      <c r="O20" s="75"/>
      <c r="P20" s="110"/>
      <c r="Q20" s="117"/>
      <c r="R20" s="107"/>
      <c r="S20" s="93"/>
      <c r="T20" s="93"/>
      <c r="U20" s="105">
        <f t="shared" ref="U20:U22" si="0">+T20/$T$22*100</f>
        <v>0</v>
      </c>
    </row>
    <row r="21" spans="1:21" s="24" customFormat="1" ht="39.9" customHeight="1" x14ac:dyDescent="0.25">
      <c r="A21" s="51" t="s">
        <v>12</v>
      </c>
      <c r="B21" s="12"/>
      <c r="C21" s="22"/>
      <c r="D21" s="22"/>
      <c r="E21" s="29"/>
      <c r="F21" s="23"/>
      <c r="G21" s="96">
        <v>275</v>
      </c>
      <c r="H21" s="107">
        <v>100</v>
      </c>
      <c r="I21" s="97">
        <v>410240.48</v>
      </c>
      <c r="J21" s="98">
        <v>461292.76</v>
      </c>
      <c r="K21" s="109">
        <v>100</v>
      </c>
      <c r="L21" s="96">
        <v>68</v>
      </c>
      <c r="M21" s="116">
        <f t="shared" ref="M21:M22" si="1">+L21/$L$22*100</f>
        <v>98.550724637681171</v>
      </c>
      <c r="N21" s="97">
        <v>40963.1</v>
      </c>
      <c r="O21" s="98">
        <v>46450.87</v>
      </c>
      <c r="P21" s="110">
        <f t="shared" ref="P21:P22" si="2">+O21/$O$22*100</f>
        <v>24.243356570507679</v>
      </c>
      <c r="Q21" s="118">
        <v>170</v>
      </c>
      <c r="R21" s="107">
        <f t="shared" ref="R21:R22" si="3">+Q21/$Q$22*100</f>
        <v>95.50561797752809</v>
      </c>
      <c r="S21" s="97">
        <v>357537.27</v>
      </c>
      <c r="T21" s="97">
        <v>399737.57</v>
      </c>
      <c r="U21" s="105">
        <f t="shared" si="0"/>
        <v>58.24361716071904</v>
      </c>
    </row>
    <row r="22" spans="1:21" s="7" customFormat="1" ht="32.950000000000003" customHeight="1" thickBot="1" x14ac:dyDescent="0.3">
      <c r="A22" s="53" t="s">
        <v>2</v>
      </c>
      <c r="B22" s="17"/>
      <c r="C22" s="15"/>
      <c r="D22" s="15"/>
      <c r="E22" s="33"/>
      <c r="F22" s="16"/>
      <c r="G22" s="17">
        <f t="shared" ref="G22" si="4">SUM(G14:G21)</f>
        <v>275</v>
      </c>
      <c r="H22" s="108">
        <f t="shared" ref="H22:O22" si="5">SUM(H14:H21)</f>
        <v>100</v>
      </c>
      <c r="I22" s="86">
        <f t="shared" si="5"/>
        <v>410240.48</v>
      </c>
      <c r="J22" s="87">
        <f t="shared" si="5"/>
        <v>461292.76</v>
      </c>
      <c r="K22" s="110">
        <f t="shared" si="5"/>
        <v>100</v>
      </c>
      <c r="L22" s="94">
        <f t="shared" si="5"/>
        <v>69</v>
      </c>
      <c r="M22" s="116">
        <f t="shared" si="1"/>
        <v>100</v>
      </c>
      <c r="N22" s="86">
        <f t="shared" si="5"/>
        <v>160923.1</v>
      </c>
      <c r="O22" s="87">
        <f t="shared" si="5"/>
        <v>191602.47</v>
      </c>
      <c r="P22" s="110">
        <f t="shared" si="2"/>
        <v>100</v>
      </c>
      <c r="Q22" s="119">
        <f t="shared" ref="Q22" si="6">SUM(Q14:Q21)</f>
        <v>178</v>
      </c>
      <c r="R22" s="107">
        <f t="shared" si="3"/>
        <v>100</v>
      </c>
      <c r="S22" s="86">
        <f>SUM(S14:S21)</f>
        <v>594382.22</v>
      </c>
      <c r="T22" s="86">
        <f>SUM(T14:T21)</f>
        <v>686319.96</v>
      </c>
      <c r="U22" s="105">
        <f t="shared" si="0"/>
        <v>100</v>
      </c>
    </row>
    <row r="23" spans="1:21" s="1" customFormat="1" ht="18.7" customHeight="1" x14ac:dyDescent="0.25">
      <c r="B23" s="9"/>
      <c r="H23" s="9"/>
      <c r="N23" s="9"/>
    </row>
    <row r="24" spans="1:21" s="46" customFormat="1" ht="19.55" customHeight="1" x14ac:dyDescent="0.25">
      <c r="A24" s="183" t="s">
        <v>14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28"/>
      <c r="N24" s="27"/>
      <c r="O24" s="27"/>
      <c r="P24" s="27"/>
      <c r="Q24" s="27"/>
      <c r="R24" s="27"/>
      <c r="S24" s="27"/>
      <c r="T24" s="27"/>
      <c r="U24" s="27"/>
    </row>
    <row r="25" spans="1:21" s="46" customFormat="1" ht="21.1" customHeight="1" x14ac:dyDescent="0.25">
      <c r="A25" s="183" t="s">
        <v>30</v>
      </c>
      <c r="B25" s="183"/>
      <c r="C25" s="183"/>
      <c r="D25" s="183"/>
      <c r="E25" s="183"/>
      <c r="F25" s="183"/>
      <c r="G25" s="183"/>
      <c r="H25" s="183"/>
      <c r="I25" s="43"/>
      <c r="J25" s="43"/>
      <c r="K25" s="43"/>
      <c r="L25" s="41"/>
      <c r="M25" s="28"/>
      <c r="N25" s="27"/>
      <c r="O25" s="27"/>
      <c r="P25" s="43"/>
      <c r="Q25" s="43"/>
      <c r="R25" s="41"/>
      <c r="S25" s="27"/>
      <c r="T25" s="27"/>
      <c r="U25" s="27"/>
    </row>
    <row r="26" spans="1:21" s="47" customFormat="1" x14ac:dyDescent="0.25">
      <c r="A26" s="41"/>
      <c r="B26" s="41"/>
      <c r="C26" s="41"/>
      <c r="D26" s="41"/>
      <c r="E26" s="41"/>
      <c r="F26" s="41"/>
      <c r="G26" s="42"/>
      <c r="H26" s="42"/>
      <c r="I26" s="43"/>
      <c r="J26" s="43"/>
      <c r="K26" s="43"/>
      <c r="L26" s="41"/>
      <c r="M26" s="28"/>
      <c r="N26" s="27"/>
      <c r="O26" s="27"/>
      <c r="P26" s="43"/>
      <c r="Q26" s="43"/>
      <c r="R26" s="41"/>
      <c r="S26" s="27"/>
      <c r="T26" s="27"/>
      <c r="U26" s="27"/>
    </row>
    <row r="27" spans="1:21" s="26" customFormat="1" ht="18.7" customHeight="1" x14ac:dyDescent="0.25">
      <c r="A27" s="41"/>
      <c r="B27" s="41"/>
      <c r="C27" s="41"/>
      <c r="D27" s="41"/>
      <c r="E27" s="41"/>
      <c r="F27" s="41"/>
      <c r="G27" s="42"/>
      <c r="H27" s="42"/>
      <c r="I27" s="43"/>
      <c r="J27" s="43"/>
      <c r="K27" s="43"/>
      <c r="L27" s="41"/>
      <c r="M27" s="28"/>
      <c r="N27" s="27"/>
      <c r="O27" s="27"/>
      <c r="P27" s="43"/>
      <c r="Q27" s="43"/>
      <c r="R27" s="41"/>
      <c r="S27" s="27"/>
      <c r="T27" s="27"/>
      <c r="U27" s="27"/>
    </row>
    <row r="28" spans="1:21" s="26" customFormat="1" ht="18" customHeight="1" thickBot="1" x14ac:dyDescent="0.3">
      <c r="A28" s="41"/>
      <c r="B28" s="41"/>
      <c r="C28" s="41"/>
      <c r="D28" s="41"/>
      <c r="E28" s="41"/>
      <c r="F28" s="41"/>
      <c r="G28" s="42"/>
      <c r="H28" s="42"/>
      <c r="I28" s="43"/>
      <c r="J28" s="43"/>
      <c r="K28" s="43"/>
      <c r="L28" s="41"/>
      <c r="M28" s="28"/>
      <c r="N28" s="27"/>
      <c r="O28" s="27"/>
      <c r="P28" s="43"/>
      <c r="Q28" s="43"/>
      <c r="R28" s="41"/>
      <c r="S28" s="27"/>
      <c r="T28" s="27"/>
      <c r="U28" s="27"/>
    </row>
    <row r="29" spans="1:21" s="25" customFormat="1" ht="18" customHeight="1" x14ac:dyDescent="0.25">
      <c r="A29" s="177" t="s">
        <v>13</v>
      </c>
      <c r="B29" s="197" t="s">
        <v>23</v>
      </c>
      <c r="C29" s="198"/>
      <c r="D29" s="198"/>
      <c r="E29" s="198"/>
      <c r="F29" s="199"/>
      <c r="G29" s="1"/>
      <c r="H29" s="203" t="s">
        <v>21</v>
      </c>
      <c r="I29" s="204"/>
      <c r="J29" s="197" t="s">
        <v>22</v>
      </c>
      <c r="K29" s="198"/>
      <c r="L29" s="198"/>
      <c r="M29" s="198"/>
      <c r="N29" s="199"/>
      <c r="O29" s="27"/>
      <c r="P29" s="43"/>
      <c r="Q29" s="43"/>
      <c r="R29" s="41"/>
      <c r="S29" s="27"/>
      <c r="T29" s="27"/>
      <c r="U29" s="27"/>
    </row>
    <row r="30" spans="1:21" s="25" customFormat="1" ht="18" customHeight="1" thickBot="1" x14ac:dyDescent="0.3">
      <c r="A30" s="178"/>
      <c r="B30" s="200"/>
      <c r="C30" s="201"/>
      <c r="D30" s="201"/>
      <c r="E30" s="201"/>
      <c r="F30" s="202"/>
      <c r="G30" s="1"/>
      <c r="H30" s="205"/>
      <c r="I30" s="206"/>
      <c r="J30" s="200"/>
      <c r="K30" s="201"/>
      <c r="L30" s="201"/>
      <c r="M30" s="201"/>
      <c r="N30" s="202"/>
      <c r="O30" s="27"/>
      <c r="P30" s="43"/>
      <c r="Q30" s="43"/>
      <c r="R30" s="41"/>
      <c r="S30" s="27"/>
      <c r="T30" s="27"/>
      <c r="U30" s="27"/>
    </row>
    <row r="31" spans="1:21" s="1" customFormat="1" ht="42.8" customHeight="1" thickBot="1" x14ac:dyDescent="0.3">
      <c r="A31" s="179"/>
      <c r="B31" s="40" t="s">
        <v>20</v>
      </c>
      <c r="C31" s="35" t="s">
        <v>10</v>
      </c>
      <c r="D31" s="64" t="s">
        <v>33</v>
      </c>
      <c r="E31" s="65" t="s">
        <v>34</v>
      </c>
      <c r="F31" s="66" t="s">
        <v>11</v>
      </c>
      <c r="H31" s="207"/>
      <c r="I31" s="208"/>
      <c r="J31" s="34" t="s">
        <v>20</v>
      </c>
      <c r="K31" s="35" t="s">
        <v>10</v>
      </c>
      <c r="L31" s="67" t="s">
        <v>33</v>
      </c>
      <c r="M31" s="68" t="s">
        <v>34</v>
      </c>
      <c r="N31" s="102" t="s">
        <v>11</v>
      </c>
    </row>
    <row r="32" spans="1:21" s="1" customFormat="1" ht="25.5" customHeight="1" x14ac:dyDescent="0.25">
      <c r="A32" s="36" t="s">
        <v>0</v>
      </c>
      <c r="B32" s="92">
        <v>1</v>
      </c>
      <c r="C32" s="106">
        <f>+B32/$B$39*100</f>
        <v>0.19157088122605362</v>
      </c>
      <c r="D32" s="82">
        <v>119960</v>
      </c>
      <c r="E32" s="56">
        <v>145151.6</v>
      </c>
      <c r="F32" s="99">
        <f>+E32/$E$39*100</f>
        <v>10.838556871506215</v>
      </c>
      <c r="H32" s="213" t="s">
        <v>5</v>
      </c>
      <c r="I32" s="214"/>
      <c r="J32" s="12"/>
      <c r="K32" s="69"/>
      <c r="L32" s="90"/>
      <c r="M32" s="91"/>
      <c r="N32" s="70"/>
    </row>
    <row r="33" spans="1:23" s="1" customFormat="1" ht="25.5" customHeight="1" x14ac:dyDescent="0.25">
      <c r="A33" s="71" t="s">
        <v>24</v>
      </c>
      <c r="B33" s="92"/>
      <c r="C33" s="106"/>
      <c r="D33" s="88"/>
      <c r="E33" s="89"/>
      <c r="F33" s="99"/>
      <c r="H33" s="209" t="s">
        <v>3</v>
      </c>
      <c r="I33" s="210"/>
      <c r="J33" s="12">
        <v>275</v>
      </c>
      <c r="K33" s="100">
        <v>52.68</v>
      </c>
      <c r="L33" s="111">
        <f>'1T'!$I$22</f>
        <v>410240.48</v>
      </c>
      <c r="M33" s="113">
        <v>461292.76</v>
      </c>
      <c r="N33" s="103">
        <v>34.450000000000003</v>
      </c>
    </row>
    <row r="34" spans="1:23" ht="24.8" customHeight="1" x14ac:dyDescent="0.25">
      <c r="A34" s="71" t="s">
        <v>25</v>
      </c>
      <c r="B34" s="92"/>
      <c r="C34" s="106"/>
      <c r="D34" s="88"/>
      <c r="E34" s="89"/>
      <c r="F34" s="99"/>
      <c r="G34" s="1"/>
      <c r="H34" s="209" t="s">
        <v>4</v>
      </c>
      <c r="I34" s="210"/>
      <c r="J34" s="12">
        <v>69</v>
      </c>
      <c r="K34" s="100">
        <v>13.22</v>
      </c>
      <c r="L34" s="112">
        <v>160923.1</v>
      </c>
      <c r="M34" s="113">
        <v>191602.47</v>
      </c>
      <c r="N34" s="103">
        <v>14.31</v>
      </c>
      <c r="O34" s="1"/>
      <c r="P34" s="1"/>
      <c r="Q34" s="1"/>
      <c r="R34" s="1"/>
      <c r="S34" s="1"/>
      <c r="T34" s="1"/>
      <c r="U34" s="1"/>
      <c r="V34" s="1"/>
      <c r="W34" s="1"/>
    </row>
    <row r="35" spans="1:23" ht="37.549999999999997" customHeight="1" x14ac:dyDescent="0.25">
      <c r="A35" s="37" t="s">
        <v>1</v>
      </c>
      <c r="B35" s="92"/>
      <c r="C35" s="106"/>
      <c r="D35" s="88"/>
      <c r="E35" s="89"/>
      <c r="F35" s="99"/>
      <c r="G35" s="1"/>
      <c r="H35" s="209" t="s">
        <v>35</v>
      </c>
      <c r="I35" s="210"/>
      <c r="J35" s="12"/>
      <c r="K35" s="100"/>
      <c r="L35" s="112"/>
      <c r="M35" s="113"/>
      <c r="N35" s="103"/>
      <c r="O35" s="1"/>
      <c r="P35" s="1"/>
      <c r="Q35" s="1"/>
      <c r="R35" s="1"/>
      <c r="S35" s="1"/>
      <c r="T35" s="1"/>
      <c r="U35" s="1"/>
      <c r="V35" s="1"/>
      <c r="W35" s="1"/>
    </row>
    <row r="36" spans="1:23" ht="32.950000000000003" customHeight="1" x14ac:dyDescent="0.25">
      <c r="A36" s="8" t="s">
        <v>17</v>
      </c>
      <c r="B36" s="92">
        <v>8</v>
      </c>
      <c r="C36" s="106">
        <f t="shared" ref="C36:C39" si="7">+B36/$B$39*100</f>
        <v>1.5325670498084289</v>
      </c>
      <c r="D36" s="6">
        <v>236844.95</v>
      </c>
      <c r="E36" s="81">
        <v>286582.39</v>
      </c>
      <c r="F36" s="99">
        <f t="shared" ref="F36:F39" si="8">+E36/$E$39*100</f>
        <v>21.399278632734148</v>
      </c>
      <c r="G36" s="1"/>
      <c r="H36" s="209" t="s">
        <v>6</v>
      </c>
      <c r="I36" s="210"/>
      <c r="J36" s="12"/>
      <c r="K36" s="100"/>
      <c r="L36" s="112"/>
      <c r="M36" s="113"/>
      <c r="N36" s="103"/>
      <c r="O36" s="1"/>
      <c r="P36" s="1"/>
      <c r="Q36" s="1"/>
      <c r="R36" s="1"/>
      <c r="S36" s="1"/>
      <c r="T36" s="1"/>
      <c r="U36" s="1"/>
      <c r="V36" s="1"/>
      <c r="W36" s="1"/>
    </row>
    <row r="37" spans="1:23" ht="28.55" customHeight="1" x14ac:dyDescent="0.25">
      <c r="A37" s="36" t="s">
        <v>26</v>
      </c>
      <c r="B37" s="92"/>
      <c r="C37" s="106"/>
      <c r="D37" s="88"/>
      <c r="E37" s="89"/>
      <c r="F37" s="99"/>
      <c r="G37" s="1"/>
      <c r="H37" s="209" t="s">
        <v>7</v>
      </c>
      <c r="I37" s="210"/>
      <c r="J37" s="12">
        <v>178</v>
      </c>
      <c r="K37" s="100">
        <v>34.1</v>
      </c>
      <c r="L37" s="112">
        <v>594382.22</v>
      </c>
      <c r="M37" s="113">
        <v>686319.96</v>
      </c>
      <c r="N37" s="103">
        <v>51.25</v>
      </c>
      <c r="O37" s="1"/>
      <c r="P37" s="1"/>
      <c r="Q37" s="1"/>
      <c r="R37" s="1"/>
      <c r="S37" s="1"/>
      <c r="T37" s="1"/>
      <c r="U37" s="1"/>
      <c r="V37" s="1"/>
      <c r="W37" s="1"/>
    </row>
    <row r="38" spans="1:23" ht="28.55" customHeight="1" thickBot="1" x14ac:dyDescent="0.3">
      <c r="A38" s="38" t="s">
        <v>12</v>
      </c>
      <c r="B38" s="92">
        <v>513</v>
      </c>
      <c r="C38" s="106">
        <f t="shared" si="7"/>
        <v>98.275862068965509</v>
      </c>
      <c r="D38" s="88">
        <f>I21+N21+S21</f>
        <v>808740.85</v>
      </c>
      <c r="E38" s="89">
        <f>J21+O21+T21</f>
        <v>907481.2</v>
      </c>
      <c r="F38" s="99">
        <f t="shared" si="8"/>
        <v>67.762164495759635</v>
      </c>
      <c r="G38" s="1"/>
      <c r="H38" s="211" t="s">
        <v>2</v>
      </c>
      <c r="I38" s="212"/>
      <c r="J38" s="44">
        <f>SUM(J32:J37)</f>
        <v>522</v>
      </c>
      <c r="K38" s="101">
        <f>SUM(K33:K37)</f>
        <v>100</v>
      </c>
      <c r="L38" s="115">
        <f>SUM(L32:L37)</f>
        <v>1165545.7999999998</v>
      </c>
      <c r="M38" s="114">
        <f>SUM(M32:M37)</f>
        <v>1339215.19</v>
      </c>
      <c r="N38" s="104">
        <v>100</v>
      </c>
      <c r="O38" s="1"/>
      <c r="P38" s="1"/>
      <c r="Q38" s="1"/>
      <c r="R38" s="1"/>
      <c r="S38" s="1"/>
      <c r="T38" s="1"/>
      <c r="U38" s="1"/>
      <c r="V38" s="1"/>
      <c r="W38" s="1"/>
    </row>
    <row r="39" spans="1:23" ht="33.799999999999997" customHeight="1" thickBot="1" x14ac:dyDescent="0.3">
      <c r="A39" s="39" t="s">
        <v>2</v>
      </c>
      <c r="B39" s="83">
        <f>SUM(B32:B38)</f>
        <v>522</v>
      </c>
      <c r="C39" s="106">
        <f t="shared" si="7"/>
        <v>100</v>
      </c>
      <c r="D39" s="84">
        <f>SUM(D32:D38)</f>
        <v>1165545.8</v>
      </c>
      <c r="E39" s="85">
        <f>SUM(E32:E38)</f>
        <v>1339215.19</v>
      </c>
      <c r="F39" s="99">
        <f t="shared" si="8"/>
        <v>100</v>
      </c>
      <c r="G39" s="1"/>
      <c r="H39" s="9"/>
      <c r="I39" s="72"/>
      <c r="J39" s="1"/>
      <c r="K39" s="1"/>
      <c r="L39" s="1"/>
      <c r="M39" s="1"/>
      <c r="N39" s="9"/>
      <c r="O39" s="1"/>
      <c r="P39" s="1"/>
      <c r="Q39" s="1"/>
      <c r="R39" s="1"/>
      <c r="S39" s="1"/>
      <c r="T39" s="1"/>
      <c r="U39" s="1"/>
      <c r="V39" s="1"/>
      <c r="W39" s="1"/>
    </row>
    <row r="40" spans="1:23" s="26" customFormat="1" ht="18" customHeight="1" x14ac:dyDescent="0.25">
      <c r="A40" s="41"/>
      <c r="B40" s="41"/>
      <c r="C40" s="41"/>
      <c r="D40" s="41"/>
      <c r="E40" s="41"/>
      <c r="F40" s="41"/>
      <c r="G40" s="42"/>
      <c r="H40" s="42"/>
      <c r="I40" s="43"/>
      <c r="J40" s="43"/>
      <c r="K40" s="43"/>
      <c r="L40" s="41"/>
      <c r="M40" s="28"/>
      <c r="N40" s="27"/>
      <c r="O40" s="27"/>
      <c r="P40" s="43"/>
      <c r="Q40" s="43"/>
      <c r="R40" s="41"/>
      <c r="S40" s="27"/>
      <c r="T40" s="27"/>
      <c r="U40" s="27"/>
    </row>
    <row r="41" spans="1:23" s="26" customFormat="1" ht="18" customHeight="1" x14ac:dyDescent="0.25">
      <c r="A41" s="1"/>
      <c r="B41" s="9"/>
      <c r="C41" s="1"/>
      <c r="D41" s="1"/>
      <c r="E41" s="1"/>
      <c r="F41" s="1"/>
      <c r="G41" s="1"/>
      <c r="H41" s="9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48"/>
    </row>
    <row r="42" spans="1:23" ht="36" customHeight="1" x14ac:dyDescent="0.25">
      <c r="A42" s="1"/>
      <c r="B42" s="9"/>
      <c r="C42" s="1"/>
      <c r="D42" s="1"/>
      <c r="E42" s="1"/>
      <c r="F42" s="1"/>
      <c r="G42" s="1"/>
      <c r="H42" s="9"/>
      <c r="I42" s="1"/>
      <c r="J42" s="1"/>
      <c r="K42" s="1"/>
      <c r="L42" s="1"/>
      <c r="M42" s="1"/>
      <c r="N42" s="9"/>
      <c r="O42" s="1"/>
      <c r="P42" s="1"/>
      <c r="Q42" s="1"/>
      <c r="R42" s="1"/>
      <c r="S42" s="1"/>
      <c r="T42" s="1"/>
      <c r="U42" s="1"/>
      <c r="V42" s="1"/>
      <c r="W42" s="1"/>
    </row>
    <row r="43" spans="1:23" s="1" customFormat="1" ht="23.1" customHeight="1" x14ac:dyDescent="0.25">
      <c r="B43" s="9"/>
      <c r="H43" s="9"/>
      <c r="N43" s="9"/>
    </row>
    <row r="44" spans="1:23" s="1" customFormat="1" x14ac:dyDescent="0.25">
      <c r="B44" s="9"/>
      <c r="H44" s="9"/>
      <c r="N44" s="9"/>
    </row>
    <row r="45" spans="1:23" s="1" customFormat="1" x14ac:dyDescent="0.25">
      <c r="B45" s="9"/>
      <c r="H45" s="9"/>
      <c r="N45" s="9"/>
    </row>
    <row r="46" spans="1:23" s="1" customFormat="1" x14ac:dyDescent="0.25">
      <c r="B46" s="9"/>
      <c r="H46" s="9"/>
      <c r="N46" s="9"/>
    </row>
    <row r="47" spans="1:23" s="1" customFormat="1" x14ac:dyDescent="0.25">
      <c r="B47" s="9"/>
      <c r="H47" s="9"/>
      <c r="N47" s="9"/>
    </row>
    <row r="48" spans="1:23" s="1" customFormat="1" x14ac:dyDescent="0.25">
      <c r="B48" s="9"/>
      <c r="H48" s="9"/>
      <c r="N48" s="9"/>
    </row>
    <row r="49" spans="2:14" s="1" customFormat="1" x14ac:dyDescent="0.25">
      <c r="B49" s="9"/>
      <c r="H49" s="9"/>
      <c r="N49" s="9"/>
    </row>
    <row r="50" spans="2:14" s="1" customFormat="1" x14ac:dyDescent="0.25">
      <c r="B50" s="9"/>
      <c r="H50" s="9"/>
      <c r="N50" s="9"/>
    </row>
    <row r="51" spans="2:14" s="1" customFormat="1" x14ac:dyDescent="0.25">
      <c r="B51" s="9"/>
      <c r="H51" s="9"/>
      <c r="N51" s="9"/>
    </row>
    <row r="52" spans="2:14" s="1" customFormat="1" x14ac:dyDescent="0.25">
      <c r="B52" s="9"/>
      <c r="H52" s="9"/>
      <c r="N52" s="9"/>
    </row>
    <row r="53" spans="2:14" s="1" customFormat="1" x14ac:dyDescent="0.25">
      <c r="B53" s="9"/>
      <c r="H53" s="9"/>
      <c r="N53" s="9"/>
    </row>
    <row r="54" spans="2:14" s="1" customFormat="1" x14ac:dyDescent="0.25">
      <c r="B54" s="9"/>
      <c r="H54" s="9"/>
      <c r="N54" s="9"/>
    </row>
    <row r="55" spans="2:14" s="1" customFormat="1" x14ac:dyDescent="0.25">
      <c r="B55" s="9"/>
      <c r="H55" s="9"/>
      <c r="N55" s="9"/>
    </row>
    <row r="56" spans="2:14" s="1" customFormat="1" x14ac:dyDescent="0.25">
      <c r="B56" s="9"/>
      <c r="H56" s="9"/>
      <c r="N56" s="9"/>
    </row>
    <row r="57" spans="2:14" s="1" customFormat="1" x14ac:dyDescent="0.25">
      <c r="B57" s="9"/>
      <c r="H57" s="9"/>
      <c r="N57" s="9"/>
    </row>
    <row r="58" spans="2:14" s="1" customFormat="1" x14ac:dyDescent="0.25">
      <c r="B58" s="9"/>
      <c r="H58" s="9"/>
      <c r="N58" s="9"/>
    </row>
    <row r="59" spans="2:14" s="1" customFormat="1" x14ac:dyDescent="0.25">
      <c r="B59" s="9"/>
      <c r="H59" s="9"/>
      <c r="N59" s="9"/>
    </row>
    <row r="60" spans="2:14" s="1" customFormat="1" x14ac:dyDescent="0.25">
      <c r="B60" s="9"/>
      <c r="H60" s="9"/>
      <c r="N60" s="9"/>
    </row>
    <row r="61" spans="2:14" s="1" customFormat="1" x14ac:dyDescent="0.25">
      <c r="B61" s="9"/>
      <c r="H61" s="9"/>
      <c r="N61" s="9"/>
    </row>
    <row r="62" spans="2:14" s="1" customFormat="1" x14ac:dyDescent="0.25">
      <c r="B62" s="9"/>
      <c r="H62" s="9"/>
      <c r="N62" s="9"/>
    </row>
    <row r="63" spans="2:14" s="1" customFormat="1" x14ac:dyDescent="0.25">
      <c r="B63" s="9"/>
      <c r="H63" s="9"/>
      <c r="N63" s="9"/>
    </row>
    <row r="64" spans="2:14" s="1" customFormat="1" x14ac:dyDescent="0.25">
      <c r="B64" s="9"/>
      <c r="H64" s="9"/>
      <c r="N64" s="9"/>
    </row>
    <row r="65" spans="2:14" s="1" customFormat="1" x14ac:dyDescent="0.25">
      <c r="B65" s="9"/>
      <c r="H65" s="9"/>
      <c r="N65" s="9"/>
    </row>
    <row r="66" spans="2:14" s="1" customFormat="1" x14ac:dyDescent="0.25">
      <c r="B66" s="9"/>
      <c r="H66" s="9"/>
      <c r="N66" s="9"/>
    </row>
    <row r="67" spans="2:14" s="1" customFormat="1" x14ac:dyDescent="0.25">
      <c r="B67" s="9"/>
      <c r="H67" s="9"/>
      <c r="N67" s="9"/>
    </row>
    <row r="68" spans="2:14" s="1" customFormat="1" x14ac:dyDescent="0.25">
      <c r="B68" s="9"/>
      <c r="H68" s="9"/>
      <c r="N68" s="9"/>
    </row>
    <row r="69" spans="2:14" s="1" customFormat="1" x14ac:dyDescent="0.25">
      <c r="B69" s="9"/>
      <c r="H69" s="9"/>
      <c r="N69" s="9"/>
    </row>
    <row r="70" spans="2:14" s="1" customFormat="1" x14ac:dyDescent="0.25">
      <c r="B70" s="9"/>
      <c r="H70" s="9"/>
      <c r="N70" s="9"/>
    </row>
    <row r="71" spans="2:14" s="1" customFormat="1" x14ac:dyDescent="0.25">
      <c r="B71" s="9"/>
      <c r="H71" s="9"/>
      <c r="N71" s="9"/>
    </row>
    <row r="72" spans="2:14" s="1" customFormat="1" x14ac:dyDescent="0.25">
      <c r="B72" s="9"/>
      <c r="H72" s="9"/>
      <c r="N72" s="9"/>
    </row>
    <row r="73" spans="2:14" s="1" customFormat="1" x14ac:dyDescent="0.25">
      <c r="B73" s="9"/>
      <c r="H73" s="9"/>
      <c r="N73" s="9"/>
    </row>
    <row r="74" spans="2:14" s="1" customFormat="1" x14ac:dyDescent="0.25">
      <c r="B74" s="9"/>
      <c r="H74" s="9"/>
      <c r="N74" s="9"/>
    </row>
    <row r="75" spans="2:14" s="1" customFormat="1" x14ac:dyDescent="0.25">
      <c r="B75" s="9"/>
      <c r="H75" s="9"/>
      <c r="N75" s="9"/>
    </row>
    <row r="76" spans="2:14" s="1" customFormat="1" x14ac:dyDescent="0.25">
      <c r="B76" s="9"/>
      <c r="H76" s="9"/>
      <c r="N76" s="9"/>
    </row>
    <row r="77" spans="2:14" s="1" customFormat="1" x14ac:dyDescent="0.25">
      <c r="B77" s="9"/>
      <c r="H77" s="9"/>
      <c r="N77" s="9"/>
    </row>
    <row r="78" spans="2:14" s="1" customFormat="1" x14ac:dyDescent="0.25">
      <c r="B78" s="9"/>
      <c r="H78" s="9"/>
      <c r="N78" s="9"/>
    </row>
    <row r="79" spans="2:14" s="1" customFormat="1" x14ac:dyDescent="0.25">
      <c r="B79" s="9"/>
      <c r="H79" s="9"/>
      <c r="N79" s="9"/>
    </row>
    <row r="80" spans="2:14" s="1" customFormat="1" x14ac:dyDescent="0.25">
      <c r="B80" s="9"/>
      <c r="H80" s="9"/>
      <c r="N80" s="9"/>
    </row>
    <row r="81" spans="2:14" s="1" customFormat="1" x14ac:dyDescent="0.25">
      <c r="B81" s="9"/>
      <c r="H81" s="9"/>
      <c r="N81" s="9"/>
    </row>
    <row r="82" spans="2:14" s="1" customFormat="1" x14ac:dyDescent="0.25">
      <c r="B82" s="9"/>
      <c r="H82" s="9"/>
      <c r="N82" s="9"/>
    </row>
    <row r="83" spans="2:14" s="1" customFormat="1" x14ac:dyDescent="0.25">
      <c r="B83" s="9"/>
      <c r="H83" s="9"/>
      <c r="N83" s="9"/>
    </row>
    <row r="84" spans="2:14" s="1" customFormat="1" x14ac:dyDescent="0.25">
      <c r="B84" s="9"/>
      <c r="H84" s="9"/>
      <c r="N84" s="9"/>
    </row>
    <row r="85" spans="2:14" s="1" customFormat="1" x14ac:dyDescent="0.25">
      <c r="B85" s="9"/>
      <c r="H85" s="9"/>
      <c r="N85" s="9"/>
    </row>
    <row r="86" spans="2:14" s="1" customFormat="1" x14ac:dyDescent="0.25">
      <c r="B86" s="9"/>
      <c r="H86" s="9"/>
      <c r="N86" s="9"/>
    </row>
    <row r="87" spans="2:14" s="1" customFormat="1" x14ac:dyDescent="0.25">
      <c r="B87" s="9"/>
      <c r="H87" s="9"/>
      <c r="N87" s="9"/>
    </row>
    <row r="88" spans="2:14" s="1" customFormat="1" x14ac:dyDescent="0.25">
      <c r="B88" s="9"/>
      <c r="H88" s="9"/>
      <c r="N88" s="9"/>
    </row>
    <row r="89" spans="2:14" s="1" customFormat="1" x14ac:dyDescent="0.25">
      <c r="B89" s="9"/>
      <c r="H89" s="9"/>
      <c r="N89" s="9"/>
    </row>
    <row r="90" spans="2:14" s="1" customFormat="1" x14ac:dyDescent="0.25">
      <c r="B90" s="9"/>
      <c r="H90" s="9"/>
      <c r="N90" s="9"/>
    </row>
    <row r="91" spans="2:14" s="1" customFormat="1" x14ac:dyDescent="0.25">
      <c r="B91" s="9"/>
      <c r="H91" s="9"/>
      <c r="N91" s="9"/>
    </row>
    <row r="92" spans="2:14" s="1" customFormat="1" x14ac:dyDescent="0.25">
      <c r="B92" s="9"/>
      <c r="H92" s="9"/>
      <c r="N92" s="9"/>
    </row>
    <row r="93" spans="2:14" s="1" customFormat="1" x14ac:dyDescent="0.25">
      <c r="B93" s="9"/>
      <c r="H93" s="9"/>
      <c r="N93" s="9"/>
    </row>
    <row r="94" spans="2:14" s="1" customFormat="1" x14ac:dyDescent="0.25">
      <c r="B94" s="9"/>
      <c r="H94" s="9"/>
      <c r="N94" s="9"/>
    </row>
    <row r="95" spans="2:14" s="1" customFormat="1" x14ac:dyDescent="0.25">
      <c r="B95" s="9"/>
      <c r="H95" s="9"/>
      <c r="N95" s="9"/>
    </row>
    <row r="96" spans="2:14" s="1" customFormat="1" x14ac:dyDescent="0.25">
      <c r="B96" s="9"/>
      <c r="H96" s="9"/>
      <c r="N96" s="9"/>
    </row>
    <row r="97" spans="1:21" s="1" customFormat="1" x14ac:dyDescent="0.25">
      <c r="B97" s="9"/>
      <c r="H97" s="9"/>
      <c r="N97" s="9"/>
    </row>
    <row r="98" spans="1:21" s="1" customFormat="1" x14ac:dyDescent="0.25">
      <c r="B98" s="9"/>
      <c r="H98" s="9"/>
      <c r="N98" s="9"/>
    </row>
    <row r="99" spans="1:21" s="1" customFormat="1" x14ac:dyDescent="0.25">
      <c r="B99" s="9"/>
      <c r="H99" s="9"/>
      <c r="N99" s="9"/>
    </row>
    <row r="100" spans="1:21" s="1" customFormat="1" x14ac:dyDescent="0.25">
      <c r="B100" s="9"/>
      <c r="H100" s="9"/>
      <c r="N100" s="9"/>
    </row>
    <row r="101" spans="1:21" s="1" customFormat="1" x14ac:dyDescent="0.25">
      <c r="B101" s="9"/>
      <c r="F101"/>
      <c r="G101"/>
      <c r="H101" s="10"/>
      <c r="I101"/>
      <c r="J101"/>
      <c r="K101"/>
      <c r="L101"/>
      <c r="M101"/>
      <c r="N101" s="10"/>
      <c r="O101"/>
      <c r="P101"/>
      <c r="Q101"/>
      <c r="R101"/>
      <c r="S101"/>
      <c r="T101"/>
      <c r="U101"/>
    </row>
    <row r="102" spans="1:21" s="1" customFormat="1" x14ac:dyDescent="0.25">
      <c r="A102"/>
      <c r="B102" s="10"/>
      <c r="C102"/>
      <c r="D102"/>
      <c r="E102"/>
      <c r="F102"/>
      <c r="G102"/>
      <c r="H102" s="10"/>
      <c r="I102"/>
      <c r="J102"/>
      <c r="K102"/>
      <c r="L102"/>
      <c r="M102"/>
      <c r="N102" s="10"/>
      <c r="O102"/>
      <c r="P102"/>
      <c r="Q102"/>
      <c r="R102"/>
      <c r="S102"/>
      <c r="T102"/>
      <c r="U102"/>
    </row>
    <row r="103" spans="1:21" s="1" customFormat="1" x14ac:dyDescent="0.25">
      <c r="A103"/>
      <c r="B103" s="10"/>
      <c r="C103"/>
      <c r="D103"/>
      <c r="E103"/>
      <c r="F103"/>
      <c r="G103"/>
      <c r="H103" s="10"/>
      <c r="I103"/>
      <c r="J103"/>
      <c r="K103"/>
      <c r="L103"/>
      <c r="M103"/>
      <c r="N103" s="10"/>
      <c r="O103"/>
      <c r="P103"/>
      <c r="Q103"/>
      <c r="R103"/>
      <c r="S103"/>
      <c r="T103"/>
      <c r="U103"/>
    </row>
  </sheetData>
  <mergeCells count="20">
    <mergeCell ref="H37:I37"/>
    <mergeCell ref="H38:I38"/>
    <mergeCell ref="H32:I32"/>
    <mergeCell ref="H33:I33"/>
    <mergeCell ref="H34:I34"/>
    <mergeCell ref="H35:I35"/>
    <mergeCell ref="H36:I36"/>
    <mergeCell ref="A29:A31"/>
    <mergeCell ref="A9:E9"/>
    <mergeCell ref="A12:A13"/>
    <mergeCell ref="A25:H25"/>
    <mergeCell ref="A24:L24"/>
    <mergeCell ref="B12:F12"/>
    <mergeCell ref="G12:K12"/>
    <mergeCell ref="B11:U11"/>
    <mergeCell ref="Q12:U12"/>
    <mergeCell ref="L12:O12"/>
    <mergeCell ref="B29:F30"/>
    <mergeCell ref="H29:I31"/>
    <mergeCell ref="J29:N30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A4" sqref="A4"/>
    </sheetView>
  </sheetViews>
  <sheetFormatPr defaultColWidth="9.125" defaultRowHeight="14.3" x14ac:dyDescent="0.25"/>
  <cols>
    <col min="1" max="1" width="26.125" style="7" customWidth="1"/>
    <col min="2" max="2" width="10.125" style="10" customWidth="1"/>
    <col min="3" max="3" width="10.625" style="7" customWidth="1"/>
    <col min="4" max="4" width="19.125" style="7" customWidth="1"/>
    <col min="5" max="5" width="18.125" style="7" customWidth="1"/>
    <col min="6" max="6" width="11.5" style="7" customWidth="1"/>
    <col min="7" max="7" width="9.125" style="7" customWidth="1"/>
    <col min="8" max="8" width="10.875" style="10" customWidth="1"/>
    <col min="9" max="9" width="17.375" style="7" customWidth="1"/>
    <col min="10" max="10" width="20" style="7" customWidth="1"/>
    <col min="11" max="11" width="11.5" style="7" customWidth="1"/>
    <col min="12" max="12" width="10" style="7" customWidth="1"/>
    <col min="13" max="13" width="10.625" style="7" customWidth="1"/>
    <col min="14" max="14" width="18.875" style="10" customWidth="1"/>
    <col min="15" max="15" width="19.625" style="7" customWidth="1"/>
    <col min="16" max="16" width="11.5" style="7" customWidth="1"/>
    <col min="17" max="17" width="9.125" style="7" customWidth="1"/>
    <col min="18" max="18" width="11" style="7" customWidth="1"/>
    <col min="19" max="19" width="18.875" style="7" customWidth="1"/>
    <col min="20" max="20" width="19.5" style="7" customWidth="1"/>
    <col min="21" max="21" width="11.125" style="7" customWidth="1"/>
    <col min="22" max="22" width="9" style="7" customWidth="1"/>
    <col min="23" max="23" width="10" style="7" customWidth="1"/>
    <col min="24" max="24" width="19" style="7" customWidth="1"/>
    <col min="25" max="25" width="17.375" style="7" customWidth="1"/>
    <col min="26" max="26" width="9.625" style="7" customWidth="1"/>
    <col min="27" max="27" width="9.125" style="7" customWidth="1"/>
    <col min="28" max="28" width="10.875" style="7" customWidth="1"/>
    <col min="29" max="29" width="18.125" style="7" customWidth="1"/>
    <col min="30" max="30" width="18.875" style="7" customWidth="1"/>
    <col min="31" max="31" width="10.875" style="7" customWidth="1"/>
    <col min="32" max="16384" width="9.125" style="7"/>
  </cols>
  <sheetData>
    <row r="1" spans="1:31" x14ac:dyDescent="0.25">
      <c r="A1" s="3"/>
      <c r="B1" s="9"/>
      <c r="C1" s="3"/>
      <c r="D1" s="3"/>
      <c r="E1" s="3"/>
      <c r="F1" s="3"/>
      <c r="G1" s="3"/>
      <c r="H1" s="9"/>
      <c r="I1" s="3"/>
      <c r="J1" s="3"/>
      <c r="K1" s="3"/>
      <c r="L1" s="3"/>
      <c r="M1" s="3"/>
      <c r="N1" s="9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9"/>
      <c r="C2" s="3"/>
      <c r="D2" s="3"/>
      <c r="E2" s="3"/>
      <c r="F2" s="3"/>
      <c r="G2" s="3"/>
      <c r="H2" s="9"/>
      <c r="I2" s="3"/>
      <c r="J2" s="3"/>
      <c r="K2" s="3"/>
      <c r="L2" s="3"/>
      <c r="M2" s="3"/>
      <c r="N2" s="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9"/>
      <c r="C3" s="3"/>
      <c r="D3" s="3"/>
      <c r="E3" s="3"/>
      <c r="F3" s="3"/>
      <c r="G3" s="3"/>
      <c r="H3" s="9"/>
      <c r="I3" s="3"/>
      <c r="J3" s="3"/>
      <c r="K3" s="3"/>
      <c r="L3" s="3"/>
      <c r="M3" s="3"/>
      <c r="N3" s="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9"/>
      <c r="H4" s="9"/>
      <c r="N4" s="9"/>
    </row>
    <row r="5" spans="1:31" s="3" customFormat="1" x14ac:dyDescent="0.25">
      <c r="B5" s="9"/>
      <c r="H5" s="9"/>
      <c r="N5" s="9"/>
    </row>
    <row r="6" spans="1:31" s="3" customFormat="1" ht="18.350000000000001" x14ac:dyDescent="0.25">
      <c r="A6" s="21" t="s">
        <v>16</v>
      </c>
      <c r="B6" s="9"/>
      <c r="H6" s="9"/>
      <c r="N6" s="9"/>
    </row>
    <row r="7" spans="1:31" s="3" customFormat="1" ht="15.65" x14ac:dyDescent="0.25">
      <c r="A7" s="2"/>
      <c r="B7" s="9"/>
      <c r="H7" s="9"/>
      <c r="N7" s="9"/>
    </row>
    <row r="8" spans="1:31" s="3" customFormat="1" ht="16.3" x14ac:dyDescent="0.25">
      <c r="A8" s="18" t="s">
        <v>37</v>
      </c>
      <c r="B8" s="122" t="s">
        <v>38</v>
      </c>
      <c r="C8" s="123"/>
      <c r="D8" s="123"/>
      <c r="E8" s="123"/>
      <c r="F8" s="123"/>
      <c r="G8" s="124"/>
      <c r="H8" s="9"/>
      <c r="J8" s="123"/>
      <c r="K8" s="123"/>
      <c r="L8" s="123"/>
      <c r="N8" s="9"/>
      <c r="P8" s="123"/>
      <c r="Q8" s="123"/>
      <c r="R8" s="123"/>
      <c r="V8" s="123"/>
      <c r="W8" s="123"/>
      <c r="X8" s="123"/>
      <c r="AC8" s="123"/>
      <c r="AD8" s="123"/>
      <c r="AE8" s="123"/>
    </row>
    <row r="9" spans="1:31" s="3" customFormat="1" ht="15.65" x14ac:dyDescent="0.25">
      <c r="A9" s="18" t="s">
        <v>39</v>
      </c>
      <c r="B9" s="125" t="s">
        <v>40</v>
      </c>
      <c r="C9" s="126"/>
      <c r="D9" s="126"/>
      <c r="E9" s="126"/>
      <c r="F9" s="126"/>
      <c r="G9" s="127"/>
      <c r="H9" s="127"/>
      <c r="I9" s="127"/>
      <c r="J9" s="127"/>
      <c r="K9" s="127"/>
      <c r="L9" s="18"/>
      <c r="N9" s="9"/>
      <c r="R9" s="18"/>
      <c r="X9" s="18"/>
      <c r="AE9" s="18"/>
    </row>
    <row r="10" spans="1:31" ht="14.95" thickBot="1" x14ac:dyDescent="0.3">
      <c r="A10" s="3"/>
      <c r="B10" s="9"/>
      <c r="C10" s="3"/>
      <c r="D10" s="3"/>
      <c r="E10" s="3"/>
      <c r="F10" s="3"/>
      <c r="G10" s="3"/>
      <c r="H10" s="9"/>
      <c r="I10" s="3"/>
      <c r="J10" s="3"/>
      <c r="K10" s="3"/>
      <c r="L10" s="3"/>
      <c r="M10" s="3"/>
      <c r="N10" s="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3" thickBot="1" x14ac:dyDescent="0.3">
      <c r="A11" s="3"/>
      <c r="B11" s="220" t="s">
        <v>8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2"/>
    </row>
    <row r="12" spans="1:31" ht="14.95" thickBot="1" x14ac:dyDescent="0.3">
      <c r="A12" s="181" t="s">
        <v>13</v>
      </c>
      <c r="B12" s="184" t="s">
        <v>5</v>
      </c>
      <c r="C12" s="185"/>
      <c r="D12" s="185"/>
      <c r="E12" s="185"/>
      <c r="F12" s="223"/>
      <c r="G12" s="224" t="s">
        <v>3</v>
      </c>
      <c r="H12" s="188"/>
      <c r="I12" s="188"/>
      <c r="J12" s="188"/>
      <c r="K12" s="225"/>
      <c r="L12" s="226" t="s">
        <v>4</v>
      </c>
      <c r="M12" s="196"/>
      <c r="N12" s="196"/>
      <c r="O12" s="196"/>
      <c r="P12" s="196"/>
      <c r="Q12" s="227" t="s">
        <v>41</v>
      </c>
      <c r="R12" s="228"/>
      <c r="S12" s="228"/>
      <c r="T12" s="228"/>
      <c r="U12" s="229"/>
      <c r="V12" s="230" t="s">
        <v>6</v>
      </c>
      <c r="W12" s="231"/>
      <c r="X12" s="231"/>
      <c r="Y12" s="231"/>
      <c r="Z12" s="232"/>
      <c r="AA12" s="233" t="s">
        <v>7</v>
      </c>
      <c r="AB12" s="193"/>
      <c r="AC12" s="193"/>
      <c r="AD12" s="193"/>
      <c r="AE12" s="194"/>
    </row>
    <row r="13" spans="1:31" ht="41.45" thickBot="1" x14ac:dyDescent="0.3">
      <c r="A13" s="182"/>
      <c r="B13" s="58" t="s">
        <v>9</v>
      </c>
      <c r="C13" s="59" t="s">
        <v>10</v>
      </c>
      <c r="D13" s="60" t="s">
        <v>31</v>
      </c>
      <c r="E13" s="61" t="s">
        <v>32</v>
      </c>
      <c r="F13" s="62" t="s">
        <v>18</v>
      </c>
      <c r="G13" s="63" t="s">
        <v>9</v>
      </c>
      <c r="H13" s="59" t="s">
        <v>10</v>
      </c>
      <c r="I13" s="60" t="s">
        <v>31</v>
      </c>
      <c r="J13" s="61" t="s">
        <v>29</v>
      </c>
      <c r="K13" s="62" t="s">
        <v>18</v>
      </c>
      <c r="L13" s="63" t="s">
        <v>9</v>
      </c>
      <c r="M13" s="59" t="s">
        <v>10</v>
      </c>
      <c r="N13" s="60" t="s">
        <v>31</v>
      </c>
      <c r="O13" s="61" t="s">
        <v>27</v>
      </c>
      <c r="P13" s="62" t="s">
        <v>18</v>
      </c>
      <c r="Q13" s="63" t="s">
        <v>9</v>
      </c>
      <c r="R13" s="59" t="s">
        <v>10</v>
      </c>
      <c r="S13" s="60" t="s">
        <v>28</v>
      </c>
      <c r="T13" s="61" t="s">
        <v>29</v>
      </c>
      <c r="U13" s="128" t="s">
        <v>18</v>
      </c>
      <c r="V13" s="58" t="s">
        <v>9</v>
      </c>
      <c r="W13" s="59" t="s">
        <v>10</v>
      </c>
      <c r="X13" s="60" t="s">
        <v>28</v>
      </c>
      <c r="Y13" s="61" t="s">
        <v>29</v>
      </c>
      <c r="Z13" s="62" t="s">
        <v>18</v>
      </c>
      <c r="AA13" s="58" t="s">
        <v>9</v>
      </c>
      <c r="AB13" s="59" t="s">
        <v>10</v>
      </c>
      <c r="AC13" s="60" t="s">
        <v>28</v>
      </c>
      <c r="AD13" s="61" t="s">
        <v>29</v>
      </c>
      <c r="AE13" s="62" t="s">
        <v>18</v>
      </c>
    </row>
    <row r="14" spans="1:31" s="24" customFormat="1" ht="28.05" customHeight="1" x14ac:dyDescent="0.25">
      <c r="A14" s="50" t="s">
        <v>42</v>
      </c>
      <c r="B14" s="129">
        <v>0</v>
      </c>
      <c r="C14" s="130" t="str">
        <f t="shared" ref="C14:C21" si="0">IF(B14,B14/$B$22,"")</f>
        <v/>
      </c>
      <c r="D14" s="131">
        <v>0</v>
      </c>
      <c r="E14" s="132">
        <v>0</v>
      </c>
      <c r="F14" s="133" t="str">
        <f t="shared" ref="F14:F21" si="1">IF(E14,E14/$E$22,"")</f>
        <v/>
      </c>
      <c r="G14" s="129">
        <v>2</v>
      </c>
      <c r="H14" s="130">
        <f t="shared" ref="H14:H21" si="2">IF(G14,G14/$G$22,"")</f>
        <v>3.8022813688212928E-3</v>
      </c>
      <c r="I14" s="131">
        <v>198300</v>
      </c>
      <c r="J14" s="132">
        <v>223878</v>
      </c>
      <c r="K14" s="133">
        <f t="shared" ref="K14:K21" si="3">IF(J14,J14/$J$22,"")</f>
        <v>0.29605074588911529</v>
      </c>
      <c r="L14" s="129"/>
      <c r="M14" s="130" t="str">
        <f t="shared" ref="M14:M21" si="4">IF(L14,L14/$L$22,"")</f>
        <v/>
      </c>
      <c r="N14" s="131"/>
      <c r="O14" s="132"/>
      <c r="P14" s="133" t="str">
        <f t="shared" ref="P14:P21" si="5">IF(O14,O14/$O$22,"")</f>
        <v/>
      </c>
      <c r="Q14" s="129"/>
      <c r="R14" s="130" t="str">
        <f t="shared" ref="R14:R21" si="6">IF(Q14,Q14/$Q$22,"")</f>
        <v/>
      </c>
      <c r="S14" s="131"/>
      <c r="T14" s="132"/>
      <c r="U14" s="133" t="str">
        <f t="shared" ref="U14:U21" si="7">IF(T14,T14/$T$22,"")</f>
        <v/>
      </c>
      <c r="V14" s="129"/>
      <c r="W14" s="130" t="str">
        <f t="shared" ref="W14:W21" si="8">IF(V14,V14/$V$22,"")</f>
        <v/>
      </c>
      <c r="X14" s="131"/>
      <c r="Y14" s="132"/>
      <c r="Z14" s="133" t="str">
        <f t="shared" ref="Z14:Z21" si="9">IF(Y14,Y14/$Y$22,"")</f>
        <v/>
      </c>
      <c r="AA14" s="129"/>
      <c r="AB14" s="130" t="str">
        <f t="shared" ref="AB14:AB21" si="10">IF(AA14,AA14/$AA$22,"")</f>
        <v/>
      </c>
      <c r="AC14" s="131"/>
      <c r="AD14" s="132"/>
      <c r="AE14" s="133" t="str">
        <f t="shared" ref="AE14:AE21" si="11">IF(AD14,AD14/$AD$22,"")</f>
        <v/>
      </c>
    </row>
    <row r="15" spans="1:31" s="24" customFormat="1" ht="28.05" customHeight="1" x14ac:dyDescent="0.25">
      <c r="A15" s="51" t="s">
        <v>24</v>
      </c>
      <c r="B15" s="134">
        <v>0</v>
      </c>
      <c r="C15" s="130" t="str">
        <f t="shared" si="0"/>
        <v/>
      </c>
      <c r="D15" s="135">
        <v>0</v>
      </c>
      <c r="E15" s="136">
        <v>0</v>
      </c>
      <c r="F15" s="133" t="str">
        <f t="shared" si="1"/>
        <v/>
      </c>
      <c r="G15" s="134"/>
      <c r="H15" s="130" t="str">
        <f t="shared" si="2"/>
        <v/>
      </c>
      <c r="I15" s="135"/>
      <c r="J15" s="136"/>
      <c r="K15" s="133" t="str">
        <f t="shared" si="3"/>
        <v/>
      </c>
      <c r="L15" s="134"/>
      <c r="M15" s="130" t="str">
        <f t="shared" si="4"/>
        <v/>
      </c>
      <c r="N15" s="135"/>
      <c r="O15" s="136"/>
      <c r="P15" s="133" t="str">
        <f t="shared" si="5"/>
        <v/>
      </c>
      <c r="Q15" s="134"/>
      <c r="R15" s="130" t="str">
        <f t="shared" si="6"/>
        <v/>
      </c>
      <c r="S15" s="135"/>
      <c r="T15" s="136"/>
      <c r="U15" s="133" t="str">
        <f t="shared" si="7"/>
        <v/>
      </c>
      <c r="V15" s="134"/>
      <c r="W15" s="130" t="str">
        <f t="shared" si="8"/>
        <v/>
      </c>
      <c r="X15" s="135"/>
      <c r="Y15" s="136"/>
      <c r="Z15" s="133" t="str">
        <f t="shared" si="9"/>
        <v/>
      </c>
      <c r="AA15" s="134"/>
      <c r="AB15" s="130" t="str">
        <f t="shared" si="10"/>
        <v/>
      </c>
      <c r="AC15" s="135"/>
      <c r="AD15" s="136"/>
      <c r="AE15" s="133" t="str">
        <f t="shared" si="11"/>
        <v/>
      </c>
    </row>
    <row r="16" spans="1:31" s="24" customFormat="1" ht="28.05" customHeight="1" x14ac:dyDescent="0.25">
      <c r="A16" s="51" t="s">
        <v>25</v>
      </c>
      <c r="B16" s="134">
        <v>0</v>
      </c>
      <c r="C16" s="130" t="str">
        <f t="shared" si="0"/>
        <v/>
      </c>
      <c r="D16" s="135">
        <v>0</v>
      </c>
      <c r="E16" s="136">
        <v>0</v>
      </c>
      <c r="F16" s="133" t="str">
        <f t="shared" si="1"/>
        <v/>
      </c>
      <c r="G16" s="134"/>
      <c r="H16" s="130" t="str">
        <f t="shared" si="2"/>
        <v/>
      </c>
      <c r="I16" s="135"/>
      <c r="J16" s="136"/>
      <c r="K16" s="133" t="str">
        <f t="shared" si="3"/>
        <v/>
      </c>
      <c r="L16" s="134"/>
      <c r="M16" s="130" t="str">
        <f t="shared" si="4"/>
        <v/>
      </c>
      <c r="N16" s="135"/>
      <c r="O16" s="136"/>
      <c r="P16" s="133" t="str">
        <f t="shared" si="5"/>
        <v/>
      </c>
      <c r="Q16" s="134"/>
      <c r="R16" s="130" t="str">
        <f t="shared" si="6"/>
        <v/>
      </c>
      <c r="S16" s="135"/>
      <c r="T16" s="136"/>
      <c r="U16" s="133" t="str">
        <f t="shared" si="7"/>
        <v/>
      </c>
      <c r="V16" s="134"/>
      <c r="W16" s="130" t="str">
        <f t="shared" si="8"/>
        <v/>
      </c>
      <c r="X16" s="135"/>
      <c r="Y16" s="136"/>
      <c r="Z16" s="133" t="str">
        <f t="shared" si="9"/>
        <v/>
      </c>
      <c r="AA16" s="134"/>
      <c r="AB16" s="130" t="str">
        <f t="shared" si="10"/>
        <v/>
      </c>
      <c r="AC16" s="135"/>
      <c r="AD16" s="136"/>
      <c r="AE16" s="133" t="str">
        <f t="shared" si="11"/>
        <v/>
      </c>
    </row>
    <row r="17" spans="1:31" s="24" customFormat="1" ht="28.05" customHeight="1" x14ac:dyDescent="0.25">
      <c r="A17" s="51" t="s">
        <v>43</v>
      </c>
      <c r="B17" s="134">
        <v>0</v>
      </c>
      <c r="C17" s="130" t="str">
        <f t="shared" si="0"/>
        <v/>
      </c>
      <c r="D17" s="135">
        <v>0</v>
      </c>
      <c r="E17" s="136">
        <v>0</v>
      </c>
      <c r="F17" s="133" t="str">
        <f t="shared" si="1"/>
        <v/>
      </c>
      <c r="G17" s="134"/>
      <c r="H17" s="130" t="str">
        <f t="shared" si="2"/>
        <v/>
      </c>
      <c r="I17" s="135"/>
      <c r="J17" s="136"/>
      <c r="K17" s="133" t="str">
        <f t="shared" si="3"/>
        <v/>
      </c>
      <c r="L17" s="134"/>
      <c r="M17" s="130" t="str">
        <f t="shared" si="4"/>
        <v/>
      </c>
      <c r="N17" s="135"/>
      <c r="O17" s="136"/>
      <c r="P17" s="133" t="str">
        <f t="shared" si="5"/>
        <v/>
      </c>
      <c r="Q17" s="134"/>
      <c r="R17" s="130" t="str">
        <f t="shared" si="6"/>
        <v/>
      </c>
      <c r="S17" s="135"/>
      <c r="T17" s="136"/>
      <c r="U17" s="133" t="str">
        <f t="shared" si="7"/>
        <v/>
      </c>
      <c r="V17" s="134"/>
      <c r="W17" s="130" t="str">
        <f t="shared" si="8"/>
        <v/>
      </c>
      <c r="X17" s="135"/>
      <c r="Y17" s="136"/>
      <c r="Z17" s="133" t="str">
        <f t="shared" si="9"/>
        <v/>
      </c>
      <c r="AA17" s="134"/>
      <c r="AB17" s="130" t="str">
        <f t="shared" si="10"/>
        <v/>
      </c>
      <c r="AC17" s="135"/>
      <c r="AD17" s="136"/>
      <c r="AE17" s="133" t="str">
        <f t="shared" si="11"/>
        <v/>
      </c>
    </row>
    <row r="18" spans="1:31" s="24" customFormat="1" ht="28.05" customHeight="1" x14ac:dyDescent="0.25">
      <c r="A18" s="51" t="s">
        <v>44</v>
      </c>
      <c r="B18" s="137">
        <v>0</v>
      </c>
      <c r="C18" s="130" t="str">
        <f t="shared" si="0"/>
        <v/>
      </c>
      <c r="D18" s="135">
        <v>0</v>
      </c>
      <c r="E18" s="136">
        <v>0</v>
      </c>
      <c r="F18" s="133" t="str">
        <f t="shared" si="1"/>
        <v/>
      </c>
      <c r="G18" s="137"/>
      <c r="H18" s="130" t="str">
        <f t="shared" si="2"/>
        <v/>
      </c>
      <c r="I18" s="135"/>
      <c r="J18" s="136"/>
      <c r="K18" s="133" t="str">
        <f t="shared" si="3"/>
        <v/>
      </c>
      <c r="L18" s="137"/>
      <c r="M18" s="130" t="str">
        <f t="shared" si="4"/>
        <v/>
      </c>
      <c r="N18" s="135"/>
      <c r="O18" s="136"/>
      <c r="P18" s="133" t="str">
        <f t="shared" si="5"/>
        <v/>
      </c>
      <c r="Q18" s="137"/>
      <c r="R18" s="130" t="str">
        <f t="shared" si="6"/>
        <v/>
      </c>
      <c r="S18" s="135"/>
      <c r="T18" s="136"/>
      <c r="U18" s="133" t="str">
        <f t="shared" si="7"/>
        <v/>
      </c>
      <c r="V18" s="137"/>
      <c r="W18" s="130" t="str">
        <f t="shared" si="8"/>
        <v/>
      </c>
      <c r="X18" s="135"/>
      <c r="Y18" s="136"/>
      <c r="Z18" s="133" t="str">
        <f t="shared" si="9"/>
        <v/>
      </c>
      <c r="AA18" s="137"/>
      <c r="AB18" s="130" t="str">
        <f t="shared" si="10"/>
        <v/>
      </c>
      <c r="AC18" s="135"/>
      <c r="AD18" s="136"/>
      <c r="AE18" s="133" t="str">
        <f t="shared" si="11"/>
        <v/>
      </c>
    </row>
    <row r="19" spans="1:31" s="24" customFormat="1" ht="28.05" customHeight="1" x14ac:dyDescent="0.25">
      <c r="A19" s="52" t="s">
        <v>45</v>
      </c>
      <c r="B19" s="137">
        <v>0</v>
      </c>
      <c r="C19" s="130" t="str">
        <f t="shared" si="0"/>
        <v/>
      </c>
      <c r="D19" s="135">
        <v>0</v>
      </c>
      <c r="E19" s="136">
        <v>0</v>
      </c>
      <c r="F19" s="133" t="str">
        <f t="shared" si="1"/>
        <v/>
      </c>
      <c r="G19" s="137"/>
      <c r="H19" s="130" t="str">
        <f t="shared" si="2"/>
        <v/>
      </c>
      <c r="I19" s="135"/>
      <c r="J19" s="136"/>
      <c r="K19" s="133" t="str">
        <f t="shared" si="3"/>
        <v/>
      </c>
      <c r="L19" s="137"/>
      <c r="M19" s="130" t="str">
        <f t="shared" si="4"/>
        <v/>
      </c>
      <c r="N19" s="135"/>
      <c r="O19" s="136"/>
      <c r="P19" s="133" t="str">
        <f t="shared" si="5"/>
        <v/>
      </c>
      <c r="Q19" s="137"/>
      <c r="R19" s="130" t="str">
        <f t="shared" si="6"/>
        <v/>
      </c>
      <c r="S19" s="135"/>
      <c r="T19" s="136"/>
      <c r="U19" s="133" t="str">
        <f t="shared" si="7"/>
        <v/>
      </c>
      <c r="V19" s="137"/>
      <c r="W19" s="130" t="str">
        <f t="shared" si="8"/>
        <v/>
      </c>
      <c r="X19" s="135"/>
      <c r="Y19" s="136"/>
      <c r="Z19" s="133" t="str">
        <f t="shared" si="9"/>
        <v/>
      </c>
      <c r="AA19" s="137">
        <v>5</v>
      </c>
      <c r="AB19" s="130">
        <f t="shared" si="10"/>
        <v>1.8726591760299626E-2</v>
      </c>
      <c r="AC19" s="135">
        <v>289410</v>
      </c>
      <c r="AD19" s="136">
        <v>350186.1</v>
      </c>
      <c r="AE19" s="133">
        <f t="shared" si="11"/>
        <v>0.41090452958323204</v>
      </c>
    </row>
    <row r="20" spans="1:31" s="24" customFormat="1" ht="28.05" customHeight="1" x14ac:dyDescent="0.25">
      <c r="A20" s="52" t="s">
        <v>46</v>
      </c>
      <c r="B20" s="134">
        <v>0</v>
      </c>
      <c r="C20" s="130" t="str">
        <f t="shared" si="0"/>
        <v/>
      </c>
      <c r="D20" s="135">
        <v>0</v>
      </c>
      <c r="E20" s="136">
        <v>0</v>
      </c>
      <c r="F20" s="133" t="str">
        <f t="shared" si="1"/>
        <v/>
      </c>
      <c r="G20" s="134"/>
      <c r="H20" s="130" t="str">
        <f t="shared" si="2"/>
        <v/>
      </c>
      <c r="I20" s="135"/>
      <c r="J20" s="136"/>
      <c r="K20" s="133" t="str">
        <f t="shared" si="3"/>
        <v/>
      </c>
      <c r="L20" s="134"/>
      <c r="M20" s="130" t="str">
        <f t="shared" si="4"/>
        <v/>
      </c>
      <c r="N20" s="135"/>
      <c r="O20" s="136"/>
      <c r="P20" s="133" t="str">
        <f t="shared" si="5"/>
        <v/>
      </c>
      <c r="Q20" s="134"/>
      <c r="R20" s="130" t="str">
        <f t="shared" si="6"/>
        <v/>
      </c>
      <c r="S20" s="135"/>
      <c r="T20" s="136"/>
      <c r="U20" s="133" t="str">
        <f t="shared" si="7"/>
        <v/>
      </c>
      <c r="V20" s="134"/>
      <c r="W20" s="130" t="str">
        <f t="shared" si="8"/>
        <v/>
      </c>
      <c r="X20" s="135"/>
      <c r="Y20" s="136"/>
      <c r="Z20" s="133" t="str">
        <f t="shared" si="9"/>
        <v/>
      </c>
      <c r="AA20" s="134"/>
      <c r="AB20" s="130" t="str">
        <f t="shared" si="10"/>
        <v/>
      </c>
      <c r="AC20" s="135"/>
      <c r="AD20" s="136"/>
      <c r="AE20" s="133" t="str">
        <f t="shared" si="11"/>
        <v/>
      </c>
    </row>
    <row r="21" spans="1:31" s="24" customFormat="1" ht="28.05" customHeight="1" x14ac:dyDescent="0.25">
      <c r="A21" s="38" t="s">
        <v>47</v>
      </c>
      <c r="B21" s="134">
        <v>0</v>
      </c>
      <c r="C21" s="130" t="str">
        <f t="shared" si="0"/>
        <v/>
      </c>
      <c r="D21" s="135">
        <v>0</v>
      </c>
      <c r="E21" s="136">
        <v>0</v>
      </c>
      <c r="F21" s="133" t="str">
        <f t="shared" si="1"/>
        <v/>
      </c>
      <c r="G21" s="134">
        <v>524</v>
      </c>
      <c r="H21" s="130">
        <f t="shared" si="2"/>
        <v>0.99619771863117867</v>
      </c>
      <c r="I21" s="135">
        <v>448438.6</v>
      </c>
      <c r="J21" s="136">
        <v>532336.94999999995</v>
      </c>
      <c r="K21" s="133">
        <f t="shared" si="3"/>
        <v>0.70394925411088471</v>
      </c>
      <c r="L21" s="134">
        <v>161</v>
      </c>
      <c r="M21" s="130">
        <f t="shared" si="4"/>
        <v>1</v>
      </c>
      <c r="N21" s="135">
        <v>71209.91</v>
      </c>
      <c r="O21" s="136">
        <v>84288.75</v>
      </c>
      <c r="P21" s="133">
        <f t="shared" si="5"/>
        <v>1</v>
      </c>
      <c r="Q21" s="134"/>
      <c r="R21" s="130" t="str">
        <f t="shared" si="6"/>
        <v/>
      </c>
      <c r="S21" s="135"/>
      <c r="T21" s="136"/>
      <c r="U21" s="133" t="str">
        <f t="shared" si="7"/>
        <v/>
      </c>
      <c r="V21" s="134"/>
      <c r="W21" s="130" t="str">
        <f t="shared" si="8"/>
        <v/>
      </c>
      <c r="X21" s="135"/>
      <c r="Y21" s="136"/>
      <c r="Z21" s="133" t="str">
        <f t="shared" si="9"/>
        <v/>
      </c>
      <c r="AA21" s="134">
        <v>262</v>
      </c>
      <c r="AB21" s="130">
        <f t="shared" si="10"/>
        <v>0.98127340823970033</v>
      </c>
      <c r="AC21" s="135">
        <v>420532.9</v>
      </c>
      <c r="AD21" s="136">
        <v>502046.17</v>
      </c>
      <c r="AE21" s="133">
        <f t="shared" si="11"/>
        <v>0.58909547041676791</v>
      </c>
    </row>
    <row r="22" spans="1:31" ht="28.05" customHeight="1" thickBot="1" x14ac:dyDescent="0.3">
      <c r="A22" s="53" t="s">
        <v>2</v>
      </c>
      <c r="B22" s="138">
        <f t="shared" ref="B22:AE22" si="12">SUM(B14:B21)</f>
        <v>0</v>
      </c>
      <c r="C22" s="139">
        <f t="shared" si="12"/>
        <v>0</v>
      </c>
      <c r="D22" s="140">
        <f t="shared" si="12"/>
        <v>0</v>
      </c>
      <c r="E22" s="140">
        <f t="shared" si="12"/>
        <v>0</v>
      </c>
      <c r="F22" s="141">
        <f t="shared" si="12"/>
        <v>0</v>
      </c>
      <c r="G22" s="138">
        <f t="shared" si="12"/>
        <v>526</v>
      </c>
      <c r="H22" s="139">
        <f t="shared" si="12"/>
        <v>1</v>
      </c>
      <c r="I22" s="140">
        <f t="shared" si="12"/>
        <v>646738.6</v>
      </c>
      <c r="J22" s="140">
        <f t="shared" si="12"/>
        <v>756214.95</v>
      </c>
      <c r="K22" s="141">
        <f t="shared" si="12"/>
        <v>1</v>
      </c>
      <c r="L22" s="138">
        <f t="shared" si="12"/>
        <v>161</v>
      </c>
      <c r="M22" s="139">
        <f t="shared" si="12"/>
        <v>1</v>
      </c>
      <c r="N22" s="140">
        <f t="shared" si="12"/>
        <v>71209.91</v>
      </c>
      <c r="O22" s="140">
        <f t="shared" si="12"/>
        <v>84288.75</v>
      </c>
      <c r="P22" s="141">
        <f t="shared" si="12"/>
        <v>1</v>
      </c>
      <c r="Q22" s="138">
        <f t="shared" si="12"/>
        <v>0</v>
      </c>
      <c r="R22" s="139">
        <f t="shared" si="12"/>
        <v>0</v>
      </c>
      <c r="S22" s="140">
        <f t="shared" si="12"/>
        <v>0</v>
      </c>
      <c r="T22" s="140">
        <f t="shared" si="12"/>
        <v>0</v>
      </c>
      <c r="U22" s="141">
        <f t="shared" si="12"/>
        <v>0</v>
      </c>
      <c r="V22" s="138">
        <f t="shared" si="12"/>
        <v>0</v>
      </c>
      <c r="W22" s="139">
        <f t="shared" si="12"/>
        <v>0</v>
      </c>
      <c r="X22" s="140">
        <f t="shared" si="12"/>
        <v>0</v>
      </c>
      <c r="Y22" s="140">
        <f t="shared" si="12"/>
        <v>0</v>
      </c>
      <c r="Z22" s="141">
        <f t="shared" si="12"/>
        <v>0</v>
      </c>
      <c r="AA22" s="138">
        <f t="shared" si="12"/>
        <v>267</v>
      </c>
      <c r="AB22" s="139">
        <f t="shared" si="12"/>
        <v>1</v>
      </c>
      <c r="AC22" s="140">
        <f t="shared" si="12"/>
        <v>709942.9</v>
      </c>
      <c r="AD22" s="140">
        <f t="shared" si="12"/>
        <v>852232.27</v>
      </c>
      <c r="AE22" s="141">
        <f t="shared" si="12"/>
        <v>1</v>
      </c>
    </row>
    <row r="23" spans="1:31" s="3" customFormat="1" x14ac:dyDescent="0.25">
      <c r="B23" s="9"/>
      <c r="H23" s="9"/>
      <c r="N23" s="9"/>
    </row>
    <row r="24" spans="1:31" s="146" customFormat="1" x14ac:dyDescent="0.25">
      <c r="A24" s="183" t="s">
        <v>48</v>
      </c>
      <c r="B24" s="183"/>
      <c r="C24" s="183"/>
      <c r="D24" s="183"/>
      <c r="E24" s="183"/>
      <c r="F24" s="183"/>
      <c r="G24" s="183"/>
      <c r="H24" s="183"/>
      <c r="I24" s="142"/>
      <c r="J24" s="142"/>
      <c r="K24" s="142"/>
      <c r="L24" s="121"/>
      <c r="M24" s="143"/>
      <c r="N24" s="144"/>
      <c r="O24" s="144"/>
      <c r="P24" s="142"/>
      <c r="Q24" s="142"/>
      <c r="R24" s="121"/>
      <c r="S24" s="144"/>
      <c r="T24" s="144"/>
      <c r="U24" s="144"/>
      <c r="V24" s="145"/>
      <c r="W24" s="145"/>
      <c r="X24" s="145"/>
      <c r="AC24" s="145"/>
      <c r="AD24" s="145"/>
      <c r="AE24" s="145"/>
    </row>
    <row r="25" spans="1:31" s="148" customFormat="1" x14ac:dyDescent="0.25">
      <c r="A25" s="121"/>
      <c r="B25" s="121"/>
      <c r="C25" s="121"/>
      <c r="D25" s="121"/>
      <c r="E25" s="121"/>
      <c r="F25" s="121"/>
      <c r="G25" s="147"/>
      <c r="H25" s="147"/>
      <c r="I25" s="142"/>
      <c r="J25" s="142"/>
      <c r="K25" s="142"/>
      <c r="L25" s="121"/>
      <c r="M25" s="143"/>
      <c r="N25" s="144"/>
      <c r="O25" s="144"/>
      <c r="P25" s="142"/>
      <c r="Q25" s="142"/>
      <c r="R25" s="121"/>
      <c r="S25" s="144"/>
      <c r="T25" s="144"/>
      <c r="U25" s="144"/>
      <c r="V25" s="145"/>
      <c r="W25" s="145"/>
      <c r="X25" s="145"/>
      <c r="Y25" s="146"/>
      <c r="Z25" s="146"/>
      <c r="AA25" s="146"/>
      <c r="AB25" s="146"/>
      <c r="AC25" s="145"/>
      <c r="AD25" s="145"/>
      <c r="AE25" s="145"/>
    </row>
    <row r="26" spans="1:31" s="149" customFormat="1" x14ac:dyDescent="0.25">
      <c r="A26" s="121"/>
      <c r="B26" s="121"/>
      <c r="C26" s="121"/>
      <c r="D26" s="121"/>
      <c r="E26" s="121"/>
      <c r="F26" s="121"/>
      <c r="G26" s="147"/>
      <c r="H26" s="147"/>
      <c r="I26" s="142"/>
      <c r="J26" s="142"/>
      <c r="K26" s="142"/>
      <c r="L26" s="121"/>
      <c r="M26" s="143"/>
      <c r="N26" s="144"/>
      <c r="O26" s="144"/>
      <c r="P26" s="142"/>
      <c r="Q26" s="142"/>
      <c r="R26" s="121"/>
      <c r="S26" s="144"/>
      <c r="T26" s="144"/>
      <c r="U26" s="144"/>
      <c r="V26" s="144"/>
      <c r="W26" s="144"/>
      <c r="X26" s="144"/>
      <c r="Y26" s="146"/>
      <c r="Z26" s="146"/>
      <c r="AA26" s="146"/>
      <c r="AB26" s="146"/>
      <c r="AC26" s="144"/>
      <c r="AD26" s="144"/>
      <c r="AE26" s="144"/>
    </row>
    <row r="27" spans="1:31" s="149" customFormat="1" ht="14.95" thickBot="1" x14ac:dyDescent="0.3">
      <c r="A27" s="121"/>
      <c r="B27" s="121"/>
      <c r="C27" s="121"/>
      <c r="D27" s="121"/>
      <c r="E27" s="121"/>
      <c r="F27" s="121"/>
      <c r="G27" s="147"/>
      <c r="H27" s="147"/>
      <c r="I27" s="142"/>
      <c r="J27" s="142"/>
      <c r="K27" s="142"/>
      <c r="L27" s="121"/>
      <c r="M27" s="143"/>
      <c r="N27" s="144"/>
      <c r="O27" s="144"/>
      <c r="P27" s="142"/>
      <c r="Q27" s="142"/>
      <c r="R27" s="121"/>
      <c r="S27" s="144"/>
      <c r="T27" s="144"/>
      <c r="U27" s="144"/>
      <c r="V27" s="142"/>
      <c r="W27" s="142"/>
      <c r="X27" s="121"/>
      <c r="Y27" s="146"/>
      <c r="Z27" s="146"/>
      <c r="AA27" s="146"/>
      <c r="AB27" s="146"/>
      <c r="AC27" s="142"/>
      <c r="AD27" s="142"/>
      <c r="AE27" s="121"/>
    </row>
    <row r="28" spans="1:31" s="150" customFormat="1" x14ac:dyDescent="0.25">
      <c r="A28" s="177" t="s">
        <v>13</v>
      </c>
      <c r="B28" s="197" t="s">
        <v>23</v>
      </c>
      <c r="C28" s="198"/>
      <c r="D28" s="198"/>
      <c r="E28" s="198"/>
      <c r="F28" s="199"/>
      <c r="G28" s="3"/>
      <c r="J28" s="203" t="s">
        <v>21</v>
      </c>
      <c r="K28" s="217"/>
      <c r="L28" s="197" t="s">
        <v>22</v>
      </c>
      <c r="M28" s="198"/>
      <c r="N28" s="198"/>
      <c r="O28" s="198"/>
      <c r="P28" s="199"/>
      <c r="Q28" s="142"/>
      <c r="R28" s="121"/>
      <c r="S28" s="144"/>
      <c r="T28" s="144"/>
      <c r="U28" s="144"/>
      <c r="V28" s="142"/>
      <c r="W28" s="142"/>
      <c r="X28" s="121"/>
      <c r="AC28" s="142"/>
      <c r="AD28" s="142"/>
      <c r="AE28" s="121"/>
    </row>
    <row r="29" spans="1:31" s="150" customFormat="1" ht="14.95" thickBot="1" x14ac:dyDescent="0.3">
      <c r="A29" s="178"/>
      <c r="B29" s="215"/>
      <c r="C29" s="216"/>
      <c r="D29" s="216"/>
      <c r="E29" s="216"/>
      <c r="F29" s="202"/>
      <c r="G29" s="3"/>
      <c r="J29" s="205"/>
      <c r="K29" s="218"/>
      <c r="L29" s="200"/>
      <c r="M29" s="201"/>
      <c r="N29" s="201"/>
      <c r="O29" s="201"/>
      <c r="P29" s="219"/>
      <c r="Q29" s="142"/>
      <c r="R29" s="121"/>
      <c r="S29" s="144"/>
      <c r="T29" s="144"/>
      <c r="U29" s="144"/>
      <c r="V29" s="142"/>
      <c r="W29" s="142"/>
      <c r="X29" s="121"/>
      <c r="AC29" s="142"/>
      <c r="AD29" s="142"/>
      <c r="AE29" s="121"/>
    </row>
    <row r="30" spans="1:31" s="3" customFormat="1" ht="55.05" thickBot="1" x14ac:dyDescent="0.3">
      <c r="A30" s="179"/>
      <c r="B30" s="151" t="s">
        <v>20</v>
      </c>
      <c r="C30" s="59" t="s">
        <v>10</v>
      </c>
      <c r="D30" s="60" t="s">
        <v>49</v>
      </c>
      <c r="E30" s="61" t="s">
        <v>50</v>
      </c>
      <c r="F30" s="152" t="s">
        <v>11</v>
      </c>
      <c r="J30" s="207"/>
      <c r="K30" s="208"/>
      <c r="L30" s="151" t="s">
        <v>20</v>
      </c>
      <c r="M30" s="59" t="s">
        <v>10</v>
      </c>
      <c r="N30" s="60" t="s">
        <v>49</v>
      </c>
      <c r="O30" s="61" t="s">
        <v>50</v>
      </c>
      <c r="P30" s="152" t="s">
        <v>11</v>
      </c>
    </row>
    <row r="31" spans="1:31" s="3" customFormat="1" ht="30.1" customHeight="1" x14ac:dyDescent="0.25">
      <c r="A31" s="50" t="s">
        <v>42</v>
      </c>
      <c r="B31" s="153">
        <f t="shared" ref="B31:B38" si="13">B14+G14+L14+Q14+V14+AA14</f>
        <v>2</v>
      </c>
      <c r="C31" s="154">
        <f t="shared" ref="C31:C38" si="14">IF(B31,B31/$B$39,"")</f>
        <v>2.0964360587002098E-3</v>
      </c>
      <c r="D31" s="155">
        <f t="shared" ref="D31:E36" si="15">D14+I14+N14+S14+X14+AC14</f>
        <v>198300</v>
      </c>
      <c r="E31" s="156">
        <f t="shared" si="15"/>
        <v>223878</v>
      </c>
      <c r="F31" s="133">
        <f t="shared" ref="F31:F38" si="16">IF(E31,E31/$E$39,"")</f>
        <v>0.13225807448281496</v>
      </c>
      <c r="J31" s="213" t="s">
        <v>5</v>
      </c>
      <c r="K31" s="214"/>
      <c r="L31" s="54">
        <f>B22</f>
        <v>0</v>
      </c>
      <c r="M31" s="154" t="str">
        <f>IF(L31,L31/$L$37,"")</f>
        <v/>
      </c>
      <c r="N31" s="157">
        <f>D22</f>
        <v>0</v>
      </c>
      <c r="O31" s="157">
        <f>E22</f>
        <v>0</v>
      </c>
      <c r="P31" s="158" t="str">
        <f>IF(O31,O31/$O$37,"")</f>
        <v/>
      </c>
    </row>
    <row r="32" spans="1:31" s="3" customFormat="1" ht="30.1" customHeight="1" x14ac:dyDescent="0.25">
      <c r="A32" s="51" t="s">
        <v>24</v>
      </c>
      <c r="B32" s="159">
        <f t="shared" si="13"/>
        <v>0</v>
      </c>
      <c r="C32" s="154" t="str">
        <f t="shared" si="14"/>
        <v/>
      </c>
      <c r="D32" s="160">
        <f t="shared" si="15"/>
        <v>0</v>
      </c>
      <c r="E32" s="161">
        <f t="shared" si="15"/>
        <v>0</v>
      </c>
      <c r="F32" s="133" t="str">
        <f t="shared" si="16"/>
        <v/>
      </c>
      <c r="J32" s="209" t="s">
        <v>3</v>
      </c>
      <c r="K32" s="210"/>
      <c r="L32" s="12">
        <f>G22</f>
        <v>526</v>
      </c>
      <c r="M32" s="154">
        <f t="shared" ref="M32:M36" si="17">IF(L32,L32/$L$37,"")</f>
        <v>0.55136268343815509</v>
      </c>
      <c r="N32" s="162">
        <f>I22</f>
        <v>646738.6</v>
      </c>
      <c r="O32" s="162">
        <f>J22</f>
        <v>756214.95</v>
      </c>
      <c r="P32" s="158">
        <f t="shared" ref="P32:P36" si="18">IF(O32,O32/$O$37,"")</f>
        <v>0.44674123041173397</v>
      </c>
    </row>
    <row r="33" spans="1:33" ht="30.1" customHeight="1" x14ac:dyDescent="0.25">
      <c r="A33" s="51" t="s">
        <v>25</v>
      </c>
      <c r="B33" s="159">
        <f t="shared" si="13"/>
        <v>0</v>
      </c>
      <c r="C33" s="154" t="str">
        <f t="shared" si="14"/>
        <v/>
      </c>
      <c r="D33" s="160">
        <f t="shared" si="15"/>
        <v>0</v>
      </c>
      <c r="E33" s="161">
        <f t="shared" si="15"/>
        <v>0</v>
      </c>
      <c r="F33" s="133" t="str">
        <f t="shared" si="16"/>
        <v/>
      </c>
      <c r="G33" s="3"/>
      <c r="J33" s="209" t="s">
        <v>4</v>
      </c>
      <c r="K33" s="210"/>
      <c r="L33" s="12">
        <f>L22</f>
        <v>161</v>
      </c>
      <c r="M33" s="154">
        <f t="shared" si="17"/>
        <v>0.16876310272536688</v>
      </c>
      <c r="N33" s="162">
        <f>N22</f>
        <v>71209.91</v>
      </c>
      <c r="O33" s="162">
        <f>O22</f>
        <v>84288.75</v>
      </c>
      <c r="P33" s="158">
        <f t="shared" si="18"/>
        <v>4.9794387012405725E-2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51" t="s">
        <v>43</v>
      </c>
      <c r="B34" s="159">
        <f t="shared" si="13"/>
        <v>0</v>
      </c>
      <c r="C34" s="154" t="str">
        <f t="shared" si="14"/>
        <v/>
      </c>
      <c r="D34" s="160">
        <f t="shared" si="15"/>
        <v>0</v>
      </c>
      <c r="E34" s="161">
        <f t="shared" si="15"/>
        <v>0</v>
      </c>
      <c r="F34" s="133" t="str">
        <f t="shared" si="16"/>
        <v/>
      </c>
      <c r="G34" s="3"/>
      <c r="J34" s="209" t="s">
        <v>41</v>
      </c>
      <c r="K34" s="210"/>
      <c r="L34" s="12">
        <f>Q22</f>
        <v>0</v>
      </c>
      <c r="M34" s="154" t="str">
        <f t="shared" si="17"/>
        <v/>
      </c>
      <c r="N34" s="162">
        <f>S22</f>
        <v>0</v>
      </c>
      <c r="O34" s="162">
        <f>T22</f>
        <v>0</v>
      </c>
      <c r="P34" s="158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51" t="s">
        <v>44</v>
      </c>
      <c r="B35" s="163">
        <f t="shared" si="13"/>
        <v>0</v>
      </c>
      <c r="C35" s="154" t="str">
        <f t="shared" si="14"/>
        <v/>
      </c>
      <c r="D35" s="160">
        <f t="shared" si="15"/>
        <v>0</v>
      </c>
      <c r="E35" s="164">
        <f t="shared" si="15"/>
        <v>0</v>
      </c>
      <c r="F35" s="133" t="str">
        <f t="shared" si="16"/>
        <v/>
      </c>
      <c r="G35" s="3"/>
      <c r="J35" s="209" t="s">
        <v>6</v>
      </c>
      <c r="K35" s="210"/>
      <c r="L35" s="12">
        <f>V22</f>
        <v>0</v>
      </c>
      <c r="M35" s="154" t="str">
        <f t="shared" si="17"/>
        <v/>
      </c>
      <c r="N35" s="162">
        <f>X22</f>
        <v>0</v>
      </c>
      <c r="O35" s="162">
        <f>Y22</f>
        <v>0</v>
      </c>
      <c r="P35" s="158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52" t="s">
        <v>45</v>
      </c>
      <c r="B36" s="163">
        <f t="shared" si="13"/>
        <v>5</v>
      </c>
      <c r="C36" s="154">
        <f t="shared" si="14"/>
        <v>5.2410901467505244E-3</v>
      </c>
      <c r="D36" s="160">
        <f t="shared" si="15"/>
        <v>289410</v>
      </c>
      <c r="E36" s="164">
        <f>E19+J19+O19+T19+Y19+AD19</f>
        <v>350186.1</v>
      </c>
      <c r="F36" s="133">
        <f t="shared" si="16"/>
        <v>0.20687579528424627</v>
      </c>
      <c r="G36" s="3"/>
      <c r="J36" s="209" t="s">
        <v>7</v>
      </c>
      <c r="K36" s="210"/>
      <c r="L36" s="12">
        <f>AA22</f>
        <v>267</v>
      </c>
      <c r="M36" s="154">
        <f t="shared" si="17"/>
        <v>0.27987421383647798</v>
      </c>
      <c r="N36" s="162">
        <f>AC22</f>
        <v>709942.9</v>
      </c>
      <c r="O36" s="162">
        <f>AD22</f>
        <v>852232.27</v>
      </c>
      <c r="P36" s="158">
        <f t="shared" si="18"/>
        <v>0.50346438257586035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52" t="s">
        <v>46</v>
      </c>
      <c r="B37" s="159">
        <f t="shared" si="13"/>
        <v>0</v>
      </c>
      <c r="C37" s="154" t="str">
        <f t="shared" si="14"/>
        <v/>
      </c>
      <c r="D37" s="160">
        <f>D20+I20+N20+S20+X20+AC20</f>
        <v>0</v>
      </c>
      <c r="E37" s="165">
        <f>E20+J20+O20+T20+Y20+AD20</f>
        <v>0</v>
      </c>
      <c r="F37" s="133" t="str">
        <f t="shared" si="16"/>
        <v/>
      </c>
      <c r="G37" s="3"/>
      <c r="J37" s="211" t="s">
        <v>2</v>
      </c>
      <c r="K37" s="212"/>
      <c r="L37" s="44">
        <f>SUM(L31:L36)</f>
        <v>954</v>
      </c>
      <c r="M37" s="139">
        <f t="shared" ref="M37:P37" si="19">SUM(M31:M36)</f>
        <v>1</v>
      </c>
      <c r="N37" s="166">
        <f t="shared" si="19"/>
        <v>1427891.4100000001</v>
      </c>
      <c r="O37" s="167">
        <f t="shared" si="19"/>
        <v>1692735.97</v>
      </c>
      <c r="P37" s="168">
        <f t="shared" si="19"/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38" t="s">
        <v>47</v>
      </c>
      <c r="B38" s="159">
        <f t="shared" si="13"/>
        <v>947</v>
      </c>
      <c r="C38" s="154">
        <f t="shared" si="14"/>
        <v>0.9926624737945493</v>
      </c>
      <c r="D38" s="160">
        <f>D21+I21+N21+S21+X21+AC21</f>
        <v>940181.41</v>
      </c>
      <c r="E38" s="165">
        <f>E21+J21+O21+T21+Y21+AD21</f>
        <v>1118671.8699999999</v>
      </c>
      <c r="F38" s="133">
        <f t="shared" si="16"/>
        <v>0.66086613023293883</v>
      </c>
      <c r="G38" s="3"/>
      <c r="H38" s="9"/>
      <c r="I38" s="169"/>
      <c r="J38" s="3"/>
      <c r="K38" s="3"/>
      <c r="L38" s="3"/>
      <c r="M38" s="3"/>
      <c r="N38" s="9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149" customFormat="1" ht="30.1" customHeight="1" thickBot="1" x14ac:dyDescent="0.3">
      <c r="A39" s="39" t="s">
        <v>2</v>
      </c>
      <c r="B39" s="170">
        <f>SUM(B31:B38)</f>
        <v>954</v>
      </c>
      <c r="C39" s="171">
        <f>SUM(C31:C38)</f>
        <v>1</v>
      </c>
      <c r="D39" s="172">
        <f>SUM(D31:D38)</f>
        <v>1427891.4100000001</v>
      </c>
      <c r="E39" s="172">
        <f>SUM(E31:E38)</f>
        <v>1692735.9699999997</v>
      </c>
      <c r="F39" s="173">
        <f>SUM(F31:F38)</f>
        <v>1</v>
      </c>
      <c r="G39" s="147"/>
      <c r="H39" s="147"/>
      <c r="I39" s="142"/>
      <c r="J39" s="142"/>
      <c r="K39" s="142"/>
      <c r="L39" s="121"/>
      <c r="M39" s="143"/>
      <c r="N39" s="144"/>
      <c r="O39" s="144"/>
      <c r="P39" s="142"/>
      <c r="Q39" s="142"/>
      <c r="R39" s="121"/>
      <c r="S39" s="144"/>
      <c r="T39" s="144"/>
      <c r="U39" s="144"/>
      <c r="V39" s="142"/>
      <c r="W39" s="142"/>
      <c r="X39" s="121"/>
      <c r="Y39" s="146"/>
      <c r="Z39" s="146"/>
      <c r="AA39" s="146"/>
      <c r="AB39" s="146"/>
      <c r="AC39" s="142"/>
      <c r="AD39" s="142"/>
      <c r="AE39" s="121"/>
    </row>
    <row r="40" spans="1:33" s="149" customFormat="1" ht="30.1" customHeight="1" x14ac:dyDescent="0.25">
      <c r="A40" s="121"/>
      <c r="B40" s="121"/>
      <c r="C40" s="121"/>
      <c r="D40" s="121"/>
      <c r="E40" s="121"/>
      <c r="F40" s="121"/>
      <c r="G40" s="3"/>
      <c r="H40" s="9"/>
      <c r="I40" s="3"/>
      <c r="J40" s="3"/>
      <c r="K40" s="3"/>
      <c r="L40" s="3"/>
      <c r="M40" s="3"/>
      <c r="N40" s="9"/>
      <c r="O40" s="3"/>
      <c r="P40" s="3"/>
      <c r="Q40" s="3"/>
      <c r="R40" s="3"/>
      <c r="S40" s="3"/>
      <c r="T40" s="3"/>
      <c r="U40" s="174"/>
      <c r="V40" s="142"/>
      <c r="W40" s="142"/>
      <c r="X40" s="121"/>
      <c r="Y40" s="146"/>
      <c r="Z40" s="146"/>
      <c r="AA40" s="146"/>
      <c r="AB40" s="146"/>
      <c r="AC40" s="142"/>
      <c r="AD40" s="142"/>
      <c r="AE40" s="121"/>
    </row>
    <row r="41" spans="1:33" ht="36" customHeight="1" x14ac:dyDescent="0.25">
      <c r="A41" s="3"/>
      <c r="B41" s="9"/>
      <c r="C41" s="3"/>
      <c r="D41" s="3"/>
      <c r="E41" s="3"/>
      <c r="F41" s="3"/>
      <c r="G41" s="3"/>
      <c r="H41" s="9"/>
      <c r="I41" s="3"/>
      <c r="J41" s="3"/>
      <c r="K41" s="3"/>
      <c r="L41" s="3"/>
      <c r="M41" s="3"/>
      <c r="N41" s="9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9"/>
      <c r="H42" s="9"/>
      <c r="N42" s="9"/>
    </row>
    <row r="43" spans="1:33" s="3" customFormat="1" x14ac:dyDescent="0.25">
      <c r="B43" s="9"/>
      <c r="H43" s="9"/>
      <c r="N43" s="9"/>
    </row>
    <row r="44" spans="1:33" s="3" customFormat="1" x14ac:dyDescent="0.25">
      <c r="B44" s="9"/>
      <c r="H44" s="9"/>
      <c r="N44" s="9"/>
    </row>
    <row r="45" spans="1:33" s="3" customFormat="1" x14ac:dyDescent="0.25">
      <c r="B45" s="9"/>
      <c r="H45" s="9"/>
      <c r="N45" s="9"/>
    </row>
    <row r="46" spans="1:33" s="3" customFormat="1" x14ac:dyDescent="0.25">
      <c r="B46" s="9"/>
      <c r="H46" s="9"/>
      <c r="N46" s="9"/>
    </row>
    <row r="47" spans="1:33" s="3" customFormat="1" x14ac:dyDescent="0.25">
      <c r="B47" s="9"/>
      <c r="H47" s="9"/>
      <c r="N47" s="9"/>
    </row>
    <row r="48" spans="1:33" s="3" customFormat="1" x14ac:dyDescent="0.25">
      <c r="B48" s="9"/>
      <c r="H48" s="9"/>
      <c r="N48" s="9"/>
    </row>
    <row r="49" spans="2:14" s="3" customFormat="1" x14ac:dyDescent="0.25">
      <c r="B49" s="9"/>
      <c r="H49" s="9"/>
      <c r="N49" s="9"/>
    </row>
    <row r="50" spans="2:14" s="3" customFormat="1" x14ac:dyDescent="0.25">
      <c r="B50" s="9"/>
      <c r="H50" s="9"/>
      <c r="N50" s="9"/>
    </row>
    <row r="51" spans="2:14" s="3" customFormat="1" x14ac:dyDescent="0.25">
      <c r="B51" s="9"/>
      <c r="H51" s="9"/>
      <c r="N51" s="9"/>
    </row>
    <row r="52" spans="2:14" s="3" customFormat="1" x14ac:dyDescent="0.25">
      <c r="B52" s="9"/>
      <c r="H52" s="9"/>
      <c r="N52" s="9"/>
    </row>
    <row r="53" spans="2:14" s="3" customFormat="1" x14ac:dyDescent="0.25">
      <c r="B53" s="9"/>
      <c r="H53" s="9"/>
      <c r="N53" s="9"/>
    </row>
    <row r="54" spans="2:14" s="3" customFormat="1" x14ac:dyDescent="0.25">
      <c r="B54" s="9"/>
      <c r="H54" s="9"/>
      <c r="N54" s="9"/>
    </row>
    <row r="55" spans="2:14" s="3" customFormat="1" x14ac:dyDescent="0.25">
      <c r="B55" s="9"/>
      <c r="H55" s="9"/>
      <c r="N55" s="9"/>
    </row>
    <row r="56" spans="2:14" s="3" customFormat="1" x14ac:dyDescent="0.25">
      <c r="B56" s="9"/>
      <c r="H56" s="9"/>
      <c r="N56" s="9"/>
    </row>
    <row r="57" spans="2:14" s="3" customFormat="1" x14ac:dyDescent="0.25">
      <c r="B57" s="9"/>
      <c r="H57" s="9"/>
      <c r="N57" s="9"/>
    </row>
    <row r="58" spans="2:14" s="3" customFormat="1" x14ac:dyDescent="0.25">
      <c r="B58" s="9"/>
      <c r="H58" s="9"/>
      <c r="N58" s="9"/>
    </row>
    <row r="59" spans="2:14" s="3" customFormat="1" x14ac:dyDescent="0.25">
      <c r="B59" s="9"/>
      <c r="H59" s="9"/>
      <c r="N59" s="9"/>
    </row>
    <row r="60" spans="2:14" s="3" customFormat="1" x14ac:dyDescent="0.25">
      <c r="B60" s="9"/>
      <c r="H60" s="9"/>
      <c r="N60" s="9"/>
    </row>
    <row r="61" spans="2:14" s="3" customFormat="1" x14ac:dyDescent="0.25">
      <c r="B61" s="9"/>
      <c r="H61" s="9"/>
      <c r="N61" s="9"/>
    </row>
    <row r="62" spans="2:14" s="3" customFormat="1" x14ac:dyDescent="0.25">
      <c r="B62" s="9"/>
      <c r="H62" s="9"/>
      <c r="N62" s="9"/>
    </row>
    <row r="63" spans="2:14" s="3" customFormat="1" x14ac:dyDescent="0.25">
      <c r="B63" s="9"/>
      <c r="H63" s="9"/>
      <c r="N63" s="9"/>
    </row>
    <row r="64" spans="2:14" s="3" customFormat="1" x14ac:dyDescent="0.25">
      <c r="B64" s="9"/>
      <c r="H64" s="9"/>
      <c r="N64" s="9"/>
    </row>
    <row r="65" spans="2:14" s="3" customFormat="1" x14ac:dyDescent="0.25">
      <c r="B65" s="9"/>
      <c r="H65" s="9"/>
      <c r="N65" s="9"/>
    </row>
    <row r="66" spans="2:14" s="3" customFormat="1" x14ac:dyDescent="0.25">
      <c r="B66" s="9"/>
      <c r="H66" s="9"/>
      <c r="N66" s="9"/>
    </row>
    <row r="67" spans="2:14" s="3" customFormat="1" x14ac:dyDescent="0.25">
      <c r="B67" s="9"/>
      <c r="H67" s="9"/>
      <c r="N67" s="9"/>
    </row>
    <row r="68" spans="2:14" s="3" customFormat="1" x14ac:dyDescent="0.25">
      <c r="B68" s="9"/>
      <c r="H68" s="9"/>
      <c r="N68" s="9"/>
    </row>
    <row r="69" spans="2:14" s="3" customFormat="1" x14ac:dyDescent="0.25">
      <c r="B69" s="9"/>
      <c r="H69" s="9"/>
      <c r="N69" s="9"/>
    </row>
    <row r="70" spans="2:14" s="3" customFormat="1" x14ac:dyDescent="0.25">
      <c r="B70" s="9"/>
      <c r="H70" s="9"/>
      <c r="N70" s="9"/>
    </row>
    <row r="71" spans="2:14" s="3" customFormat="1" x14ac:dyDescent="0.25">
      <c r="B71" s="9"/>
      <c r="H71" s="9"/>
      <c r="N71" s="9"/>
    </row>
    <row r="72" spans="2:14" s="3" customFormat="1" x14ac:dyDescent="0.25">
      <c r="B72" s="9"/>
      <c r="H72" s="9"/>
      <c r="N72" s="9"/>
    </row>
    <row r="73" spans="2:14" s="3" customFormat="1" x14ac:dyDescent="0.25">
      <c r="B73" s="9"/>
      <c r="H73" s="9"/>
      <c r="N73" s="9"/>
    </row>
    <row r="74" spans="2:14" s="3" customFormat="1" x14ac:dyDescent="0.25">
      <c r="B74" s="9"/>
      <c r="H74" s="9"/>
      <c r="N74" s="9"/>
    </row>
    <row r="75" spans="2:14" s="3" customFormat="1" x14ac:dyDescent="0.25">
      <c r="B75" s="9"/>
      <c r="H75" s="9"/>
      <c r="N75" s="9"/>
    </row>
    <row r="76" spans="2:14" s="3" customFormat="1" x14ac:dyDescent="0.25">
      <c r="B76" s="9"/>
      <c r="H76" s="9"/>
      <c r="N76" s="9"/>
    </row>
    <row r="77" spans="2:14" s="3" customFormat="1" x14ac:dyDescent="0.25">
      <c r="B77" s="9"/>
      <c r="H77" s="9"/>
      <c r="N77" s="9"/>
    </row>
    <row r="78" spans="2:14" s="3" customFormat="1" x14ac:dyDescent="0.25">
      <c r="B78" s="9"/>
      <c r="H78" s="9"/>
      <c r="N78" s="9"/>
    </row>
    <row r="79" spans="2:14" s="3" customFormat="1" x14ac:dyDescent="0.25">
      <c r="B79" s="9"/>
      <c r="H79" s="9"/>
      <c r="N79" s="9"/>
    </row>
    <row r="80" spans="2:14" s="3" customFormat="1" x14ac:dyDescent="0.25">
      <c r="B80" s="9"/>
      <c r="H80" s="9"/>
      <c r="N80" s="9"/>
    </row>
    <row r="81" spans="2:14" s="3" customFormat="1" x14ac:dyDescent="0.25">
      <c r="B81" s="9"/>
      <c r="H81" s="9"/>
      <c r="N81" s="9"/>
    </row>
    <row r="82" spans="2:14" s="3" customFormat="1" x14ac:dyDescent="0.25">
      <c r="B82" s="9"/>
      <c r="H82" s="9"/>
      <c r="N82" s="9"/>
    </row>
    <row r="83" spans="2:14" s="3" customFormat="1" x14ac:dyDescent="0.25">
      <c r="B83" s="9"/>
      <c r="H83" s="9"/>
      <c r="N83" s="9"/>
    </row>
    <row r="84" spans="2:14" s="3" customFormat="1" x14ac:dyDescent="0.25">
      <c r="B84" s="9"/>
      <c r="H84" s="9"/>
      <c r="N84" s="9"/>
    </row>
    <row r="85" spans="2:14" s="3" customFormat="1" x14ac:dyDescent="0.25">
      <c r="B85" s="9"/>
      <c r="H85" s="9"/>
      <c r="N85" s="9"/>
    </row>
    <row r="86" spans="2:14" s="3" customFormat="1" x14ac:dyDescent="0.25">
      <c r="B86" s="9"/>
      <c r="H86" s="9"/>
      <c r="N86" s="9"/>
    </row>
    <row r="87" spans="2:14" s="3" customFormat="1" x14ac:dyDescent="0.25">
      <c r="B87" s="9"/>
      <c r="H87" s="9"/>
      <c r="N87" s="9"/>
    </row>
    <row r="88" spans="2:14" s="3" customFormat="1" x14ac:dyDescent="0.25">
      <c r="B88" s="9"/>
      <c r="H88" s="9"/>
      <c r="N88" s="9"/>
    </row>
    <row r="89" spans="2:14" s="3" customFormat="1" x14ac:dyDescent="0.25">
      <c r="B89" s="9"/>
      <c r="H89" s="9"/>
      <c r="N89" s="9"/>
    </row>
    <row r="90" spans="2:14" s="3" customFormat="1" x14ac:dyDescent="0.25">
      <c r="B90" s="9"/>
      <c r="H90" s="9"/>
      <c r="N90" s="9"/>
    </row>
    <row r="91" spans="2:14" s="3" customFormat="1" x14ac:dyDescent="0.25">
      <c r="B91" s="9"/>
      <c r="H91" s="9"/>
      <c r="N91" s="9"/>
    </row>
    <row r="92" spans="2:14" s="3" customFormat="1" x14ac:dyDescent="0.25">
      <c r="B92" s="9"/>
      <c r="H92" s="9"/>
      <c r="N92" s="9"/>
    </row>
    <row r="93" spans="2:14" s="3" customFormat="1" x14ac:dyDescent="0.25">
      <c r="B93" s="9"/>
      <c r="H93" s="9"/>
      <c r="N93" s="9"/>
    </row>
    <row r="94" spans="2:14" s="3" customFormat="1" x14ac:dyDescent="0.25">
      <c r="B94" s="9"/>
      <c r="H94" s="9"/>
      <c r="N94" s="9"/>
    </row>
    <row r="95" spans="2:14" s="3" customFormat="1" x14ac:dyDescent="0.25">
      <c r="B95" s="9"/>
      <c r="H95" s="9"/>
      <c r="N95" s="9"/>
    </row>
    <row r="96" spans="2:14" s="3" customFormat="1" x14ac:dyDescent="0.25">
      <c r="B96" s="9"/>
      <c r="H96" s="9"/>
      <c r="N96" s="9"/>
    </row>
    <row r="97" spans="1:21" s="3" customFormat="1" x14ac:dyDescent="0.25">
      <c r="B97" s="9"/>
      <c r="H97" s="9"/>
      <c r="N97" s="9"/>
    </row>
    <row r="98" spans="1:21" s="3" customFormat="1" x14ac:dyDescent="0.25">
      <c r="B98" s="9"/>
      <c r="H98" s="9"/>
      <c r="N98" s="9"/>
    </row>
    <row r="99" spans="1:21" s="3" customFormat="1" x14ac:dyDescent="0.25">
      <c r="B99" s="9"/>
      <c r="H99" s="9"/>
      <c r="N99" s="9"/>
    </row>
    <row r="100" spans="1:21" s="3" customFormat="1" x14ac:dyDescent="0.25">
      <c r="B100" s="9"/>
      <c r="G100" s="7"/>
      <c r="H100" s="10"/>
      <c r="I100" s="7"/>
      <c r="J100" s="7"/>
      <c r="K100" s="7"/>
      <c r="L100" s="7"/>
      <c r="M100" s="7"/>
      <c r="N100" s="10"/>
      <c r="O100" s="7"/>
      <c r="P100" s="7"/>
      <c r="Q100" s="7"/>
      <c r="R100" s="7"/>
      <c r="S100" s="7"/>
      <c r="T100" s="7"/>
      <c r="U100" s="7"/>
    </row>
    <row r="101" spans="1:21" s="3" customFormat="1" x14ac:dyDescent="0.25">
      <c r="B101" s="9"/>
      <c r="F101" s="7"/>
      <c r="G101" s="7"/>
      <c r="H101" s="10"/>
      <c r="I101" s="7"/>
      <c r="J101" s="7"/>
      <c r="K101" s="7"/>
      <c r="L101" s="7"/>
      <c r="M101" s="7"/>
      <c r="N101" s="10"/>
      <c r="O101" s="7"/>
      <c r="P101" s="7"/>
      <c r="Q101" s="7"/>
      <c r="R101" s="7"/>
      <c r="S101" s="7"/>
      <c r="T101" s="7"/>
      <c r="U101" s="7"/>
    </row>
    <row r="102" spans="1:21" s="3" customFormat="1" x14ac:dyDescent="0.25">
      <c r="A102" s="7"/>
      <c r="B102" s="10"/>
      <c r="C102" s="7"/>
      <c r="D102" s="7"/>
      <c r="E102" s="7"/>
      <c r="F102" s="7"/>
      <c r="G102" s="7"/>
      <c r="H102" s="10"/>
      <c r="I102" s="7"/>
      <c r="J102" s="7"/>
      <c r="K102" s="7"/>
      <c r="L102" s="7"/>
      <c r="M102" s="7"/>
      <c r="N102" s="10"/>
      <c r="O102" s="7"/>
      <c r="P102" s="7"/>
      <c r="Q102" s="7"/>
      <c r="R102" s="7"/>
      <c r="S102" s="7"/>
      <c r="T102" s="7"/>
      <c r="U102" s="7"/>
    </row>
  </sheetData>
  <mergeCells count="20"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zoomScale="80" zoomScaleNormal="80" workbookViewId="0">
      <selection activeCell="A5" sqref="A5"/>
    </sheetView>
  </sheetViews>
  <sheetFormatPr defaultColWidth="9.125" defaultRowHeight="14.3" x14ac:dyDescent="0.25"/>
  <cols>
    <col min="1" max="1" width="26.125" style="7" customWidth="1"/>
    <col min="2" max="2" width="10.125" style="10" customWidth="1"/>
    <col min="3" max="3" width="10.625" style="7" customWidth="1"/>
    <col min="4" max="4" width="19.125" style="7" customWidth="1"/>
    <col min="5" max="5" width="18.125" style="7" customWidth="1"/>
    <col min="6" max="6" width="11.5" style="7" customWidth="1"/>
    <col min="7" max="7" width="9.125" style="7" customWidth="1"/>
    <col min="8" max="8" width="10.875" style="10" customWidth="1"/>
    <col min="9" max="9" width="17.375" style="7" customWidth="1"/>
    <col min="10" max="10" width="20" style="7" customWidth="1"/>
    <col min="11" max="11" width="11.5" style="7" customWidth="1"/>
    <col min="12" max="12" width="10" style="7" customWidth="1"/>
    <col min="13" max="13" width="10.625" style="7" customWidth="1"/>
    <col min="14" max="14" width="18.875" style="10" customWidth="1"/>
    <col min="15" max="15" width="19.625" style="7" customWidth="1"/>
    <col min="16" max="16" width="11.5" style="7" customWidth="1"/>
    <col min="17" max="17" width="9.125" style="7" customWidth="1"/>
    <col min="18" max="18" width="11" style="7" customWidth="1"/>
    <col min="19" max="19" width="18.875" style="7" customWidth="1"/>
    <col min="20" max="20" width="19.5" style="7" customWidth="1"/>
    <col min="21" max="21" width="11.125" style="7" customWidth="1"/>
    <col min="22" max="22" width="9" style="7" customWidth="1"/>
    <col min="23" max="23" width="10" style="7" customWidth="1"/>
    <col min="24" max="24" width="19" style="7" customWidth="1"/>
    <col min="25" max="25" width="17.375" style="7" customWidth="1"/>
    <col min="26" max="26" width="9.625" style="7" customWidth="1"/>
    <col min="27" max="27" width="9.125" style="7" customWidth="1"/>
    <col min="28" max="28" width="10.875" style="7" customWidth="1"/>
    <col min="29" max="29" width="18.125" style="7" customWidth="1"/>
    <col min="30" max="30" width="18.875" style="7" customWidth="1"/>
    <col min="31" max="31" width="10.875" style="7" customWidth="1"/>
    <col min="32" max="16384" width="9.125" style="7"/>
  </cols>
  <sheetData>
    <row r="1" spans="1:31" x14ac:dyDescent="0.25">
      <c r="A1" s="3"/>
      <c r="B1" s="9"/>
      <c r="C1" s="3"/>
      <c r="D1" s="3"/>
      <c r="E1" s="3"/>
      <c r="F1" s="3"/>
      <c r="G1" s="3"/>
      <c r="H1" s="9"/>
      <c r="I1" s="3"/>
      <c r="J1" s="3"/>
      <c r="K1" s="3"/>
      <c r="L1" s="3"/>
      <c r="M1" s="3"/>
      <c r="N1" s="9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9"/>
      <c r="C2" s="3"/>
      <c r="D2" s="3"/>
      <c r="E2" s="3"/>
      <c r="F2" s="3"/>
      <c r="G2" s="3"/>
      <c r="H2" s="9"/>
      <c r="I2" s="3"/>
      <c r="J2" s="3"/>
      <c r="K2" s="3"/>
      <c r="L2" s="3"/>
      <c r="M2" s="3"/>
      <c r="N2" s="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9"/>
      <c r="C3" s="3"/>
      <c r="D3" s="3"/>
      <c r="E3" s="3"/>
      <c r="F3" s="3"/>
      <c r="G3" s="3"/>
      <c r="H3" s="9"/>
      <c r="I3" s="3"/>
      <c r="J3" s="3"/>
      <c r="K3" s="3"/>
      <c r="L3" s="3"/>
      <c r="M3" s="3"/>
      <c r="N3" s="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9"/>
      <c r="H4" s="9"/>
      <c r="N4" s="9"/>
    </row>
    <row r="5" spans="1:31" s="3" customFormat="1" x14ac:dyDescent="0.25">
      <c r="B5" s="9"/>
      <c r="H5" s="9"/>
      <c r="N5" s="9"/>
    </row>
    <row r="6" spans="1:31" s="3" customFormat="1" ht="30.75" customHeight="1" x14ac:dyDescent="0.25">
      <c r="A6" s="21" t="s">
        <v>16</v>
      </c>
      <c r="B6" s="9"/>
      <c r="H6" s="9"/>
      <c r="N6" s="9"/>
    </row>
    <row r="7" spans="1:31" s="3" customFormat="1" ht="6.8" customHeight="1" x14ac:dyDescent="0.25">
      <c r="A7" s="2"/>
      <c r="B7" s="9"/>
      <c r="H7" s="9"/>
      <c r="N7" s="9"/>
    </row>
    <row r="8" spans="1:31" s="3" customFormat="1" ht="24.8" customHeight="1" x14ac:dyDescent="0.25">
      <c r="A8" s="18" t="s">
        <v>51</v>
      </c>
      <c r="B8" s="122" t="s">
        <v>52</v>
      </c>
      <c r="C8" s="123"/>
      <c r="D8" s="123"/>
      <c r="E8" s="123"/>
      <c r="F8" s="123"/>
      <c r="G8" s="124"/>
      <c r="H8" s="9"/>
      <c r="J8" s="123"/>
      <c r="K8" s="123"/>
      <c r="L8" s="123"/>
      <c r="N8" s="9"/>
      <c r="P8" s="123"/>
      <c r="Q8" s="123"/>
      <c r="R8" s="123"/>
      <c r="V8" s="123"/>
      <c r="W8" s="123"/>
      <c r="X8" s="123"/>
      <c r="AC8" s="123"/>
      <c r="AD8" s="123"/>
      <c r="AE8" s="123"/>
    </row>
    <row r="9" spans="1:31" s="3" customFormat="1" ht="34.5" customHeight="1" x14ac:dyDescent="0.25">
      <c r="A9" s="18" t="s">
        <v>39</v>
      </c>
      <c r="B9" s="125" t="s">
        <v>40</v>
      </c>
      <c r="C9" s="126"/>
      <c r="D9" s="126"/>
      <c r="E9" s="126"/>
      <c r="F9" s="126"/>
      <c r="G9" s="127"/>
      <c r="H9" s="127"/>
      <c r="I9" s="127"/>
      <c r="J9" s="127"/>
      <c r="K9" s="127"/>
      <c r="L9" s="18"/>
      <c r="N9" s="9"/>
      <c r="R9" s="18"/>
      <c r="X9" s="18"/>
      <c r="AE9" s="18"/>
    </row>
    <row r="10" spans="1:31" ht="26.35" customHeight="1" thickBot="1" x14ac:dyDescent="0.3">
      <c r="A10" s="3"/>
      <c r="B10" s="9"/>
      <c r="C10" s="3"/>
      <c r="D10" s="3"/>
      <c r="E10" s="3"/>
      <c r="F10" s="3"/>
      <c r="G10" s="3"/>
      <c r="H10" s="9"/>
      <c r="I10" s="3"/>
      <c r="J10" s="3"/>
      <c r="K10" s="3"/>
      <c r="L10" s="3"/>
      <c r="M10" s="3"/>
      <c r="N10" s="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220" t="s">
        <v>8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2"/>
    </row>
    <row r="12" spans="1:31" ht="30.1" customHeight="1" thickBot="1" x14ac:dyDescent="0.3">
      <c r="A12" s="181" t="s">
        <v>13</v>
      </c>
      <c r="B12" s="184" t="s">
        <v>5</v>
      </c>
      <c r="C12" s="185"/>
      <c r="D12" s="185"/>
      <c r="E12" s="185"/>
      <c r="F12" s="223"/>
      <c r="G12" s="224" t="s">
        <v>3</v>
      </c>
      <c r="H12" s="188"/>
      <c r="I12" s="188"/>
      <c r="J12" s="188"/>
      <c r="K12" s="225"/>
      <c r="L12" s="226" t="s">
        <v>4</v>
      </c>
      <c r="M12" s="196"/>
      <c r="N12" s="196"/>
      <c r="O12" s="196"/>
      <c r="P12" s="196"/>
      <c r="Q12" s="227" t="s">
        <v>41</v>
      </c>
      <c r="R12" s="228"/>
      <c r="S12" s="228"/>
      <c r="T12" s="228"/>
      <c r="U12" s="229"/>
      <c r="V12" s="230" t="s">
        <v>6</v>
      </c>
      <c r="W12" s="231"/>
      <c r="X12" s="231"/>
      <c r="Y12" s="231"/>
      <c r="Z12" s="232"/>
      <c r="AA12" s="233" t="s">
        <v>7</v>
      </c>
      <c r="AB12" s="193"/>
      <c r="AC12" s="193"/>
      <c r="AD12" s="193"/>
      <c r="AE12" s="194"/>
    </row>
    <row r="13" spans="1:31" ht="39.1" customHeight="1" thickBot="1" x14ac:dyDescent="0.3">
      <c r="A13" s="182"/>
      <c r="B13" s="58" t="s">
        <v>9</v>
      </c>
      <c r="C13" s="59" t="s">
        <v>10</v>
      </c>
      <c r="D13" s="60" t="s">
        <v>31</v>
      </c>
      <c r="E13" s="61" t="s">
        <v>32</v>
      </c>
      <c r="F13" s="62" t="s">
        <v>18</v>
      </c>
      <c r="G13" s="63" t="s">
        <v>9</v>
      </c>
      <c r="H13" s="59" t="s">
        <v>10</v>
      </c>
      <c r="I13" s="60" t="s">
        <v>31</v>
      </c>
      <c r="J13" s="61" t="s">
        <v>29</v>
      </c>
      <c r="K13" s="62" t="s">
        <v>18</v>
      </c>
      <c r="L13" s="63" t="s">
        <v>9</v>
      </c>
      <c r="M13" s="59" t="s">
        <v>10</v>
      </c>
      <c r="N13" s="60" t="s">
        <v>31</v>
      </c>
      <c r="O13" s="61" t="s">
        <v>27</v>
      </c>
      <c r="P13" s="62" t="s">
        <v>18</v>
      </c>
      <c r="Q13" s="63" t="s">
        <v>9</v>
      </c>
      <c r="R13" s="59" t="s">
        <v>10</v>
      </c>
      <c r="S13" s="60" t="s">
        <v>28</v>
      </c>
      <c r="T13" s="61" t="s">
        <v>29</v>
      </c>
      <c r="U13" s="128" t="s">
        <v>18</v>
      </c>
      <c r="V13" s="58" t="s">
        <v>9</v>
      </c>
      <c r="W13" s="59" t="s">
        <v>10</v>
      </c>
      <c r="X13" s="60" t="s">
        <v>28</v>
      </c>
      <c r="Y13" s="61" t="s">
        <v>29</v>
      </c>
      <c r="Z13" s="62" t="s">
        <v>18</v>
      </c>
      <c r="AA13" s="58" t="s">
        <v>9</v>
      </c>
      <c r="AB13" s="59" t="s">
        <v>10</v>
      </c>
      <c r="AC13" s="60" t="s">
        <v>28</v>
      </c>
      <c r="AD13" s="61" t="s">
        <v>29</v>
      </c>
      <c r="AE13" s="62" t="s">
        <v>18</v>
      </c>
    </row>
    <row r="14" spans="1:31" s="24" customFormat="1" ht="36" customHeight="1" x14ac:dyDescent="0.25">
      <c r="A14" s="50" t="s">
        <v>42</v>
      </c>
      <c r="B14" s="129">
        <v>0</v>
      </c>
      <c r="C14" s="130" t="str">
        <f t="shared" ref="C14:C21" si="0">IF(B14,B14/$B$22,"")</f>
        <v/>
      </c>
      <c r="D14" s="131"/>
      <c r="E14" s="132"/>
      <c r="F14" s="133" t="str">
        <f t="shared" ref="F14:F21" si="1">IF(E14,E14/$E$22,"")</f>
        <v/>
      </c>
      <c r="G14" s="129">
        <v>4</v>
      </c>
      <c r="H14" s="130">
        <f t="shared" ref="H14:H21" si="2">IF(G14,G14/$G$22,"")</f>
        <v>1.2195121951219513E-2</v>
      </c>
      <c r="I14" s="131">
        <v>1398888.44</v>
      </c>
      <c r="J14" s="132">
        <v>1692655.01</v>
      </c>
      <c r="K14" s="133">
        <f t="shared" ref="K14:K21" si="3">IF(J14,J14/$J$22,"")</f>
        <v>0.7962496112199825</v>
      </c>
      <c r="L14" s="129">
        <v>0</v>
      </c>
      <c r="M14" s="130" t="str">
        <f t="shared" ref="M14:M21" si="4">IF(L14,L14/$L$22,"")</f>
        <v/>
      </c>
      <c r="N14" s="131"/>
      <c r="O14" s="132"/>
      <c r="P14" s="133" t="str">
        <f t="shared" ref="P14:P21" si="5">IF(O14,O14/$O$22,"")</f>
        <v/>
      </c>
      <c r="Q14" s="129">
        <v>0</v>
      </c>
      <c r="R14" s="130" t="str">
        <f t="shared" ref="R14:R21" si="6">IF(Q14,Q14/$Q$22,"")</f>
        <v/>
      </c>
      <c r="S14" s="131"/>
      <c r="T14" s="132"/>
      <c r="U14" s="133" t="str">
        <f t="shared" ref="U14:U21" si="7">IF(T14,T14/$T$22,"")</f>
        <v/>
      </c>
      <c r="V14" s="129">
        <v>0</v>
      </c>
      <c r="W14" s="130" t="str">
        <f t="shared" ref="W14:W21" si="8">IF(V14,V14/$V$22,"")</f>
        <v/>
      </c>
      <c r="X14" s="131"/>
      <c r="Y14" s="132"/>
      <c r="Z14" s="133" t="str">
        <f t="shared" ref="Z14:Z21" si="9">IF(Y14,Y14/$Y$22,"")</f>
        <v/>
      </c>
      <c r="AA14" s="129">
        <v>0</v>
      </c>
      <c r="AB14" s="130" t="str">
        <f t="shared" ref="AB14:AB21" si="10">IF(AA14,AA14/$AA$22,"")</f>
        <v/>
      </c>
      <c r="AC14" s="131"/>
      <c r="AD14" s="132"/>
      <c r="AE14" s="133" t="str">
        <f t="shared" ref="AE14:AE21" si="11">IF(AD14,AD14/$AD$22,"")</f>
        <v/>
      </c>
    </row>
    <row r="15" spans="1:31" s="24" customFormat="1" ht="36" customHeight="1" x14ac:dyDescent="0.25">
      <c r="A15" s="51" t="s">
        <v>24</v>
      </c>
      <c r="B15" s="134">
        <v>0</v>
      </c>
      <c r="C15" s="130" t="str">
        <f t="shared" si="0"/>
        <v/>
      </c>
      <c r="D15" s="135"/>
      <c r="E15" s="136"/>
      <c r="F15" s="133" t="str">
        <f t="shared" si="1"/>
        <v/>
      </c>
      <c r="G15" s="134">
        <v>0</v>
      </c>
      <c r="H15" s="130" t="str">
        <f t="shared" si="2"/>
        <v/>
      </c>
      <c r="I15" s="135"/>
      <c r="J15" s="136"/>
      <c r="K15" s="133" t="str">
        <f t="shared" si="3"/>
        <v/>
      </c>
      <c r="L15" s="134">
        <v>0</v>
      </c>
      <c r="M15" s="130" t="str">
        <f t="shared" si="4"/>
        <v/>
      </c>
      <c r="N15" s="135"/>
      <c r="O15" s="136"/>
      <c r="P15" s="133" t="str">
        <f t="shared" si="5"/>
        <v/>
      </c>
      <c r="Q15" s="134">
        <v>0</v>
      </c>
      <c r="R15" s="130" t="str">
        <f t="shared" si="6"/>
        <v/>
      </c>
      <c r="S15" s="135"/>
      <c r="T15" s="136"/>
      <c r="U15" s="133" t="str">
        <f t="shared" si="7"/>
        <v/>
      </c>
      <c r="V15" s="134">
        <v>0</v>
      </c>
      <c r="W15" s="130" t="str">
        <f t="shared" si="8"/>
        <v/>
      </c>
      <c r="X15" s="135"/>
      <c r="Y15" s="136"/>
      <c r="Z15" s="133" t="str">
        <f t="shared" si="9"/>
        <v/>
      </c>
      <c r="AA15" s="134">
        <v>0</v>
      </c>
      <c r="AB15" s="130" t="str">
        <f t="shared" si="10"/>
        <v/>
      </c>
      <c r="AC15" s="135"/>
      <c r="AD15" s="136"/>
      <c r="AE15" s="133" t="str">
        <f t="shared" si="11"/>
        <v/>
      </c>
    </row>
    <row r="16" spans="1:31" s="24" customFormat="1" ht="36" customHeight="1" x14ac:dyDescent="0.25">
      <c r="A16" s="51" t="s">
        <v>25</v>
      </c>
      <c r="B16" s="134"/>
      <c r="C16" s="130" t="str">
        <f t="shared" si="0"/>
        <v/>
      </c>
      <c r="D16" s="135"/>
      <c r="E16" s="136"/>
      <c r="F16" s="133" t="str">
        <f t="shared" si="1"/>
        <v/>
      </c>
      <c r="G16" s="134">
        <v>0</v>
      </c>
      <c r="H16" s="130" t="str">
        <f t="shared" si="2"/>
        <v/>
      </c>
      <c r="I16" s="135"/>
      <c r="J16" s="136"/>
      <c r="K16" s="133" t="str">
        <f t="shared" si="3"/>
        <v/>
      </c>
      <c r="L16" s="134">
        <v>0</v>
      </c>
      <c r="M16" s="130" t="str">
        <f t="shared" si="4"/>
        <v/>
      </c>
      <c r="N16" s="135"/>
      <c r="O16" s="136"/>
      <c r="P16" s="133" t="str">
        <f t="shared" si="5"/>
        <v/>
      </c>
      <c r="Q16" s="134">
        <v>0</v>
      </c>
      <c r="R16" s="130" t="str">
        <f t="shared" si="6"/>
        <v/>
      </c>
      <c r="S16" s="135"/>
      <c r="T16" s="136"/>
      <c r="U16" s="133" t="str">
        <f t="shared" si="7"/>
        <v/>
      </c>
      <c r="V16" s="134">
        <v>0</v>
      </c>
      <c r="W16" s="130" t="str">
        <f t="shared" si="8"/>
        <v/>
      </c>
      <c r="X16" s="135"/>
      <c r="Y16" s="136"/>
      <c r="Z16" s="133" t="str">
        <f t="shared" si="9"/>
        <v/>
      </c>
      <c r="AA16" s="134">
        <v>0</v>
      </c>
      <c r="AB16" s="130" t="str">
        <f t="shared" si="10"/>
        <v/>
      </c>
      <c r="AC16" s="135"/>
      <c r="AD16" s="136"/>
      <c r="AE16" s="133" t="str">
        <f t="shared" si="11"/>
        <v/>
      </c>
    </row>
    <row r="17" spans="1:31" s="24" customFormat="1" ht="36" customHeight="1" x14ac:dyDescent="0.25">
      <c r="A17" s="51" t="s">
        <v>43</v>
      </c>
      <c r="B17" s="134"/>
      <c r="C17" s="130" t="str">
        <f t="shared" si="0"/>
        <v/>
      </c>
      <c r="D17" s="135"/>
      <c r="E17" s="136"/>
      <c r="F17" s="133" t="str">
        <f t="shared" si="1"/>
        <v/>
      </c>
      <c r="G17" s="134">
        <v>0</v>
      </c>
      <c r="H17" s="130" t="str">
        <f t="shared" si="2"/>
        <v/>
      </c>
      <c r="I17" s="135"/>
      <c r="J17" s="136"/>
      <c r="K17" s="133" t="str">
        <f t="shared" si="3"/>
        <v/>
      </c>
      <c r="L17" s="134">
        <v>0</v>
      </c>
      <c r="M17" s="130" t="str">
        <f t="shared" si="4"/>
        <v/>
      </c>
      <c r="N17" s="135"/>
      <c r="O17" s="136"/>
      <c r="P17" s="133" t="str">
        <f t="shared" si="5"/>
        <v/>
      </c>
      <c r="Q17" s="134">
        <v>0</v>
      </c>
      <c r="R17" s="130" t="str">
        <f t="shared" si="6"/>
        <v/>
      </c>
      <c r="S17" s="135"/>
      <c r="T17" s="136"/>
      <c r="U17" s="133" t="str">
        <f t="shared" si="7"/>
        <v/>
      </c>
      <c r="V17" s="134">
        <v>0</v>
      </c>
      <c r="W17" s="130" t="str">
        <f t="shared" si="8"/>
        <v/>
      </c>
      <c r="X17" s="135"/>
      <c r="Y17" s="136"/>
      <c r="Z17" s="133" t="str">
        <f t="shared" si="9"/>
        <v/>
      </c>
      <c r="AA17" s="134">
        <v>0</v>
      </c>
      <c r="AB17" s="130" t="str">
        <f t="shared" si="10"/>
        <v/>
      </c>
      <c r="AC17" s="135"/>
      <c r="AD17" s="136"/>
      <c r="AE17" s="133" t="str">
        <f t="shared" si="11"/>
        <v/>
      </c>
    </row>
    <row r="18" spans="1:31" s="24" customFormat="1" ht="36" customHeight="1" x14ac:dyDescent="0.25">
      <c r="A18" s="51" t="s">
        <v>44</v>
      </c>
      <c r="B18" s="137"/>
      <c r="C18" s="130" t="str">
        <f t="shared" si="0"/>
        <v/>
      </c>
      <c r="D18" s="135"/>
      <c r="E18" s="136"/>
      <c r="F18" s="133" t="str">
        <f t="shared" si="1"/>
        <v/>
      </c>
      <c r="G18" s="137">
        <v>0</v>
      </c>
      <c r="H18" s="130" t="str">
        <f t="shared" si="2"/>
        <v/>
      </c>
      <c r="I18" s="135"/>
      <c r="J18" s="136"/>
      <c r="K18" s="133" t="str">
        <f t="shared" si="3"/>
        <v/>
      </c>
      <c r="L18" s="137">
        <v>0</v>
      </c>
      <c r="M18" s="130" t="str">
        <f t="shared" si="4"/>
        <v/>
      </c>
      <c r="N18" s="135"/>
      <c r="O18" s="136"/>
      <c r="P18" s="133" t="str">
        <f t="shared" si="5"/>
        <v/>
      </c>
      <c r="Q18" s="137">
        <v>0</v>
      </c>
      <c r="R18" s="130" t="str">
        <f t="shared" si="6"/>
        <v/>
      </c>
      <c r="S18" s="135"/>
      <c r="T18" s="136"/>
      <c r="U18" s="133" t="str">
        <f t="shared" si="7"/>
        <v/>
      </c>
      <c r="V18" s="137">
        <v>0</v>
      </c>
      <c r="W18" s="130" t="str">
        <f t="shared" si="8"/>
        <v/>
      </c>
      <c r="X18" s="135"/>
      <c r="Y18" s="136"/>
      <c r="Z18" s="133" t="str">
        <f t="shared" si="9"/>
        <v/>
      </c>
      <c r="AA18" s="137">
        <v>0</v>
      </c>
      <c r="AB18" s="130" t="str">
        <f t="shared" si="10"/>
        <v/>
      </c>
      <c r="AC18" s="135"/>
      <c r="AD18" s="136"/>
      <c r="AE18" s="133" t="str">
        <f t="shared" si="11"/>
        <v/>
      </c>
    </row>
    <row r="19" spans="1:31" s="24" customFormat="1" ht="36" customHeight="1" x14ac:dyDescent="0.25">
      <c r="A19" s="52" t="s">
        <v>45</v>
      </c>
      <c r="B19" s="137"/>
      <c r="C19" s="130" t="str">
        <f t="shared" si="0"/>
        <v/>
      </c>
      <c r="D19" s="135"/>
      <c r="E19" s="136"/>
      <c r="F19" s="133" t="str">
        <f t="shared" si="1"/>
        <v/>
      </c>
      <c r="G19" s="137">
        <v>0</v>
      </c>
      <c r="H19" s="130" t="str">
        <f t="shared" si="2"/>
        <v/>
      </c>
      <c r="I19" s="135"/>
      <c r="J19" s="136"/>
      <c r="K19" s="133" t="str">
        <f t="shared" si="3"/>
        <v/>
      </c>
      <c r="L19" s="137">
        <v>0</v>
      </c>
      <c r="M19" s="130" t="str">
        <f t="shared" si="4"/>
        <v/>
      </c>
      <c r="N19" s="135"/>
      <c r="O19" s="136"/>
      <c r="P19" s="133" t="str">
        <f t="shared" si="5"/>
        <v/>
      </c>
      <c r="Q19" s="137">
        <v>0</v>
      </c>
      <c r="R19" s="130" t="str">
        <f t="shared" si="6"/>
        <v/>
      </c>
      <c r="S19" s="135"/>
      <c r="T19" s="136"/>
      <c r="U19" s="133" t="str">
        <f t="shared" si="7"/>
        <v/>
      </c>
      <c r="V19" s="137">
        <v>0</v>
      </c>
      <c r="W19" s="130" t="str">
        <f t="shared" si="8"/>
        <v/>
      </c>
      <c r="X19" s="135"/>
      <c r="Y19" s="136"/>
      <c r="Z19" s="133" t="str">
        <f t="shared" si="9"/>
        <v/>
      </c>
      <c r="AA19" s="137">
        <v>8</v>
      </c>
      <c r="AB19" s="130">
        <f t="shared" si="10"/>
        <v>0.1</v>
      </c>
      <c r="AC19" s="135">
        <v>322577.7</v>
      </c>
      <c r="AD19" s="136">
        <v>362190</v>
      </c>
      <c r="AE19" s="133">
        <f t="shared" si="11"/>
        <v>0.73065676539567281</v>
      </c>
    </row>
    <row r="20" spans="1:31" s="24" customFormat="1" ht="36" customHeight="1" x14ac:dyDescent="0.25">
      <c r="A20" s="52" t="s">
        <v>46</v>
      </c>
      <c r="B20" s="134"/>
      <c r="C20" s="130" t="str">
        <f t="shared" si="0"/>
        <v/>
      </c>
      <c r="D20" s="135"/>
      <c r="E20" s="136"/>
      <c r="F20" s="133" t="str">
        <f t="shared" si="1"/>
        <v/>
      </c>
      <c r="G20" s="134">
        <v>0</v>
      </c>
      <c r="H20" s="130" t="str">
        <f t="shared" si="2"/>
        <v/>
      </c>
      <c r="I20" s="135"/>
      <c r="J20" s="136"/>
      <c r="K20" s="133" t="str">
        <f t="shared" si="3"/>
        <v/>
      </c>
      <c r="L20" s="134">
        <v>0</v>
      </c>
      <c r="M20" s="130" t="str">
        <f t="shared" si="4"/>
        <v/>
      </c>
      <c r="N20" s="135"/>
      <c r="O20" s="136"/>
      <c r="P20" s="133" t="str">
        <f t="shared" si="5"/>
        <v/>
      </c>
      <c r="Q20" s="134">
        <v>0</v>
      </c>
      <c r="R20" s="130" t="str">
        <f t="shared" si="6"/>
        <v/>
      </c>
      <c r="S20" s="135"/>
      <c r="T20" s="136"/>
      <c r="U20" s="133" t="str">
        <f t="shared" si="7"/>
        <v/>
      </c>
      <c r="V20" s="134">
        <v>0</v>
      </c>
      <c r="W20" s="130" t="str">
        <f t="shared" si="8"/>
        <v/>
      </c>
      <c r="X20" s="135"/>
      <c r="Y20" s="136"/>
      <c r="Z20" s="133" t="str">
        <f t="shared" si="9"/>
        <v/>
      </c>
      <c r="AA20" s="134">
        <v>0</v>
      </c>
      <c r="AB20" s="130" t="str">
        <f t="shared" si="10"/>
        <v/>
      </c>
      <c r="AC20" s="135"/>
      <c r="AD20" s="136"/>
      <c r="AE20" s="133" t="str">
        <f t="shared" si="11"/>
        <v/>
      </c>
    </row>
    <row r="21" spans="1:31" s="24" customFormat="1" ht="36" customHeight="1" x14ac:dyDescent="0.25">
      <c r="A21" s="38" t="s">
        <v>47</v>
      </c>
      <c r="B21" s="134"/>
      <c r="C21" s="130" t="str">
        <f t="shared" si="0"/>
        <v/>
      </c>
      <c r="D21" s="135"/>
      <c r="E21" s="136"/>
      <c r="F21" s="133" t="str">
        <f t="shared" si="1"/>
        <v/>
      </c>
      <c r="G21" s="134">
        <v>324</v>
      </c>
      <c r="H21" s="130">
        <f t="shared" si="2"/>
        <v>0.98780487804878048</v>
      </c>
      <c r="I21" s="135">
        <v>366259.45</v>
      </c>
      <c r="J21" s="136">
        <v>433129.4</v>
      </c>
      <c r="K21" s="133">
        <f t="shared" si="3"/>
        <v>0.20375038878001744</v>
      </c>
      <c r="L21" s="134">
        <v>97</v>
      </c>
      <c r="M21" s="130">
        <f t="shared" si="4"/>
        <v>1</v>
      </c>
      <c r="N21" s="135">
        <v>58936.03</v>
      </c>
      <c r="O21" s="136">
        <v>69888.820000000007</v>
      </c>
      <c r="P21" s="133">
        <f t="shared" si="5"/>
        <v>1</v>
      </c>
      <c r="Q21" s="134">
        <v>0</v>
      </c>
      <c r="R21" s="130" t="str">
        <f t="shared" si="6"/>
        <v/>
      </c>
      <c r="S21" s="135"/>
      <c r="T21" s="136"/>
      <c r="U21" s="133" t="str">
        <f t="shared" si="7"/>
        <v/>
      </c>
      <c r="V21" s="134">
        <v>0</v>
      </c>
      <c r="W21" s="130" t="str">
        <f t="shared" si="8"/>
        <v/>
      </c>
      <c r="X21" s="135"/>
      <c r="Y21" s="136"/>
      <c r="Z21" s="133" t="str">
        <f t="shared" si="9"/>
        <v/>
      </c>
      <c r="AA21" s="134">
        <v>72</v>
      </c>
      <c r="AB21" s="130">
        <f t="shared" si="10"/>
        <v>0.9</v>
      </c>
      <c r="AC21" s="135">
        <v>115429.07</v>
      </c>
      <c r="AD21" s="136">
        <v>133514.71</v>
      </c>
      <c r="AE21" s="133">
        <f t="shared" si="11"/>
        <v>0.26934323460432724</v>
      </c>
    </row>
    <row r="22" spans="1:31" ht="32.950000000000003" customHeight="1" thickBot="1" x14ac:dyDescent="0.3">
      <c r="A22" s="53" t="s">
        <v>2</v>
      </c>
      <c r="B22" s="138">
        <f t="shared" ref="B22:AE22" si="12">SUM(B14:B21)</f>
        <v>0</v>
      </c>
      <c r="C22" s="139">
        <f t="shared" si="12"/>
        <v>0</v>
      </c>
      <c r="D22" s="140">
        <f t="shared" si="12"/>
        <v>0</v>
      </c>
      <c r="E22" s="140">
        <f t="shared" si="12"/>
        <v>0</v>
      </c>
      <c r="F22" s="141">
        <f t="shared" si="12"/>
        <v>0</v>
      </c>
      <c r="G22" s="138">
        <f t="shared" si="12"/>
        <v>328</v>
      </c>
      <c r="H22" s="139">
        <f t="shared" si="12"/>
        <v>1</v>
      </c>
      <c r="I22" s="140">
        <f t="shared" si="12"/>
        <v>1765147.89</v>
      </c>
      <c r="J22" s="140">
        <f t="shared" si="12"/>
        <v>2125784.41</v>
      </c>
      <c r="K22" s="141">
        <f t="shared" si="12"/>
        <v>1</v>
      </c>
      <c r="L22" s="138">
        <f t="shared" si="12"/>
        <v>97</v>
      </c>
      <c r="M22" s="139">
        <f t="shared" si="12"/>
        <v>1</v>
      </c>
      <c r="N22" s="140">
        <f t="shared" si="12"/>
        <v>58936.03</v>
      </c>
      <c r="O22" s="140">
        <f t="shared" si="12"/>
        <v>69888.820000000007</v>
      </c>
      <c r="P22" s="141">
        <f t="shared" si="12"/>
        <v>1</v>
      </c>
      <c r="Q22" s="138">
        <f t="shared" si="12"/>
        <v>0</v>
      </c>
      <c r="R22" s="139">
        <f t="shared" si="12"/>
        <v>0</v>
      </c>
      <c r="S22" s="140">
        <f t="shared" si="12"/>
        <v>0</v>
      </c>
      <c r="T22" s="140">
        <f t="shared" si="12"/>
        <v>0</v>
      </c>
      <c r="U22" s="141">
        <f t="shared" si="12"/>
        <v>0</v>
      </c>
      <c r="V22" s="138">
        <f t="shared" si="12"/>
        <v>0</v>
      </c>
      <c r="W22" s="139">
        <f t="shared" si="12"/>
        <v>0</v>
      </c>
      <c r="X22" s="140">
        <f t="shared" si="12"/>
        <v>0</v>
      </c>
      <c r="Y22" s="140">
        <f t="shared" si="12"/>
        <v>0</v>
      </c>
      <c r="Z22" s="141">
        <f t="shared" si="12"/>
        <v>0</v>
      </c>
      <c r="AA22" s="138">
        <f t="shared" si="12"/>
        <v>80</v>
      </c>
      <c r="AB22" s="139">
        <f t="shared" si="12"/>
        <v>1</v>
      </c>
      <c r="AC22" s="140">
        <f t="shared" si="12"/>
        <v>438006.77</v>
      </c>
      <c r="AD22" s="140">
        <f t="shared" si="12"/>
        <v>495704.70999999996</v>
      </c>
      <c r="AE22" s="141">
        <f t="shared" si="12"/>
        <v>1</v>
      </c>
    </row>
    <row r="23" spans="1:31" s="3" customFormat="1" ht="18.7" customHeight="1" x14ac:dyDescent="0.25">
      <c r="B23" s="9"/>
      <c r="H23" s="9"/>
      <c r="N23" s="9"/>
    </row>
    <row r="24" spans="1:31" s="146" customFormat="1" ht="43.85" customHeight="1" x14ac:dyDescent="0.25">
      <c r="A24" s="183" t="s">
        <v>48</v>
      </c>
      <c r="B24" s="183"/>
      <c r="C24" s="183"/>
      <c r="D24" s="183"/>
      <c r="E24" s="183"/>
      <c r="F24" s="183"/>
      <c r="G24" s="183"/>
      <c r="H24" s="183"/>
      <c r="I24" s="142"/>
      <c r="J24" s="142"/>
      <c r="K24" s="142"/>
      <c r="L24" s="175"/>
      <c r="M24" s="143"/>
      <c r="N24" s="144"/>
      <c r="O24" s="144"/>
      <c r="P24" s="142"/>
      <c r="Q24" s="142"/>
      <c r="R24" s="175"/>
      <c r="S24" s="144"/>
      <c r="T24" s="144"/>
      <c r="U24" s="144"/>
      <c r="V24" s="145"/>
      <c r="W24" s="145"/>
      <c r="X24" s="145"/>
      <c r="AC24" s="145"/>
      <c r="AD24" s="145"/>
      <c r="AE24" s="145"/>
    </row>
    <row r="25" spans="1:31" s="148" customFormat="1" x14ac:dyDescent="0.25">
      <c r="A25" s="175"/>
      <c r="B25" s="175"/>
      <c r="C25" s="175"/>
      <c r="D25" s="175"/>
      <c r="E25" s="175"/>
      <c r="F25" s="175"/>
      <c r="G25" s="147"/>
      <c r="H25" s="147"/>
      <c r="I25" s="142"/>
      <c r="J25" s="142"/>
      <c r="K25" s="142"/>
      <c r="L25" s="175"/>
      <c r="M25" s="143"/>
      <c r="N25" s="144"/>
      <c r="O25" s="144"/>
      <c r="P25" s="142"/>
      <c r="Q25" s="142"/>
      <c r="R25" s="175"/>
      <c r="S25" s="144"/>
      <c r="T25" s="144"/>
      <c r="U25" s="144"/>
      <c r="V25" s="145"/>
      <c r="W25" s="145"/>
      <c r="X25" s="145"/>
      <c r="Y25" s="146"/>
      <c r="Z25" s="146"/>
      <c r="AA25" s="146"/>
      <c r="AB25" s="146"/>
      <c r="AC25" s="145"/>
      <c r="AD25" s="145"/>
      <c r="AE25" s="145"/>
    </row>
    <row r="26" spans="1:31" s="149" customFormat="1" ht="13.75" customHeight="1" x14ac:dyDescent="0.25">
      <c r="A26" s="175"/>
      <c r="B26" s="175"/>
      <c r="C26" s="175"/>
      <c r="D26" s="175"/>
      <c r="E26" s="175"/>
      <c r="F26" s="175"/>
      <c r="G26" s="147"/>
      <c r="H26" s="147"/>
      <c r="I26" s="142"/>
      <c r="J26" s="142"/>
      <c r="K26" s="142"/>
      <c r="L26" s="175"/>
      <c r="M26" s="143"/>
      <c r="N26" s="144"/>
      <c r="O26" s="144"/>
      <c r="P26" s="142"/>
      <c r="Q26" s="142"/>
      <c r="R26" s="175"/>
      <c r="S26" s="144"/>
      <c r="T26" s="144"/>
      <c r="U26" s="144"/>
      <c r="V26" s="144"/>
      <c r="W26" s="144"/>
      <c r="X26" s="144"/>
      <c r="Y26" s="146"/>
      <c r="Z26" s="146"/>
      <c r="AA26" s="146"/>
      <c r="AB26" s="146"/>
      <c r="AC26" s="144"/>
      <c r="AD26" s="144"/>
      <c r="AE26" s="144"/>
    </row>
    <row r="27" spans="1:31" s="149" customFormat="1" ht="18" customHeight="1" thickBot="1" x14ac:dyDescent="0.3">
      <c r="A27" s="175"/>
      <c r="B27" s="175"/>
      <c r="C27" s="175"/>
      <c r="D27" s="175"/>
      <c r="E27" s="175"/>
      <c r="F27" s="175"/>
      <c r="G27" s="147"/>
      <c r="H27" s="147"/>
      <c r="I27" s="142"/>
      <c r="J27" s="142"/>
      <c r="K27" s="142"/>
      <c r="L27" s="175"/>
      <c r="M27" s="143"/>
      <c r="N27" s="144"/>
      <c r="O27" s="144"/>
      <c r="P27" s="142"/>
      <c r="Q27" s="142"/>
      <c r="R27" s="175"/>
      <c r="S27" s="144"/>
      <c r="T27" s="144"/>
      <c r="U27" s="144"/>
      <c r="V27" s="142"/>
      <c r="W27" s="142"/>
      <c r="X27" s="175"/>
      <c r="Y27" s="146"/>
      <c r="Z27" s="146"/>
      <c r="AA27" s="146"/>
      <c r="AB27" s="146"/>
      <c r="AC27" s="142"/>
      <c r="AD27" s="142"/>
      <c r="AE27" s="175"/>
    </row>
    <row r="28" spans="1:31" s="150" customFormat="1" ht="18" customHeight="1" x14ac:dyDescent="0.25">
      <c r="A28" s="177" t="s">
        <v>13</v>
      </c>
      <c r="B28" s="197" t="s">
        <v>23</v>
      </c>
      <c r="C28" s="198"/>
      <c r="D28" s="198"/>
      <c r="E28" s="198"/>
      <c r="F28" s="199"/>
      <c r="G28" s="3"/>
      <c r="J28" s="203" t="s">
        <v>21</v>
      </c>
      <c r="K28" s="217"/>
      <c r="L28" s="197" t="s">
        <v>22</v>
      </c>
      <c r="M28" s="198"/>
      <c r="N28" s="198"/>
      <c r="O28" s="198"/>
      <c r="P28" s="199"/>
      <c r="Q28" s="142"/>
      <c r="R28" s="175"/>
      <c r="S28" s="144"/>
      <c r="T28" s="144"/>
      <c r="U28" s="144"/>
      <c r="V28" s="142"/>
      <c r="W28" s="142"/>
      <c r="X28" s="175"/>
      <c r="AC28" s="142"/>
      <c r="AD28" s="142"/>
      <c r="AE28" s="175"/>
    </row>
    <row r="29" spans="1:31" s="150" customFormat="1" ht="18" customHeight="1" thickBot="1" x14ac:dyDescent="0.3">
      <c r="A29" s="178"/>
      <c r="B29" s="215"/>
      <c r="C29" s="216"/>
      <c r="D29" s="216"/>
      <c r="E29" s="216"/>
      <c r="F29" s="202"/>
      <c r="G29" s="3"/>
      <c r="J29" s="205"/>
      <c r="K29" s="218"/>
      <c r="L29" s="200"/>
      <c r="M29" s="201"/>
      <c r="N29" s="201"/>
      <c r="O29" s="201"/>
      <c r="P29" s="219"/>
      <c r="Q29" s="142"/>
      <c r="R29" s="175"/>
      <c r="S29" s="144"/>
      <c r="T29" s="144"/>
      <c r="U29" s="144"/>
      <c r="V29" s="142"/>
      <c r="W29" s="142"/>
      <c r="X29" s="175"/>
      <c r="AC29" s="142"/>
      <c r="AD29" s="142"/>
      <c r="AE29" s="175"/>
    </row>
    <row r="30" spans="1:31" s="3" customFormat="1" ht="47.4" customHeight="1" thickBot="1" x14ac:dyDescent="0.3">
      <c r="A30" s="179"/>
      <c r="B30" s="151" t="s">
        <v>20</v>
      </c>
      <c r="C30" s="59" t="s">
        <v>10</v>
      </c>
      <c r="D30" s="60" t="s">
        <v>49</v>
      </c>
      <c r="E30" s="61" t="s">
        <v>50</v>
      </c>
      <c r="F30" s="152" t="s">
        <v>11</v>
      </c>
      <c r="J30" s="207"/>
      <c r="K30" s="208"/>
      <c r="L30" s="151" t="s">
        <v>20</v>
      </c>
      <c r="M30" s="59" t="s">
        <v>10</v>
      </c>
      <c r="N30" s="60" t="s">
        <v>49</v>
      </c>
      <c r="O30" s="61" t="s">
        <v>50</v>
      </c>
      <c r="P30" s="152" t="s">
        <v>11</v>
      </c>
    </row>
    <row r="31" spans="1:31" s="3" customFormat="1" ht="30.1" customHeight="1" x14ac:dyDescent="0.25">
      <c r="A31" s="50" t="s">
        <v>42</v>
      </c>
      <c r="B31" s="153">
        <f t="shared" ref="B31:B38" si="13">B14+G14+L14+Q14+V14+AA14</f>
        <v>4</v>
      </c>
      <c r="C31" s="154">
        <f t="shared" ref="C31:C38" si="14">IF(B31,B31/$B$39,"")</f>
        <v>7.9207920792079209E-3</v>
      </c>
      <c r="D31" s="155">
        <f t="shared" ref="D31:E36" si="15">D14+I14+N14+S14+X14+AC14</f>
        <v>1398888.44</v>
      </c>
      <c r="E31" s="156">
        <f t="shared" si="15"/>
        <v>1692655.01</v>
      </c>
      <c r="F31" s="133">
        <f t="shared" ref="F31:F38" si="16">IF(E31,E31/$E$39,"")</f>
        <v>0.62891762054050282</v>
      </c>
      <c r="J31" s="213" t="s">
        <v>5</v>
      </c>
      <c r="K31" s="214"/>
      <c r="L31" s="54">
        <f>B22</f>
        <v>0</v>
      </c>
      <c r="M31" s="154" t="str">
        <f>IF(L31,L31/$L$37,"")</f>
        <v/>
      </c>
      <c r="N31" s="157">
        <f>D22</f>
        <v>0</v>
      </c>
      <c r="O31" s="157">
        <f>E22</f>
        <v>0</v>
      </c>
      <c r="P31" s="158" t="str">
        <f>IF(O31,O31/$O$37,"")</f>
        <v/>
      </c>
    </row>
    <row r="32" spans="1:31" s="3" customFormat="1" ht="30.1" customHeight="1" x14ac:dyDescent="0.25">
      <c r="A32" s="51" t="s">
        <v>24</v>
      </c>
      <c r="B32" s="159">
        <f t="shared" si="13"/>
        <v>0</v>
      </c>
      <c r="C32" s="154" t="str">
        <f t="shared" si="14"/>
        <v/>
      </c>
      <c r="D32" s="160">
        <f t="shared" si="15"/>
        <v>0</v>
      </c>
      <c r="E32" s="161">
        <f t="shared" si="15"/>
        <v>0</v>
      </c>
      <c r="F32" s="133" t="str">
        <f t="shared" si="16"/>
        <v/>
      </c>
      <c r="J32" s="209" t="s">
        <v>3</v>
      </c>
      <c r="K32" s="210"/>
      <c r="L32" s="12">
        <f>G22</f>
        <v>328</v>
      </c>
      <c r="M32" s="154">
        <f t="shared" ref="M32:M36" si="17">IF(L32,L32/$L$37,"")</f>
        <v>0.64950495049504953</v>
      </c>
      <c r="N32" s="162">
        <f>I22</f>
        <v>1765147.89</v>
      </c>
      <c r="O32" s="162">
        <f>J22</f>
        <v>2125784.41</v>
      </c>
      <c r="P32" s="158">
        <f t="shared" ref="P32:P36" si="18">IF(O32,O32/$O$37,"")</f>
        <v>0.78984983060387282</v>
      </c>
    </row>
    <row r="33" spans="1:33" ht="30.1" customHeight="1" x14ac:dyDescent="0.25">
      <c r="A33" s="51" t="s">
        <v>25</v>
      </c>
      <c r="B33" s="159">
        <f t="shared" si="13"/>
        <v>0</v>
      </c>
      <c r="C33" s="154" t="str">
        <f t="shared" si="14"/>
        <v/>
      </c>
      <c r="D33" s="160">
        <f t="shared" si="15"/>
        <v>0</v>
      </c>
      <c r="E33" s="161">
        <f t="shared" si="15"/>
        <v>0</v>
      </c>
      <c r="F33" s="133" t="str">
        <f t="shared" si="16"/>
        <v/>
      </c>
      <c r="G33" s="3"/>
      <c r="J33" s="209" t="s">
        <v>4</v>
      </c>
      <c r="K33" s="210"/>
      <c r="L33" s="12">
        <f>L22</f>
        <v>97</v>
      </c>
      <c r="M33" s="154">
        <f t="shared" si="17"/>
        <v>0.19207920792079208</v>
      </c>
      <c r="N33" s="162">
        <f>N22</f>
        <v>58936.03</v>
      </c>
      <c r="O33" s="162">
        <f>O22</f>
        <v>69888.820000000007</v>
      </c>
      <c r="P33" s="158">
        <f t="shared" si="18"/>
        <v>2.5967672158299704E-2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51" t="s">
        <v>43</v>
      </c>
      <c r="B34" s="159">
        <f t="shared" si="13"/>
        <v>0</v>
      </c>
      <c r="C34" s="154" t="str">
        <f t="shared" si="14"/>
        <v/>
      </c>
      <c r="D34" s="160">
        <f t="shared" si="15"/>
        <v>0</v>
      </c>
      <c r="E34" s="161">
        <f t="shared" si="15"/>
        <v>0</v>
      </c>
      <c r="F34" s="133" t="str">
        <f t="shared" si="16"/>
        <v/>
      </c>
      <c r="G34" s="3"/>
      <c r="J34" s="209" t="s">
        <v>41</v>
      </c>
      <c r="K34" s="210"/>
      <c r="L34" s="12">
        <f>Q22</f>
        <v>0</v>
      </c>
      <c r="M34" s="154" t="str">
        <f t="shared" si="17"/>
        <v/>
      </c>
      <c r="N34" s="162">
        <f>S22</f>
        <v>0</v>
      </c>
      <c r="O34" s="162">
        <f>T22</f>
        <v>0</v>
      </c>
      <c r="P34" s="158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51" t="s">
        <v>44</v>
      </c>
      <c r="B35" s="163">
        <f t="shared" si="13"/>
        <v>0</v>
      </c>
      <c r="C35" s="154" t="str">
        <f t="shared" si="14"/>
        <v/>
      </c>
      <c r="D35" s="160">
        <f t="shared" si="15"/>
        <v>0</v>
      </c>
      <c r="E35" s="164">
        <f t="shared" si="15"/>
        <v>0</v>
      </c>
      <c r="F35" s="133" t="str">
        <f t="shared" si="16"/>
        <v/>
      </c>
      <c r="G35" s="3"/>
      <c r="J35" s="209" t="s">
        <v>6</v>
      </c>
      <c r="K35" s="210"/>
      <c r="L35" s="12">
        <f>V22</f>
        <v>0</v>
      </c>
      <c r="M35" s="154" t="str">
        <f t="shared" si="17"/>
        <v/>
      </c>
      <c r="N35" s="162">
        <f>X22</f>
        <v>0</v>
      </c>
      <c r="O35" s="162">
        <f>Y22</f>
        <v>0</v>
      </c>
      <c r="P35" s="158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52" t="s">
        <v>45</v>
      </c>
      <c r="B36" s="163">
        <f t="shared" si="13"/>
        <v>8</v>
      </c>
      <c r="C36" s="154">
        <f t="shared" si="14"/>
        <v>1.5841584158415842E-2</v>
      </c>
      <c r="D36" s="160">
        <f t="shared" si="15"/>
        <v>322577.7</v>
      </c>
      <c r="E36" s="164">
        <f>E19+J19+O19+T19+Y19+AD19</f>
        <v>362190</v>
      </c>
      <c r="F36" s="133">
        <f t="shared" si="16"/>
        <v>0.13457418767428853</v>
      </c>
      <c r="G36" s="3"/>
      <c r="J36" s="209" t="s">
        <v>7</v>
      </c>
      <c r="K36" s="210"/>
      <c r="L36" s="12">
        <f>AA22</f>
        <v>80</v>
      </c>
      <c r="M36" s="154">
        <f t="shared" si="17"/>
        <v>0.15841584158415842</v>
      </c>
      <c r="N36" s="162">
        <f>AC22</f>
        <v>438006.77</v>
      </c>
      <c r="O36" s="162">
        <f>AD22</f>
        <v>495704.70999999996</v>
      </c>
      <c r="P36" s="158">
        <f t="shared" si="18"/>
        <v>0.18418249723782754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52" t="s">
        <v>46</v>
      </c>
      <c r="B37" s="159">
        <f t="shared" si="13"/>
        <v>0</v>
      </c>
      <c r="C37" s="154" t="str">
        <f t="shared" si="14"/>
        <v/>
      </c>
      <c r="D37" s="160">
        <f>D20+I20+N20+S20+X20+AC20</f>
        <v>0</v>
      </c>
      <c r="E37" s="165">
        <f>E20+J20+O20+T20+Y20+AD20</f>
        <v>0</v>
      </c>
      <c r="F37" s="133" t="str">
        <f t="shared" si="16"/>
        <v/>
      </c>
      <c r="G37" s="3"/>
      <c r="J37" s="211" t="s">
        <v>2</v>
      </c>
      <c r="K37" s="212"/>
      <c r="L37" s="44">
        <f>SUM(L31:L36)</f>
        <v>505</v>
      </c>
      <c r="M37" s="139">
        <f t="shared" ref="M37:P37" si="19">SUM(M31:M36)</f>
        <v>1</v>
      </c>
      <c r="N37" s="166">
        <f t="shared" si="19"/>
        <v>2262090.69</v>
      </c>
      <c r="O37" s="167">
        <f t="shared" si="19"/>
        <v>2691377.94</v>
      </c>
      <c r="P37" s="168">
        <f t="shared" si="19"/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38" t="s">
        <v>47</v>
      </c>
      <c r="B38" s="159">
        <f t="shared" si="13"/>
        <v>493</v>
      </c>
      <c r="C38" s="154">
        <f t="shared" si="14"/>
        <v>0.97623762376237622</v>
      </c>
      <c r="D38" s="160">
        <f>D21+I21+N21+S21+X21+AC21</f>
        <v>540624.55000000005</v>
      </c>
      <c r="E38" s="165">
        <f>E21+J21+O21+T21+Y21+AD21</f>
        <v>636532.93000000005</v>
      </c>
      <c r="F38" s="133">
        <f t="shared" si="16"/>
        <v>0.23650819178520877</v>
      </c>
      <c r="G38" s="3"/>
      <c r="H38" s="9"/>
      <c r="I38" s="169"/>
      <c r="J38" s="3"/>
      <c r="K38" s="3"/>
      <c r="L38" s="3"/>
      <c r="M38" s="3"/>
      <c r="N38" s="9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149" customFormat="1" ht="30.1" customHeight="1" thickBot="1" x14ac:dyDescent="0.3">
      <c r="A39" s="39" t="s">
        <v>2</v>
      </c>
      <c r="B39" s="170">
        <f>SUM(B31:B38)</f>
        <v>505</v>
      </c>
      <c r="C39" s="171">
        <f>SUM(C31:C38)</f>
        <v>1</v>
      </c>
      <c r="D39" s="172">
        <f>SUM(D31:D38)</f>
        <v>2262090.69</v>
      </c>
      <c r="E39" s="172">
        <f>SUM(E31:E38)</f>
        <v>2691377.94</v>
      </c>
      <c r="F39" s="173">
        <f>SUM(F31:F38)</f>
        <v>1</v>
      </c>
      <c r="G39" s="147"/>
      <c r="H39" s="147"/>
      <c r="I39" s="142"/>
      <c r="J39" s="142"/>
      <c r="K39" s="142"/>
      <c r="L39" s="175"/>
      <c r="M39" s="143"/>
      <c r="N39" s="144"/>
      <c r="O39" s="144"/>
      <c r="P39" s="142"/>
      <c r="Q39" s="142"/>
      <c r="R39" s="175"/>
      <c r="S39" s="144"/>
      <c r="T39" s="144"/>
      <c r="U39" s="144"/>
      <c r="V39" s="142"/>
      <c r="W39" s="142"/>
      <c r="X39" s="175"/>
      <c r="Y39" s="146"/>
      <c r="Z39" s="146"/>
      <c r="AA39" s="146"/>
      <c r="AB39" s="146"/>
      <c r="AC39" s="142"/>
      <c r="AD39" s="142"/>
      <c r="AE39" s="175"/>
    </row>
    <row r="40" spans="1:33" s="149" customFormat="1" ht="30.1" customHeight="1" x14ac:dyDescent="0.25">
      <c r="A40" s="175"/>
      <c r="B40" s="175"/>
      <c r="C40" s="175"/>
      <c r="D40" s="175"/>
      <c r="E40" s="175"/>
      <c r="F40" s="175"/>
      <c r="G40" s="3"/>
      <c r="H40" s="9"/>
      <c r="I40" s="3"/>
      <c r="J40" s="3"/>
      <c r="K40" s="3"/>
      <c r="L40" s="3"/>
      <c r="M40" s="3"/>
      <c r="N40" s="9"/>
      <c r="O40" s="3"/>
      <c r="P40" s="3"/>
      <c r="Q40" s="3"/>
      <c r="R40" s="3"/>
      <c r="S40" s="3"/>
      <c r="T40" s="3"/>
      <c r="U40" s="174"/>
      <c r="V40" s="142"/>
      <c r="W40" s="142"/>
      <c r="X40" s="175"/>
      <c r="Y40" s="146"/>
      <c r="Z40" s="146"/>
      <c r="AA40" s="146"/>
      <c r="AB40" s="146"/>
      <c r="AC40" s="142"/>
      <c r="AD40" s="142"/>
      <c r="AE40" s="175"/>
    </row>
    <row r="41" spans="1:33" ht="36" customHeight="1" x14ac:dyDescent="0.25">
      <c r="A41" s="3"/>
      <c r="B41" s="9"/>
      <c r="C41" s="3"/>
      <c r="D41" s="3"/>
      <c r="E41" s="3"/>
      <c r="F41" s="3"/>
      <c r="G41" s="3"/>
      <c r="H41" s="9"/>
      <c r="I41" s="3"/>
      <c r="J41" s="3"/>
      <c r="K41" s="3"/>
      <c r="L41" s="3"/>
      <c r="M41" s="3"/>
      <c r="N41" s="9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9"/>
      <c r="H42" s="9"/>
      <c r="N42" s="9"/>
    </row>
    <row r="43" spans="1:33" s="3" customFormat="1" x14ac:dyDescent="0.25">
      <c r="B43" s="9"/>
      <c r="H43" s="9"/>
      <c r="N43" s="9"/>
    </row>
    <row r="44" spans="1:33" s="3" customFormat="1" x14ac:dyDescent="0.25">
      <c r="B44" s="9"/>
      <c r="H44" s="9"/>
      <c r="N44" s="9"/>
    </row>
    <row r="45" spans="1:33" s="3" customFormat="1" x14ac:dyDescent="0.25">
      <c r="B45" s="9"/>
      <c r="H45" s="9"/>
      <c r="N45" s="9"/>
    </row>
    <row r="46" spans="1:33" s="3" customFormat="1" x14ac:dyDescent="0.25">
      <c r="B46" s="9"/>
      <c r="H46" s="9"/>
      <c r="N46" s="9"/>
    </row>
    <row r="47" spans="1:33" s="3" customFormat="1" x14ac:dyDescent="0.25">
      <c r="B47" s="9"/>
      <c r="H47" s="9"/>
      <c r="N47" s="9"/>
    </row>
    <row r="48" spans="1:33" s="3" customFormat="1" x14ac:dyDescent="0.25">
      <c r="B48" s="9"/>
      <c r="H48" s="9"/>
      <c r="N48" s="9"/>
    </row>
    <row r="49" spans="2:14" s="3" customFormat="1" x14ac:dyDescent="0.25">
      <c r="B49" s="9"/>
      <c r="H49" s="9"/>
      <c r="N49" s="9"/>
    </row>
    <row r="50" spans="2:14" s="3" customFormat="1" x14ac:dyDescent="0.25">
      <c r="B50" s="9"/>
      <c r="H50" s="9"/>
      <c r="N50" s="9"/>
    </row>
    <row r="51" spans="2:14" s="3" customFormat="1" x14ac:dyDescent="0.25">
      <c r="B51" s="9"/>
      <c r="H51" s="9"/>
      <c r="N51" s="9"/>
    </row>
    <row r="52" spans="2:14" s="3" customFormat="1" x14ac:dyDescent="0.25">
      <c r="B52" s="9"/>
      <c r="H52" s="9"/>
      <c r="N52" s="9"/>
    </row>
    <row r="53" spans="2:14" s="3" customFormat="1" x14ac:dyDescent="0.25">
      <c r="B53" s="9"/>
      <c r="H53" s="9"/>
      <c r="N53" s="9"/>
    </row>
    <row r="54" spans="2:14" s="3" customFormat="1" x14ac:dyDescent="0.25">
      <c r="B54" s="9"/>
      <c r="H54" s="9"/>
      <c r="N54" s="9"/>
    </row>
    <row r="55" spans="2:14" s="3" customFormat="1" x14ac:dyDescent="0.25">
      <c r="B55" s="9"/>
      <c r="H55" s="9"/>
      <c r="N55" s="9"/>
    </row>
    <row r="56" spans="2:14" s="3" customFormat="1" x14ac:dyDescent="0.25">
      <c r="B56" s="9"/>
      <c r="H56" s="9"/>
      <c r="N56" s="9"/>
    </row>
    <row r="57" spans="2:14" s="3" customFormat="1" x14ac:dyDescent="0.25">
      <c r="B57" s="9"/>
      <c r="H57" s="9"/>
      <c r="N57" s="9"/>
    </row>
    <row r="58" spans="2:14" s="3" customFormat="1" x14ac:dyDescent="0.25">
      <c r="B58" s="9"/>
      <c r="H58" s="9"/>
      <c r="N58" s="9"/>
    </row>
    <row r="59" spans="2:14" s="3" customFormat="1" x14ac:dyDescent="0.25">
      <c r="B59" s="9"/>
      <c r="H59" s="9"/>
      <c r="N59" s="9"/>
    </row>
    <row r="60" spans="2:14" s="3" customFormat="1" x14ac:dyDescent="0.25">
      <c r="B60" s="9"/>
      <c r="H60" s="9"/>
      <c r="N60" s="9"/>
    </row>
    <row r="61" spans="2:14" s="3" customFormat="1" x14ac:dyDescent="0.25">
      <c r="B61" s="9"/>
      <c r="H61" s="9"/>
      <c r="N61" s="9"/>
    </row>
    <row r="62" spans="2:14" s="3" customFormat="1" x14ac:dyDescent="0.25">
      <c r="B62" s="9"/>
      <c r="H62" s="9"/>
      <c r="N62" s="9"/>
    </row>
    <row r="63" spans="2:14" s="3" customFormat="1" x14ac:dyDescent="0.25">
      <c r="B63" s="9"/>
      <c r="H63" s="9"/>
      <c r="N63" s="9"/>
    </row>
    <row r="64" spans="2:14" s="3" customFormat="1" x14ac:dyDescent="0.25">
      <c r="B64" s="9"/>
      <c r="H64" s="9"/>
      <c r="N64" s="9"/>
    </row>
    <row r="65" spans="2:14" s="3" customFormat="1" x14ac:dyDescent="0.25">
      <c r="B65" s="9"/>
      <c r="H65" s="9"/>
      <c r="N65" s="9"/>
    </row>
    <row r="66" spans="2:14" s="3" customFormat="1" x14ac:dyDescent="0.25">
      <c r="B66" s="9"/>
      <c r="H66" s="9"/>
      <c r="N66" s="9"/>
    </row>
    <row r="67" spans="2:14" s="3" customFormat="1" x14ac:dyDescent="0.25">
      <c r="B67" s="9"/>
      <c r="H67" s="9"/>
      <c r="N67" s="9"/>
    </row>
    <row r="68" spans="2:14" s="3" customFormat="1" x14ac:dyDescent="0.25">
      <c r="B68" s="9"/>
      <c r="H68" s="9"/>
      <c r="N68" s="9"/>
    </row>
    <row r="69" spans="2:14" s="3" customFormat="1" x14ac:dyDescent="0.25">
      <c r="B69" s="9"/>
      <c r="H69" s="9"/>
      <c r="N69" s="9"/>
    </row>
    <row r="70" spans="2:14" s="3" customFormat="1" x14ac:dyDescent="0.25">
      <c r="B70" s="9"/>
      <c r="H70" s="9"/>
      <c r="N70" s="9"/>
    </row>
    <row r="71" spans="2:14" s="3" customFormat="1" x14ac:dyDescent="0.25">
      <c r="B71" s="9"/>
      <c r="H71" s="9"/>
      <c r="N71" s="9"/>
    </row>
    <row r="72" spans="2:14" s="3" customFormat="1" x14ac:dyDescent="0.25">
      <c r="B72" s="9"/>
      <c r="H72" s="9"/>
      <c r="N72" s="9"/>
    </row>
    <row r="73" spans="2:14" s="3" customFormat="1" x14ac:dyDescent="0.25">
      <c r="B73" s="9"/>
      <c r="H73" s="9"/>
      <c r="N73" s="9"/>
    </row>
    <row r="74" spans="2:14" s="3" customFormat="1" x14ac:dyDescent="0.25">
      <c r="B74" s="9"/>
      <c r="H74" s="9"/>
      <c r="N74" s="9"/>
    </row>
    <row r="75" spans="2:14" s="3" customFormat="1" x14ac:dyDescent="0.25">
      <c r="B75" s="9"/>
      <c r="H75" s="9"/>
      <c r="N75" s="9"/>
    </row>
    <row r="76" spans="2:14" s="3" customFormat="1" x14ac:dyDescent="0.25">
      <c r="B76" s="9"/>
      <c r="H76" s="9"/>
      <c r="N76" s="9"/>
    </row>
    <row r="77" spans="2:14" s="3" customFormat="1" x14ac:dyDescent="0.25">
      <c r="B77" s="9"/>
      <c r="H77" s="9"/>
      <c r="N77" s="9"/>
    </row>
    <row r="78" spans="2:14" s="3" customFormat="1" x14ac:dyDescent="0.25">
      <c r="B78" s="9"/>
      <c r="H78" s="9"/>
      <c r="N78" s="9"/>
    </row>
    <row r="79" spans="2:14" s="3" customFormat="1" x14ac:dyDescent="0.25">
      <c r="B79" s="9"/>
      <c r="H79" s="9"/>
      <c r="N79" s="9"/>
    </row>
    <row r="80" spans="2:14" s="3" customFormat="1" x14ac:dyDescent="0.25">
      <c r="B80" s="9"/>
      <c r="H80" s="9"/>
      <c r="N80" s="9"/>
    </row>
    <row r="81" spans="2:14" s="3" customFormat="1" x14ac:dyDescent="0.25">
      <c r="B81" s="9"/>
      <c r="H81" s="9"/>
      <c r="N81" s="9"/>
    </row>
    <row r="82" spans="2:14" s="3" customFormat="1" x14ac:dyDescent="0.25">
      <c r="B82" s="9"/>
      <c r="H82" s="9"/>
      <c r="N82" s="9"/>
    </row>
    <row r="83" spans="2:14" s="3" customFormat="1" x14ac:dyDescent="0.25">
      <c r="B83" s="9"/>
      <c r="H83" s="9"/>
      <c r="N83" s="9"/>
    </row>
    <row r="84" spans="2:14" s="3" customFormat="1" x14ac:dyDescent="0.25">
      <c r="B84" s="9"/>
      <c r="H84" s="9"/>
      <c r="N84" s="9"/>
    </row>
    <row r="85" spans="2:14" s="3" customFormat="1" x14ac:dyDescent="0.25">
      <c r="B85" s="9"/>
      <c r="H85" s="9"/>
      <c r="N85" s="9"/>
    </row>
    <row r="86" spans="2:14" s="3" customFormat="1" x14ac:dyDescent="0.25">
      <c r="B86" s="9"/>
      <c r="H86" s="9"/>
      <c r="N86" s="9"/>
    </row>
    <row r="87" spans="2:14" s="3" customFormat="1" x14ac:dyDescent="0.25">
      <c r="B87" s="9"/>
      <c r="H87" s="9"/>
      <c r="N87" s="9"/>
    </row>
    <row r="88" spans="2:14" s="3" customFormat="1" x14ac:dyDescent="0.25">
      <c r="B88" s="9"/>
      <c r="H88" s="9"/>
      <c r="N88" s="9"/>
    </row>
    <row r="89" spans="2:14" s="3" customFormat="1" x14ac:dyDescent="0.25">
      <c r="B89" s="9"/>
      <c r="H89" s="9"/>
      <c r="N89" s="9"/>
    </row>
    <row r="90" spans="2:14" s="3" customFormat="1" x14ac:dyDescent="0.25">
      <c r="B90" s="9"/>
      <c r="H90" s="9"/>
      <c r="N90" s="9"/>
    </row>
    <row r="91" spans="2:14" s="3" customFormat="1" x14ac:dyDescent="0.25">
      <c r="B91" s="9"/>
      <c r="H91" s="9"/>
      <c r="N91" s="9"/>
    </row>
    <row r="92" spans="2:14" s="3" customFormat="1" x14ac:dyDescent="0.25">
      <c r="B92" s="9"/>
      <c r="H92" s="9"/>
      <c r="N92" s="9"/>
    </row>
    <row r="93" spans="2:14" s="3" customFormat="1" x14ac:dyDescent="0.25">
      <c r="B93" s="9"/>
      <c r="H93" s="9"/>
      <c r="N93" s="9"/>
    </row>
    <row r="94" spans="2:14" s="3" customFormat="1" x14ac:dyDescent="0.25">
      <c r="B94" s="9"/>
      <c r="H94" s="9"/>
      <c r="N94" s="9"/>
    </row>
    <row r="95" spans="2:14" s="3" customFormat="1" x14ac:dyDescent="0.25">
      <c r="B95" s="9"/>
      <c r="H95" s="9"/>
      <c r="N95" s="9"/>
    </row>
    <row r="96" spans="2:14" s="3" customFormat="1" x14ac:dyDescent="0.25">
      <c r="B96" s="9"/>
      <c r="H96" s="9"/>
      <c r="N96" s="9"/>
    </row>
    <row r="97" spans="1:21" s="3" customFormat="1" x14ac:dyDescent="0.25">
      <c r="B97" s="9"/>
      <c r="H97" s="9"/>
      <c r="N97" s="9"/>
    </row>
    <row r="98" spans="1:21" s="3" customFormat="1" x14ac:dyDescent="0.25">
      <c r="B98" s="9"/>
      <c r="H98" s="9"/>
      <c r="N98" s="9"/>
    </row>
    <row r="99" spans="1:21" s="3" customFormat="1" x14ac:dyDescent="0.25">
      <c r="B99" s="9"/>
      <c r="H99" s="9"/>
      <c r="N99" s="9"/>
    </row>
    <row r="100" spans="1:21" s="3" customFormat="1" x14ac:dyDescent="0.25">
      <c r="B100" s="9"/>
      <c r="G100" s="7"/>
      <c r="H100" s="10"/>
      <c r="I100" s="7"/>
      <c r="J100" s="7"/>
      <c r="K100" s="7"/>
      <c r="L100" s="7"/>
      <c r="M100" s="7"/>
      <c r="N100" s="10"/>
      <c r="O100" s="7"/>
      <c r="P100" s="7"/>
      <c r="Q100" s="7"/>
      <c r="R100" s="7"/>
      <c r="S100" s="7"/>
      <c r="T100" s="7"/>
      <c r="U100" s="7"/>
    </row>
    <row r="101" spans="1:21" s="3" customFormat="1" x14ac:dyDescent="0.25">
      <c r="B101" s="9"/>
      <c r="F101" s="7"/>
      <c r="G101" s="7"/>
      <c r="H101" s="10"/>
      <c r="I101" s="7"/>
      <c r="J101" s="7"/>
      <c r="K101" s="7"/>
      <c r="L101" s="7"/>
      <c r="M101" s="7"/>
      <c r="N101" s="10"/>
      <c r="O101" s="7"/>
      <c r="P101" s="7"/>
      <c r="Q101" s="7"/>
      <c r="R101" s="7"/>
      <c r="S101" s="7"/>
      <c r="T101" s="7"/>
      <c r="U101" s="7"/>
    </row>
    <row r="102" spans="1:21" s="3" customFormat="1" x14ac:dyDescent="0.25">
      <c r="A102" s="7"/>
      <c r="B102" s="10"/>
      <c r="C102" s="7"/>
      <c r="D102" s="7"/>
      <c r="E102" s="7"/>
      <c r="F102" s="7"/>
      <c r="G102" s="7"/>
      <c r="H102" s="10"/>
      <c r="I102" s="7"/>
      <c r="J102" s="7"/>
      <c r="K102" s="7"/>
      <c r="L102" s="7"/>
      <c r="M102" s="7"/>
      <c r="N102" s="10"/>
      <c r="O102" s="7"/>
      <c r="P102" s="7"/>
      <c r="Q102" s="7"/>
      <c r="R102" s="7"/>
      <c r="S102" s="7"/>
      <c r="T102" s="7"/>
      <c r="U102" s="7"/>
    </row>
  </sheetData>
  <sheetProtection password="C9C3" sheet="1" objects="1" scenarios="1"/>
  <mergeCells count="20"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tabSelected="1" zoomScale="80" zoomScaleNormal="80" workbookViewId="0"/>
  </sheetViews>
  <sheetFormatPr defaultColWidth="9.125" defaultRowHeight="14.3" x14ac:dyDescent="0.25"/>
  <cols>
    <col min="1" max="1" width="26.125" style="7" customWidth="1"/>
    <col min="2" max="2" width="11.375" style="10" customWidth="1"/>
    <col min="3" max="3" width="10.625" style="7" customWidth="1"/>
    <col min="4" max="4" width="19.125" style="7" customWidth="1"/>
    <col min="5" max="5" width="18.125" style="7" customWidth="1"/>
    <col min="6" max="6" width="11.5" style="7" customWidth="1"/>
    <col min="7" max="7" width="9.125" style="7" customWidth="1"/>
    <col min="8" max="8" width="10.875" style="10" customWidth="1"/>
    <col min="9" max="9" width="17.375" style="7" customWidth="1"/>
    <col min="10" max="10" width="20" style="7" customWidth="1"/>
    <col min="11" max="12" width="11.5" style="7" customWidth="1"/>
    <col min="13" max="13" width="10.625" style="7" customWidth="1"/>
    <col min="14" max="14" width="18.875" style="10" customWidth="1"/>
    <col min="15" max="15" width="19.625" style="7" customWidth="1"/>
    <col min="16" max="16" width="11.5" style="7" customWidth="1"/>
    <col min="17" max="17" width="9.125" style="7" customWidth="1"/>
    <col min="18" max="18" width="11" style="7" customWidth="1"/>
    <col min="19" max="19" width="18.875" style="7" customWidth="1"/>
    <col min="20" max="20" width="19.5" style="7" customWidth="1"/>
    <col min="21" max="21" width="11.125" style="7" customWidth="1"/>
    <col min="22" max="22" width="9" style="7" customWidth="1"/>
    <col min="23" max="23" width="10" style="7" customWidth="1"/>
    <col min="24" max="24" width="19" style="7" customWidth="1"/>
    <col min="25" max="25" width="17.375" style="7" customWidth="1"/>
    <col min="26" max="26" width="9.625" style="7" customWidth="1"/>
    <col min="27" max="27" width="9.125" style="7" customWidth="1"/>
    <col min="28" max="28" width="10.875" style="7" customWidth="1"/>
    <col min="29" max="29" width="18.125" style="7" customWidth="1"/>
    <col min="30" max="30" width="18.875" style="7" customWidth="1"/>
    <col min="31" max="31" width="10.875" style="7" customWidth="1"/>
    <col min="32" max="16384" width="9.125" style="7"/>
  </cols>
  <sheetData>
    <row r="1" spans="1:31" x14ac:dyDescent="0.25">
      <c r="A1" s="3"/>
      <c r="B1" s="9"/>
      <c r="C1" s="3"/>
      <c r="D1" s="3"/>
      <c r="E1" s="3"/>
      <c r="F1" s="3"/>
      <c r="G1" s="3"/>
      <c r="H1" s="9"/>
      <c r="I1" s="3"/>
      <c r="J1" s="3"/>
      <c r="K1" s="3"/>
      <c r="L1" s="3"/>
      <c r="M1" s="3"/>
      <c r="N1" s="9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9"/>
      <c r="C2" s="3"/>
      <c r="D2" s="3"/>
      <c r="E2" s="3"/>
      <c r="F2" s="3"/>
      <c r="G2" s="3"/>
      <c r="H2" s="9"/>
      <c r="I2" s="3"/>
      <c r="J2" s="3"/>
      <c r="K2" s="3"/>
      <c r="L2" s="3"/>
      <c r="M2" s="3"/>
      <c r="N2" s="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9"/>
      <c r="C3" s="3"/>
      <c r="D3" s="3"/>
      <c r="E3" s="3"/>
      <c r="F3" s="3"/>
      <c r="G3" s="3"/>
      <c r="H3" s="9"/>
      <c r="I3" s="3"/>
      <c r="J3" s="3"/>
      <c r="K3" s="3"/>
      <c r="L3" s="3"/>
      <c r="M3" s="3"/>
      <c r="N3" s="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9"/>
      <c r="H4" s="9"/>
      <c r="N4" s="9"/>
    </row>
    <row r="5" spans="1:31" s="3" customFormat="1" x14ac:dyDescent="0.25">
      <c r="B5" s="9"/>
      <c r="H5" s="9"/>
      <c r="N5" s="9"/>
    </row>
    <row r="6" spans="1:31" s="3" customFormat="1" ht="30.75" customHeight="1" x14ac:dyDescent="0.25">
      <c r="A6" s="21" t="s">
        <v>16</v>
      </c>
      <c r="B6" s="9"/>
      <c r="H6" s="9"/>
      <c r="N6" s="9"/>
    </row>
    <row r="7" spans="1:31" s="3" customFormat="1" ht="6.8" customHeight="1" x14ac:dyDescent="0.25">
      <c r="A7" s="2"/>
      <c r="B7" s="9"/>
      <c r="H7" s="9"/>
      <c r="N7" s="9"/>
    </row>
    <row r="8" spans="1:31" s="3" customFormat="1" ht="24.8" customHeight="1" x14ac:dyDescent="0.25">
      <c r="A8" s="18" t="s">
        <v>53</v>
      </c>
      <c r="B8" s="122" t="s">
        <v>54</v>
      </c>
      <c r="C8" s="123"/>
      <c r="D8" s="123"/>
      <c r="E8" s="123"/>
      <c r="F8" s="123"/>
      <c r="G8" s="124"/>
      <c r="H8" s="9"/>
      <c r="J8" s="123"/>
      <c r="K8" s="123"/>
      <c r="L8" s="123"/>
      <c r="N8" s="9"/>
      <c r="P8" s="123"/>
      <c r="Q8" s="123"/>
      <c r="R8" s="123"/>
      <c r="V8" s="123"/>
      <c r="W8" s="123"/>
      <c r="X8" s="123"/>
      <c r="AC8" s="123"/>
      <c r="AD8" s="123"/>
      <c r="AE8" s="123"/>
    </row>
    <row r="9" spans="1:31" s="3" customFormat="1" ht="34.5" customHeight="1" x14ac:dyDescent="0.25">
      <c r="A9" s="18" t="s">
        <v>39</v>
      </c>
      <c r="B9" s="125" t="s">
        <v>40</v>
      </c>
      <c r="C9" s="126"/>
      <c r="D9" s="126"/>
      <c r="E9" s="126"/>
      <c r="F9" s="126"/>
      <c r="G9" s="127"/>
      <c r="H9" s="127"/>
      <c r="I9" s="127"/>
      <c r="J9" s="127"/>
      <c r="K9" s="127"/>
      <c r="L9" s="18"/>
      <c r="N9" s="9"/>
      <c r="R9" s="18"/>
      <c r="X9" s="18"/>
      <c r="AE9" s="18"/>
    </row>
    <row r="10" spans="1:31" ht="26.35" customHeight="1" thickBot="1" x14ac:dyDescent="0.3">
      <c r="A10" s="3"/>
      <c r="B10" s="9"/>
      <c r="C10" s="3"/>
      <c r="D10" s="3"/>
      <c r="E10" s="3"/>
      <c r="F10" s="3"/>
      <c r="G10" s="3"/>
      <c r="H10" s="9"/>
      <c r="I10" s="3"/>
      <c r="J10" s="3"/>
      <c r="K10" s="3"/>
      <c r="L10" s="3"/>
      <c r="M10" s="3"/>
      <c r="N10" s="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220" t="s">
        <v>8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2"/>
    </row>
    <row r="12" spans="1:31" ht="30.1" customHeight="1" thickBot="1" x14ac:dyDescent="0.3">
      <c r="A12" s="181" t="s">
        <v>13</v>
      </c>
      <c r="B12" s="184" t="s">
        <v>5</v>
      </c>
      <c r="C12" s="185"/>
      <c r="D12" s="185"/>
      <c r="E12" s="185"/>
      <c r="F12" s="223"/>
      <c r="G12" s="224" t="s">
        <v>3</v>
      </c>
      <c r="H12" s="188"/>
      <c r="I12" s="188"/>
      <c r="J12" s="188"/>
      <c r="K12" s="225"/>
      <c r="L12" s="226" t="s">
        <v>4</v>
      </c>
      <c r="M12" s="196"/>
      <c r="N12" s="196"/>
      <c r="O12" s="196"/>
      <c r="P12" s="196"/>
      <c r="Q12" s="227" t="s">
        <v>41</v>
      </c>
      <c r="R12" s="228"/>
      <c r="S12" s="228"/>
      <c r="T12" s="228"/>
      <c r="U12" s="229"/>
      <c r="V12" s="230" t="s">
        <v>6</v>
      </c>
      <c r="W12" s="231"/>
      <c r="X12" s="231"/>
      <c r="Y12" s="231"/>
      <c r="Z12" s="232"/>
      <c r="AA12" s="233" t="s">
        <v>7</v>
      </c>
      <c r="AB12" s="193"/>
      <c r="AC12" s="193"/>
      <c r="AD12" s="193"/>
      <c r="AE12" s="194"/>
    </row>
    <row r="13" spans="1:31" ht="39.1" customHeight="1" thickBot="1" x14ac:dyDescent="0.3">
      <c r="A13" s="182"/>
      <c r="B13" s="58" t="s">
        <v>9</v>
      </c>
      <c r="C13" s="59" t="s">
        <v>10</v>
      </c>
      <c r="D13" s="60" t="s">
        <v>31</v>
      </c>
      <c r="E13" s="61" t="s">
        <v>32</v>
      </c>
      <c r="F13" s="62" t="s">
        <v>18</v>
      </c>
      <c r="G13" s="63" t="s">
        <v>9</v>
      </c>
      <c r="H13" s="59" t="s">
        <v>10</v>
      </c>
      <c r="I13" s="60" t="s">
        <v>31</v>
      </c>
      <c r="J13" s="61" t="s">
        <v>29</v>
      </c>
      <c r="K13" s="62" t="s">
        <v>18</v>
      </c>
      <c r="L13" s="63" t="s">
        <v>9</v>
      </c>
      <c r="M13" s="59" t="s">
        <v>10</v>
      </c>
      <c r="N13" s="60" t="s">
        <v>31</v>
      </c>
      <c r="O13" s="61" t="s">
        <v>27</v>
      </c>
      <c r="P13" s="62" t="s">
        <v>18</v>
      </c>
      <c r="Q13" s="63" t="s">
        <v>9</v>
      </c>
      <c r="R13" s="59" t="s">
        <v>10</v>
      </c>
      <c r="S13" s="60" t="s">
        <v>28</v>
      </c>
      <c r="T13" s="61" t="s">
        <v>29</v>
      </c>
      <c r="U13" s="128" t="s">
        <v>18</v>
      </c>
      <c r="V13" s="58" t="s">
        <v>9</v>
      </c>
      <c r="W13" s="59" t="s">
        <v>10</v>
      </c>
      <c r="X13" s="60" t="s">
        <v>28</v>
      </c>
      <c r="Y13" s="61" t="s">
        <v>29</v>
      </c>
      <c r="Z13" s="62" t="s">
        <v>18</v>
      </c>
      <c r="AA13" s="58" t="s">
        <v>9</v>
      </c>
      <c r="AB13" s="59" t="s">
        <v>10</v>
      </c>
      <c r="AC13" s="60" t="s">
        <v>28</v>
      </c>
      <c r="AD13" s="61" t="s">
        <v>29</v>
      </c>
      <c r="AE13" s="62" t="s">
        <v>18</v>
      </c>
    </row>
    <row r="14" spans="1:31" s="24" customFormat="1" ht="36" customHeight="1" x14ac:dyDescent="0.25">
      <c r="A14" s="50" t="s">
        <v>42</v>
      </c>
      <c r="B14" s="129">
        <v>0</v>
      </c>
      <c r="C14" s="130" t="str">
        <f t="shared" ref="C14:C21" si="0">IF(B14,B14/$B$22,"")</f>
        <v/>
      </c>
      <c r="D14" s="131">
        <v>0</v>
      </c>
      <c r="E14" s="132">
        <v>0</v>
      </c>
      <c r="F14" s="133" t="str">
        <f t="shared" ref="F14:F21" si="1">IF(E14,E14/$E$22,"")</f>
        <v/>
      </c>
      <c r="G14" s="129">
        <v>0</v>
      </c>
      <c r="H14" s="130" t="str">
        <f t="shared" ref="H14:H21" si="2">IF(G14,G14/$G$22,"")</f>
        <v/>
      </c>
      <c r="I14" s="131"/>
      <c r="J14" s="132"/>
      <c r="K14" s="133" t="str">
        <f t="shared" ref="K14:K21" si="3">IF(J14,J14/$J$22,"")</f>
        <v/>
      </c>
      <c r="L14" s="129">
        <v>2</v>
      </c>
      <c r="M14" s="130">
        <f t="shared" ref="M14:M21" si="4">IF(L14,L14/$L$22,"")</f>
        <v>1.0638297872340425E-2</v>
      </c>
      <c r="N14" s="131">
        <v>275398.34000000003</v>
      </c>
      <c r="O14" s="132">
        <v>333232</v>
      </c>
      <c r="P14" s="133">
        <f t="shared" ref="P14:P21" si="5">IF(O14,O14/$O$22,"")</f>
        <v>0.5967773428912887</v>
      </c>
      <c r="Q14" s="129">
        <v>0</v>
      </c>
      <c r="R14" s="130" t="str">
        <f t="shared" ref="R14:R21" si="6">IF(Q14,Q14/$Q$22,"")</f>
        <v/>
      </c>
      <c r="S14" s="131">
        <v>0</v>
      </c>
      <c r="T14" s="132">
        <v>0</v>
      </c>
      <c r="U14" s="133" t="str">
        <f t="shared" ref="U14:U21" si="7">IF(T14,T14/$T$22,"")</f>
        <v/>
      </c>
      <c r="V14" s="129">
        <v>0</v>
      </c>
      <c r="W14" s="130" t="str">
        <f t="shared" ref="W14:W21" si="8">IF(V14,V14/$V$22,"")</f>
        <v/>
      </c>
      <c r="X14" s="131">
        <v>0</v>
      </c>
      <c r="Y14" s="132">
        <v>0</v>
      </c>
      <c r="Z14" s="133" t="str">
        <f t="shared" ref="Z14:Z21" si="9">IF(Y14,Y14/$Y$22,"")</f>
        <v/>
      </c>
      <c r="AA14" s="129">
        <v>0</v>
      </c>
      <c r="AB14" s="130" t="str">
        <f t="shared" ref="AB14:AB21" si="10">IF(AA14,AA14/$AA$22,"")</f>
        <v/>
      </c>
      <c r="AC14" s="131">
        <v>0</v>
      </c>
      <c r="AD14" s="132">
        <v>0</v>
      </c>
      <c r="AE14" s="133" t="str">
        <f t="shared" ref="AE14:AE21" si="11">IF(AD14,AD14/$AD$22,"")</f>
        <v/>
      </c>
    </row>
    <row r="15" spans="1:31" s="24" customFormat="1" ht="36" customHeight="1" x14ac:dyDescent="0.25">
      <c r="A15" s="51" t="s">
        <v>24</v>
      </c>
      <c r="B15" s="134">
        <v>0</v>
      </c>
      <c r="C15" s="130" t="str">
        <f t="shared" si="0"/>
        <v/>
      </c>
      <c r="D15" s="135">
        <v>0</v>
      </c>
      <c r="E15" s="136">
        <v>0</v>
      </c>
      <c r="F15" s="133" t="str">
        <f t="shared" si="1"/>
        <v/>
      </c>
      <c r="G15" s="134">
        <v>0</v>
      </c>
      <c r="H15" s="130" t="str">
        <f t="shared" si="2"/>
        <v/>
      </c>
      <c r="I15" s="135"/>
      <c r="J15" s="136"/>
      <c r="K15" s="133" t="str">
        <f t="shared" si="3"/>
        <v/>
      </c>
      <c r="L15" s="134"/>
      <c r="M15" s="130" t="str">
        <f t="shared" si="4"/>
        <v/>
      </c>
      <c r="N15" s="135"/>
      <c r="O15" s="136"/>
      <c r="P15" s="133" t="str">
        <f t="shared" si="5"/>
        <v/>
      </c>
      <c r="Q15" s="134">
        <v>0</v>
      </c>
      <c r="R15" s="130" t="str">
        <f t="shared" si="6"/>
        <v/>
      </c>
      <c r="S15" s="135">
        <v>0</v>
      </c>
      <c r="T15" s="136">
        <v>0</v>
      </c>
      <c r="U15" s="133" t="str">
        <f t="shared" si="7"/>
        <v/>
      </c>
      <c r="V15" s="134">
        <v>0</v>
      </c>
      <c r="W15" s="130" t="str">
        <f t="shared" si="8"/>
        <v/>
      </c>
      <c r="X15" s="135">
        <v>0</v>
      </c>
      <c r="Y15" s="136">
        <v>0</v>
      </c>
      <c r="Z15" s="133" t="str">
        <f t="shared" si="9"/>
        <v/>
      </c>
      <c r="AA15" s="134">
        <v>0</v>
      </c>
      <c r="AB15" s="130" t="str">
        <f t="shared" si="10"/>
        <v/>
      </c>
      <c r="AC15" s="135">
        <v>0</v>
      </c>
      <c r="AD15" s="136">
        <v>0</v>
      </c>
      <c r="AE15" s="133" t="str">
        <f t="shared" si="11"/>
        <v/>
      </c>
    </row>
    <row r="16" spans="1:31" s="24" customFormat="1" ht="36" customHeight="1" x14ac:dyDescent="0.25">
      <c r="A16" s="51" t="s">
        <v>25</v>
      </c>
      <c r="B16" s="134">
        <v>0</v>
      </c>
      <c r="C16" s="130" t="str">
        <f t="shared" si="0"/>
        <v/>
      </c>
      <c r="D16" s="135">
        <v>0</v>
      </c>
      <c r="E16" s="136">
        <v>0</v>
      </c>
      <c r="F16" s="133" t="str">
        <f t="shared" si="1"/>
        <v/>
      </c>
      <c r="G16" s="134">
        <v>0</v>
      </c>
      <c r="H16" s="130" t="str">
        <f t="shared" si="2"/>
        <v/>
      </c>
      <c r="I16" s="135"/>
      <c r="J16" s="136"/>
      <c r="K16" s="133" t="str">
        <f t="shared" si="3"/>
        <v/>
      </c>
      <c r="L16" s="134"/>
      <c r="M16" s="130" t="str">
        <f t="shared" si="4"/>
        <v/>
      </c>
      <c r="N16" s="135"/>
      <c r="O16" s="136"/>
      <c r="P16" s="133" t="str">
        <f t="shared" si="5"/>
        <v/>
      </c>
      <c r="Q16" s="134">
        <v>0</v>
      </c>
      <c r="R16" s="130" t="str">
        <f t="shared" si="6"/>
        <v/>
      </c>
      <c r="S16" s="135">
        <v>0</v>
      </c>
      <c r="T16" s="136">
        <v>0</v>
      </c>
      <c r="U16" s="133" t="str">
        <f t="shared" si="7"/>
        <v/>
      </c>
      <c r="V16" s="134">
        <v>0</v>
      </c>
      <c r="W16" s="130" t="str">
        <f t="shared" si="8"/>
        <v/>
      </c>
      <c r="X16" s="135">
        <v>0</v>
      </c>
      <c r="Y16" s="136">
        <v>0</v>
      </c>
      <c r="Z16" s="133" t="str">
        <f t="shared" si="9"/>
        <v/>
      </c>
      <c r="AA16" s="134">
        <v>0</v>
      </c>
      <c r="AB16" s="130" t="str">
        <f t="shared" si="10"/>
        <v/>
      </c>
      <c r="AC16" s="135">
        <v>0</v>
      </c>
      <c r="AD16" s="136">
        <v>0</v>
      </c>
      <c r="AE16" s="133" t="str">
        <f t="shared" si="11"/>
        <v/>
      </c>
    </row>
    <row r="17" spans="1:31" s="24" customFormat="1" ht="36" customHeight="1" x14ac:dyDescent="0.25">
      <c r="A17" s="51" t="s">
        <v>43</v>
      </c>
      <c r="B17" s="134">
        <v>0</v>
      </c>
      <c r="C17" s="130" t="str">
        <f t="shared" si="0"/>
        <v/>
      </c>
      <c r="D17" s="135">
        <v>0</v>
      </c>
      <c r="E17" s="136">
        <v>0</v>
      </c>
      <c r="F17" s="133" t="str">
        <f t="shared" si="1"/>
        <v/>
      </c>
      <c r="G17" s="134">
        <v>0</v>
      </c>
      <c r="H17" s="130" t="str">
        <f t="shared" si="2"/>
        <v/>
      </c>
      <c r="I17" s="135"/>
      <c r="J17" s="136"/>
      <c r="K17" s="133" t="str">
        <f t="shared" si="3"/>
        <v/>
      </c>
      <c r="L17" s="134"/>
      <c r="M17" s="130" t="str">
        <f t="shared" si="4"/>
        <v/>
      </c>
      <c r="N17" s="135"/>
      <c r="O17" s="136"/>
      <c r="P17" s="133" t="str">
        <f t="shared" si="5"/>
        <v/>
      </c>
      <c r="Q17" s="134">
        <v>0</v>
      </c>
      <c r="R17" s="130" t="str">
        <f t="shared" si="6"/>
        <v/>
      </c>
      <c r="S17" s="135">
        <v>0</v>
      </c>
      <c r="T17" s="136">
        <v>0</v>
      </c>
      <c r="U17" s="133" t="str">
        <f t="shared" si="7"/>
        <v/>
      </c>
      <c r="V17" s="134">
        <v>0</v>
      </c>
      <c r="W17" s="130" t="str">
        <f t="shared" si="8"/>
        <v/>
      </c>
      <c r="X17" s="135">
        <v>0</v>
      </c>
      <c r="Y17" s="136">
        <v>0</v>
      </c>
      <c r="Z17" s="133" t="str">
        <f t="shared" si="9"/>
        <v/>
      </c>
      <c r="AA17" s="134">
        <v>0</v>
      </c>
      <c r="AB17" s="130" t="str">
        <f t="shared" si="10"/>
        <v/>
      </c>
      <c r="AC17" s="135">
        <v>0</v>
      </c>
      <c r="AD17" s="136">
        <v>0</v>
      </c>
      <c r="AE17" s="133" t="str">
        <f t="shared" si="11"/>
        <v/>
      </c>
    </row>
    <row r="18" spans="1:31" s="24" customFormat="1" ht="36" customHeight="1" x14ac:dyDescent="0.25">
      <c r="A18" s="51" t="s">
        <v>44</v>
      </c>
      <c r="B18" s="137">
        <v>0</v>
      </c>
      <c r="C18" s="130" t="str">
        <f t="shared" si="0"/>
        <v/>
      </c>
      <c r="D18" s="135">
        <v>0</v>
      </c>
      <c r="E18" s="136">
        <v>0</v>
      </c>
      <c r="F18" s="133" t="str">
        <f t="shared" si="1"/>
        <v/>
      </c>
      <c r="G18" s="137"/>
      <c r="H18" s="130" t="str">
        <f t="shared" si="2"/>
        <v/>
      </c>
      <c r="I18" s="135"/>
      <c r="J18" s="136"/>
      <c r="K18" s="133" t="str">
        <f t="shared" si="3"/>
        <v/>
      </c>
      <c r="L18" s="137"/>
      <c r="M18" s="130" t="str">
        <f t="shared" si="4"/>
        <v/>
      </c>
      <c r="N18" s="135"/>
      <c r="O18" s="136"/>
      <c r="P18" s="133" t="str">
        <f t="shared" si="5"/>
        <v/>
      </c>
      <c r="Q18" s="137">
        <v>0</v>
      </c>
      <c r="R18" s="130" t="str">
        <f t="shared" si="6"/>
        <v/>
      </c>
      <c r="S18" s="135">
        <v>0</v>
      </c>
      <c r="T18" s="136">
        <v>0</v>
      </c>
      <c r="U18" s="133" t="str">
        <f t="shared" si="7"/>
        <v/>
      </c>
      <c r="V18" s="137">
        <v>0</v>
      </c>
      <c r="W18" s="130" t="str">
        <f t="shared" si="8"/>
        <v/>
      </c>
      <c r="X18" s="135">
        <v>0</v>
      </c>
      <c r="Y18" s="136">
        <v>0</v>
      </c>
      <c r="Z18" s="133" t="str">
        <f t="shared" si="9"/>
        <v/>
      </c>
      <c r="AA18" s="137">
        <v>0</v>
      </c>
      <c r="AB18" s="130" t="str">
        <f t="shared" si="10"/>
        <v/>
      </c>
      <c r="AC18" s="135">
        <v>0</v>
      </c>
      <c r="AD18" s="136">
        <v>0</v>
      </c>
      <c r="AE18" s="133" t="str">
        <f t="shared" si="11"/>
        <v/>
      </c>
    </row>
    <row r="19" spans="1:31" s="24" customFormat="1" ht="36" customHeight="1" x14ac:dyDescent="0.25">
      <c r="A19" s="52" t="s">
        <v>45</v>
      </c>
      <c r="B19" s="137">
        <v>0</v>
      </c>
      <c r="C19" s="130" t="str">
        <f t="shared" si="0"/>
        <v/>
      </c>
      <c r="D19" s="135">
        <v>0</v>
      </c>
      <c r="E19" s="136">
        <v>0</v>
      </c>
      <c r="F19" s="133" t="str">
        <f t="shared" si="1"/>
        <v/>
      </c>
      <c r="G19" s="137">
        <v>2</v>
      </c>
      <c r="H19" s="130">
        <f t="shared" si="2"/>
        <v>2.0964360587002098E-3</v>
      </c>
      <c r="I19" s="135">
        <v>267794.26</v>
      </c>
      <c r="J19" s="136">
        <v>324031.05</v>
      </c>
      <c r="K19" s="133">
        <f t="shared" si="3"/>
        <v>0.2461680361591663</v>
      </c>
      <c r="L19" s="137"/>
      <c r="M19" s="130" t="str">
        <f t="shared" si="4"/>
        <v/>
      </c>
      <c r="N19" s="135"/>
      <c r="O19" s="136"/>
      <c r="P19" s="133" t="str">
        <f t="shared" si="5"/>
        <v/>
      </c>
      <c r="Q19" s="137">
        <v>0</v>
      </c>
      <c r="R19" s="130" t="str">
        <f t="shared" si="6"/>
        <v/>
      </c>
      <c r="S19" s="135">
        <v>0</v>
      </c>
      <c r="T19" s="136">
        <v>0</v>
      </c>
      <c r="U19" s="133" t="str">
        <f t="shared" si="7"/>
        <v/>
      </c>
      <c r="V19" s="137">
        <v>0</v>
      </c>
      <c r="W19" s="130" t="str">
        <f t="shared" si="8"/>
        <v/>
      </c>
      <c r="X19" s="135">
        <v>0</v>
      </c>
      <c r="Y19" s="136">
        <v>0</v>
      </c>
      <c r="Z19" s="133" t="str">
        <f t="shared" si="9"/>
        <v/>
      </c>
      <c r="AA19" s="137">
        <v>10</v>
      </c>
      <c r="AB19" s="130">
        <f t="shared" si="10"/>
        <v>7.2992700729927001E-2</v>
      </c>
      <c r="AC19" s="135">
        <v>340000</v>
      </c>
      <c r="AD19" s="136">
        <v>411400</v>
      </c>
      <c r="AE19" s="133">
        <f t="shared" si="11"/>
        <v>0.553960081399546</v>
      </c>
    </row>
    <row r="20" spans="1:31" s="24" customFormat="1" ht="36" customHeight="1" x14ac:dyDescent="0.25">
      <c r="A20" s="52" t="s">
        <v>46</v>
      </c>
      <c r="B20" s="134">
        <v>0</v>
      </c>
      <c r="C20" s="130" t="str">
        <f t="shared" si="0"/>
        <v/>
      </c>
      <c r="D20" s="135">
        <v>0</v>
      </c>
      <c r="E20" s="136">
        <v>0</v>
      </c>
      <c r="F20" s="133" t="str">
        <f t="shared" si="1"/>
        <v/>
      </c>
      <c r="G20" s="134">
        <v>0</v>
      </c>
      <c r="H20" s="130" t="str">
        <f t="shared" si="2"/>
        <v/>
      </c>
      <c r="I20" s="135"/>
      <c r="J20" s="136"/>
      <c r="K20" s="133" t="str">
        <f t="shared" si="3"/>
        <v/>
      </c>
      <c r="L20" s="134"/>
      <c r="M20" s="130" t="str">
        <f t="shared" si="4"/>
        <v/>
      </c>
      <c r="N20" s="135"/>
      <c r="O20" s="136"/>
      <c r="P20" s="133" t="str">
        <f t="shared" si="5"/>
        <v/>
      </c>
      <c r="Q20" s="134">
        <v>0</v>
      </c>
      <c r="R20" s="130" t="str">
        <f t="shared" si="6"/>
        <v/>
      </c>
      <c r="S20" s="135">
        <v>0</v>
      </c>
      <c r="T20" s="136">
        <v>0</v>
      </c>
      <c r="U20" s="133" t="str">
        <f t="shared" si="7"/>
        <v/>
      </c>
      <c r="V20" s="134">
        <v>0</v>
      </c>
      <c r="W20" s="130" t="str">
        <f t="shared" si="8"/>
        <v/>
      </c>
      <c r="X20" s="135">
        <v>0</v>
      </c>
      <c r="Y20" s="136">
        <v>0</v>
      </c>
      <c r="Z20" s="133" t="str">
        <f t="shared" si="9"/>
        <v/>
      </c>
      <c r="AA20" s="134">
        <v>0</v>
      </c>
      <c r="AB20" s="130" t="str">
        <f t="shared" si="10"/>
        <v/>
      </c>
      <c r="AC20" s="135">
        <v>0</v>
      </c>
      <c r="AD20" s="136">
        <v>0</v>
      </c>
      <c r="AE20" s="133" t="str">
        <f t="shared" si="11"/>
        <v/>
      </c>
    </row>
    <row r="21" spans="1:31" s="24" customFormat="1" ht="36" customHeight="1" x14ac:dyDescent="0.25">
      <c r="A21" s="38" t="s">
        <v>47</v>
      </c>
      <c r="B21" s="134">
        <v>0</v>
      </c>
      <c r="C21" s="130" t="str">
        <f t="shared" si="0"/>
        <v/>
      </c>
      <c r="D21" s="135">
        <v>0</v>
      </c>
      <c r="E21" s="136">
        <v>0</v>
      </c>
      <c r="F21" s="133" t="str">
        <f t="shared" si="1"/>
        <v/>
      </c>
      <c r="G21" s="134">
        <v>952</v>
      </c>
      <c r="H21" s="130">
        <f t="shared" si="2"/>
        <v>0.99790356394129975</v>
      </c>
      <c r="I21" s="135">
        <v>839219.82</v>
      </c>
      <c r="J21" s="136">
        <v>992269.21</v>
      </c>
      <c r="K21" s="133">
        <f t="shared" si="3"/>
        <v>0.75383196384083362</v>
      </c>
      <c r="L21" s="134">
        <v>186</v>
      </c>
      <c r="M21" s="130">
        <f t="shared" si="4"/>
        <v>0.98936170212765961</v>
      </c>
      <c r="N21" s="135">
        <v>186956.27</v>
      </c>
      <c r="O21" s="136">
        <v>225153.81</v>
      </c>
      <c r="P21" s="133">
        <f t="shared" si="5"/>
        <v>0.40322265710871125</v>
      </c>
      <c r="Q21" s="134">
        <v>0</v>
      </c>
      <c r="R21" s="130" t="str">
        <f t="shared" si="6"/>
        <v/>
      </c>
      <c r="S21" s="135">
        <v>0</v>
      </c>
      <c r="T21" s="136">
        <v>0</v>
      </c>
      <c r="U21" s="133" t="str">
        <f t="shared" si="7"/>
        <v/>
      </c>
      <c r="V21" s="134">
        <v>0</v>
      </c>
      <c r="W21" s="130" t="str">
        <f t="shared" si="8"/>
        <v/>
      </c>
      <c r="X21" s="135">
        <v>0</v>
      </c>
      <c r="Y21" s="136">
        <v>0</v>
      </c>
      <c r="Z21" s="133" t="str">
        <f t="shared" si="9"/>
        <v/>
      </c>
      <c r="AA21" s="134">
        <v>127</v>
      </c>
      <c r="AB21" s="130">
        <f t="shared" si="10"/>
        <v>0.92700729927007297</v>
      </c>
      <c r="AC21" s="135">
        <v>280235.15000000002</v>
      </c>
      <c r="AD21" s="136">
        <v>331252.78999999998</v>
      </c>
      <c r="AE21" s="133">
        <f t="shared" si="11"/>
        <v>0.44603991860045389</v>
      </c>
    </row>
    <row r="22" spans="1:31" ht="32.950000000000003" customHeight="1" thickBot="1" x14ac:dyDescent="0.3">
      <c r="A22" s="53" t="s">
        <v>2</v>
      </c>
      <c r="B22" s="138">
        <f t="shared" ref="B22:AE22" si="12">SUM(B14:B21)</f>
        <v>0</v>
      </c>
      <c r="C22" s="139">
        <f t="shared" si="12"/>
        <v>0</v>
      </c>
      <c r="D22" s="140">
        <f t="shared" si="12"/>
        <v>0</v>
      </c>
      <c r="E22" s="140">
        <f t="shared" si="12"/>
        <v>0</v>
      </c>
      <c r="F22" s="141">
        <f t="shared" si="12"/>
        <v>0</v>
      </c>
      <c r="G22" s="138">
        <f t="shared" si="12"/>
        <v>954</v>
      </c>
      <c r="H22" s="139">
        <f t="shared" si="12"/>
        <v>1</v>
      </c>
      <c r="I22" s="140">
        <f t="shared" si="12"/>
        <v>1107014.08</v>
      </c>
      <c r="J22" s="140">
        <f t="shared" si="12"/>
        <v>1316300.26</v>
      </c>
      <c r="K22" s="141">
        <f t="shared" si="12"/>
        <v>0.99999999999999989</v>
      </c>
      <c r="L22" s="138">
        <f t="shared" si="12"/>
        <v>188</v>
      </c>
      <c r="M22" s="139">
        <f t="shared" si="12"/>
        <v>1</v>
      </c>
      <c r="N22" s="140">
        <f t="shared" si="12"/>
        <v>462354.61</v>
      </c>
      <c r="O22" s="140">
        <f t="shared" si="12"/>
        <v>558385.81000000006</v>
      </c>
      <c r="P22" s="141">
        <f t="shared" si="12"/>
        <v>1</v>
      </c>
      <c r="Q22" s="138">
        <f t="shared" si="12"/>
        <v>0</v>
      </c>
      <c r="R22" s="139">
        <f t="shared" si="12"/>
        <v>0</v>
      </c>
      <c r="S22" s="140">
        <f t="shared" si="12"/>
        <v>0</v>
      </c>
      <c r="T22" s="140">
        <f t="shared" si="12"/>
        <v>0</v>
      </c>
      <c r="U22" s="141">
        <f t="shared" si="12"/>
        <v>0</v>
      </c>
      <c r="V22" s="138">
        <f t="shared" si="12"/>
        <v>0</v>
      </c>
      <c r="W22" s="139">
        <f t="shared" si="12"/>
        <v>0</v>
      </c>
      <c r="X22" s="140">
        <f t="shared" si="12"/>
        <v>0</v>
      </c>
      <c r="Y22" s="140">
        <f t="shared" si="12"/>
        <v>0</v>
      </c>
      <c r="Z22" s="141">
        <f t="shared" si="12"/>
        <v>0</v>
      </c>
      <c r="AA22" s="138">
        <f t="shared" si="12"/>
        <v>137</v>
      </c>
      <c r="AB22" s="139">
        <f t="shared" si="12"/>
        <v>1</v>
      </c>
      <c r="AC22" s="140">
        <f t="shared" si="12"/>
        <v>620235.15</v>
      </c>
      <c r="AD22" s="140">
        <f t="shared" si="12"/>
        <v>742652.79</v>
      </c>
      <c r="AE22" s="141">
        <f t="shared" si="12"/>
        <v>0.99999999999999989</v>
      </c>
    </row>
    <row r="23" spans="1:31" s="3" customFormat="1" ht="18.7" customHeight="1" x14ac:dyDescent="0.25">
      <c r="B23" s="9"/>
      <c r="H23" s="9"/>
      <c r="N23" s="9"/>
    </row>
    <row r="24" spans="1:31" s="146" customFormat="1" ht="43.85" customHeight="1" x14ac:dyDescent="0.25">
      <c r="A24" s="183" t="s">
        <v>48</v>
      </c>
      <c r="B24" s="183"/>
      <c r="C24" s="183"/>
      <c r="D24" s="183"/>
      <c r="E24" s="183"/>
      <c r="F24" s="183"/>
      <c r="G24" s="183"/>
      <c r="H24" s="183"/>
      <c r="I24" s="142"/>
      <c r="J24" s="142"/>
      <c r="K24" s="142"/>
      <c r="L24" s="176"/>
      <c r="M24" s="143"/>
      <c r="N24" s="144"/>
      <c r="O24" s="144"/>
      <c r="P24" s="142"/>
      <c r="Q24" s="142"/>
      <c r="R24" s="176"/>
      <c r="S24" s="144"/>
      <c r="T24" s="144"/>
      <c r="U24" s="144"/>
      <c r="V24" s="145"/>
      <c r="W24" s="145"/>
      <c r="X24" s="145"/>
      <c r="AC24" s="145"/>
      <c r="AD24" s="145"/>
      <c r="AE24" s="145"/>
    </row>
    <row r="25" spans="1:31" s="148" customFormat="1" x14ac:dyDescent="0.25">
      <c r="A25" s="176"/>
      <c r="B25" s="176"/>
      <c r="C25" s="176"/>
      <c r="D25" s="176"/>
      <c r="E25" s="176"/>
      <c r="F25" s="176"/>
      <c r="G25" s="147"/>
      <c r="H25" s="147"/>
      <c r="I25" s="142"/>
      <c r="J25" s="142"/>
      <c r="K25" s="142"/>
      <c r="L25" s="176"/>
      <c r="M25" s="143"/>
      <c r="N25" s="144"/>
      <c r="O25" s="144"/>
      <c r="P25" s="142"/>
      <c r="Q25" s="142"/>
      <c r="R25" s="176"/>
      <c r="S25" s="144"/>
      <c r="T25" s="144"/>
      <c r="U25" s="144"/>
      <c r="V25" s="145"/>
      <c r="W25" s="145"/>
      <c r="X25" s="145"/>
      <c r="Y25" s="146"/>
      <c r="Z25" s="146"/>
      <c r="AA25" s="146"/>
      <c r="AB25" s="146"/>
      <c r="AC25" s="145"/>
      <c r="AD25" s="145"/>
      <c r="AE25" s="145"/>
    </row>
    <row r="26" spans="1:31" s="149" customFormat="1" ht="13.75" customHeight="1" x14ac:dyDescent="0.25">
      <c r="A26" s="176"/>
      <c r="B26" s="176"/>
      <c r="C26" s="176"/>
      <c r="D26" s="176"/>
      <c r="E26" s="176"/>
      <c r="F26" s="176"/>
      <c r="G26" s="147"/>
      <c r="H26" s="147"/>
      <c r="I26" s="142"/>
      <c r="J26" s="142"/>
      <c r="K26" s="142"/>
      <c r="L26" s="176"/>
      <c r="M26" s="143"/>
      <c r="N26" s="144"/>
      <c r="O26" s="144"/>
      <c r="P26" s="142"/>
      <c r="Q26" s="142"/>
      <c r="R26" s="176"/>
      <c r="S26" s="144"/>
      <c r="T26" s="144"/>
      <c r="U26" s="144"/>
      <c r="V26" s="144"/>
      <c r="W26" s="144"/>
      <c r="X26" s="144"/>
      <c r="Y26" s="146"/>
      <c r="Z26" s="146"/>
      <c r="AA26" s="146"/>
      <c r="AB26" s="146"/>
      <c r="AC26" s="144"/>
      <c r="AD26" s="144"/>
      <c r="AE26" s="144"/>
    </row>
    <row r="27" spans="1:31" s="149" customFormat="1" ht="18" customHeight="1" thickBot="1" x14ac:dyDescent="0.3">
      <c r="A27" s="176"/>
      <c r="B27" s="176"/>
      <c r="C27" s="176"/>
      <c r="D27" s="176"/>
      <c r="E27" s="176"/>
      <c r="F27" s="176"/>
      <c r="G27" s="147"/>
      <c r="H27" s="147"/>
      <c r="I27" s="142"/>
      <c r="J27" s="142"/>
      <c r="K27" s="142"/>
      <c r="L27" s="176"/>
      <c r="M27" s="143"/>
      <c r="N27" s="144"/>
      <c r="O27" s="144"/>
      <c r="P27" s="142"/>
      <c r="Q27" s="142"/>
      <c r="R27" s="176"/>
      <c r="S27" s="144"/>
      <c r="T27" s="144"/>
      <c r="U27" s="144"/>
      <c r="V27" s="142"/>
      <c r="W27" s="142"/>
      <c r="X27" s="176"/>
      <c r="Y27" s="146"/>
      <c r="Z27" s="146"/>
      <c r="AA27" s="146"/>
      <c r="AB27" s="146"/>
      <c r="AC27" s="142"/>
      <c r="AD27" s="142"/>
      <c r="AE27" s="176"/>
    </row>
    <row r="28" spans="1:31" s="150" customFormat="1" ht="18" customHeight="1" x14ac:dyDescent="0.25">
      <c r="A28" s="177" t="s">
        <v>13</v>
      </c>
      <c r="B28" s="197" t="s">
        <v>23</v>
      </c>
      <c r="C28" s="198"/>
      <c r="D28" s="198"/>
      <c r="E28" s="198"/>
      <c r="F28" s="199"/>
      <c r="G28" s="3"/>
      <c r="J28" s="203" t="s">
        <v>21</v>
      </c>
      <c r="K28" s="217"/>
      <c r="L28" s="197" t="s">
        <v>22</v>
      </c>
      <c r="M28" s="198"/>
      <c r="N28" s="198"/>
      <c r="O28" s="198"/>
      <c r="P28" s="199"/>
      <c r="Q28" s="142"/>
      <c r="R28" s="176"/>
      <c r="S28" s="144"/>
      <c r="T28" s="144"/>
      <c r="U28" s="144"/>
      <c r="V28" s="142"/>
      <c r="W28" s="142"/>
      <c r="X28" s="176"/>
      <c r="AC28" s="142"/>
      <c r="AD28" s="142"/>
      <c r="AE28" s="176"/>
    </row>
    <row r="29" spans="1:31" s="150" customFormat="1" ht="18" customHeight="1" thickBot="1" x14ac:dyDescent="0.3">
      <c r="A29" s="178"/>
      <c r="B29" s="215"/>
      <c r="C29" s="216"/>
      <c r="D29" s="216"/>
      <c r="E29" s="216"/>
      <c r="F29" s="202"/>
      <c r="G29" s="3"/>
      <c r="J29" s="205"/>
      <c r="K29" s="218"/>
      <c r="L29" s="200"/>
      <c r="M29" s="201"/>
      <c r="N29" s="201"/>
      <c r="O29" s="201"/>
      <c r="P29" s="219"/>
      <c r="Q29" s="142"/>
      <c r="R29" s="176"/>
      <c r="S29" s="144"/>
      <c r="T29" s="144"/>
      <c r="U29" s="144"/>
      <c r="V29" s="142"/>
      <c r="W29" s="142"/>
      <c r="X29" s="176"/>
      <c r="AC29" s="142"/>
      <c r="AD29" s="142"/>
      <c r="AE29" s="176"/>
    </row>
    <row r="30" spans="1:31" s="3" customFormat="1" ht="47.4" customHeight="1" thickBot="1" x14ac:dyDescent="0.3">
      <c r="A30" s="179"/>
      <c r="B30" s="151" t="s">
        <v>20</v>
      </c>
      <c r="C30" s="59" t="s">
        <v>10</v>
      </c>
      <c r="D30" s="60" t="s">
        <v>49</v>
      </c>
      <c r="E30" s="61" t="s">
        <v>50</v>
      </c>
      <c r="F30" s="152" t="s">
        <v>11</v>
      </c>
      <c r="J30" s="207"/>
      <c r="K30" s="208"/>
      <c r="L30" s="151" t="s">
        <v>20</v>
      </c>
      <c r="M30" s="59" t="s">
        <v>10</v>
      </c>
      <c r="N30" s="60" t="s">
        <v>49</v>
      </c>
      <c r="O30" s="61" t="s">
        <v>50</v>
      </c>
      <c r="P30" s="152" t="s">
        <v>11</v>
      </c>
    </row>
    <row r="31" spans="1:31" s="3" customFormat="1" ht="30.1" customHeight="1" x14ac:dyDescent="0.25">
      <c r="A31" s="50" t="s">
        <v>42</v>
      </c>
      <c r="B31" s="153">
        <f t="shared" ref="B31:B38" si="13">B14+G14+L14+Q14+V14+AA14</f>
        <v>2</v>
      </c>
      <c r="C31" s="154">
        <f t="shared" ref="C31:C38" si="14">IF(B31,B31/$B$39,"")</f>
        <v>1.563721657544957E-3</v>
      </c>
      <c r="D31" s="155">
        <f t="shared" ref="D31:E36" si="15">D14+I14+N14+S14+X14+AC14</f>
        <v>275398.34000000003</v>
      </c>
      <c r="E31" s="156">
        <f t="shared" si="15"/>
        <v>333232</v>
      </c>
      <c r="F31" s="133">
        <f t="shared" ref="F31:F38" si="16">IF(E31,E31/$E$39,"")</f>
        <v>0.12731710253214976</v>
      </c>
      <c r="J31" s="213" t="s">
        <v>5</v>
      </c>
      <c r="K31" s="214"/>
      <c r="L31" s="54">
        <f>B22</f>
        <v>0</v>
      </c>
      <c r="M31" s="154" t="str">
        <f>IF(L31,L31/$L$37,"")</f>
        <v/>
      </c>
      <c r="N31" s="157">
        <f>D22</f>
        <v>0</v>
      </c>
      <c r="O31" s="157">
        <f>E22</f>
        <v>0</v>
      </c>
      <c r="P31" s="158" t="str">
        <f>IF(O31,O31/$O$37,"")</f>
        <v/>
      </c>
    </row>
    <row r="32" spans="1:31" s="3" customFormat="1" ht="30.1" customHeight="1" x14ac:dyDescent="0.25">
      <c r="A32" s="51" t="s">
        <v>24</v>
      </c>
      <c r="B32" s="159">
        <f t="shared" si="13"/>
        <v>0</v>
      </c>
      <c r="C32" s="154" t="str">
        <f t="shared" si="14"/>
        <v/>
      </c>
      <c r="D32" s="160">
        <f t="shared" si="15"/>
        <v>0</v>
      </c>
      <c r="E32" s="161">
        <f t="shared" si="15"/>
        <v>0</v>
      </c>
      <c r="F32" s="133" t="str">
        <f t="shared" si="16"/>
        <v/>
      </c>
      <c r="J32" s="209" t="s">
        <v>3</v>
      </c>
      <c r="K32" s="210"/>
      <c r="L32" s="12">
        <f>G22</f>
        <v>954</v>
      </c>
      <c r="M32" s="154">
        <f t="shared" ref="M32:M36" si="17">IF(L32,L32/$L$37,"")</f>
        <v>0.74589523064894447</v>
      </c>
      <c r="N32" s="162">
        <f>I22</f>
        <v>1107014.08</v>
      </c>
      <c r="O32" s="162">
        <f>J22</f>
        <v>1316300.26</v>
      </c>
      <c r="P32" s="158">
        <f t="shared" ref="P32:P36" si="18">IF(O32,O32/$O$37,"")</f>
        <v>0.50291549180605521</v>
      </c>
    </row>
    <row r="33" spans="1:33" ht="30.1" customHeight="1" x14ac:dyDescent="0.25">
      <c r="A33" s="51" t="s">
        <v>25</v>
      </c>
      <c r="B33" s="159">
        <f t="shared" si="13"/>
        <v>0</v>
      </c>
      <c r="C33" s="154" t="str">
        <f t="shared" si="14"/>
        <v/>
      </c>
      <c r="D33" s="160">
        <f t="shared" si="15"/>
        <v>0</v>
      </c>
      <c r="E33" s="161">
        <f t="shared" si="15"/>
        <v>0</v>
      </c>
      <c r="F33" s="133" t="str">
        <f t="shared" si="16"/>
        <v/>
      </c>
      <c r="G33" s="3"/>
      <c r="J33" s="209" t="s">
        <v>4</v>
      </c>
      <c r="K33" s="210"/>
      <c r="L33" s="12">
        <f>L22</f>
        <v>188</v>
      </c>
      <c r="M33" s="154">
        <f t="shared" si="17"/>
        <v>0.14698983580922595</v>
      </c>
      <c r="N33" s="162">
        <f>N22</f>
        <v>462354.61</v>
      </c>
      <c r="O33" s="162">
        <f>O22</f>
        <v>558385.81000000006</v>
      </c>
      <c r="P33" s="158">
        <f t="shared" si="18"/>
        <v>0.21334104595077152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51" t="s">
        <v>43</v>
      </c>
      <c r="B34" s="159">
        <f t="shared" si="13"/>
        <v>0</v>
      </c>
      <c r="C34" s="154" t="str">
        <f t="shared" si="14"/>
        <v/>
      </c>
      <c r="D34" s="160">
        <f t="shared" si="15"/>
        <v>0</v>
      </c>
      <c r="E34" s="161">
        <f t="shared" si="15"/>
        <v>0</v>
      </c>
      <c r="F34" s="133" t="str">
        <f t="shared" si="16"/>
        <v/>
      </c>
      <c r="G34" s="3"/>
      <c r="J34" s="209" t="s">
        <v>41</v>
      </c>
      <c r="K34" s="210"/>
      <c r="L34" s="12">
        <f>Q22</f>
        <v>0</v>
      </c>
      <c r="M34" s="154" t="str">
        <f t="shared" si="17"/>
        <v/>
      </c>
      <c r="N34" s="162">
        <f>S22</f>
        <v>0</v>
      </c>
      <c r="O34" s="162">
        <f>T22</f>
        <v>0</v>
      </c>
      <c r="P34" s="158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51" t="s">
        <v>44</v>
      </c>
      <c r="B35" s="163">
        <f t="shared" si="13"/>
        <v>0</v>
      </c>
      <c r="C35" s="154" t="str">
        <f t="shared" si="14"/>
        <v/>
      </c>
      <c r="D35" s="160">
        <f t="shared" si="15"/>
        <v>0</v>
      </c>
      <c r="E35" s="164">
        <f t="shared" si="15"/>
        <v>0</v>
      </c>
      <c r="F35" s="133" t="str">
        <f t="shared" si="16"/>
        <v/>
      </c>
      <c r="G35" s="3"/>
      <c r="J35" s="209" t="s">
        <v>6</v>
      </c>
      <c r="K35" s="210"/>
      <c r="L35" s="12">
        <f>V22</f>
        <v>0</v>
      </c>
      <c r="M35" s="154" t="str">
        <f t="shared" si="17"/>
        <v/>
      </c>
      <c r="N35" s="162">
        <f>X22</f>
        <v>0</v>
      </c>
      <c r="O35" s="162">
        <f>Y22</f>
        <v>0</v>
      </c>
      <c r="P35" s="158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52" t="s">
        <v>45</v>
      </c>
      <c r="B36" s="163">
        <f t="shared" si="13"/>
        <v>12</v>
      </c>
      <c r="C36" s="154">
        <f t="shared" si="14"/>
        <v>9.3823299452697427E-3</v>
      </c>
      <c r="D36" s="160">
        <f t="shared" si="15"/>
        <v>607794.26</v>
      </c>
      <c r="E36" s="164">
        <f>E19+J19+O19+T19+Y19+AD19</f>
        <v>735431.05</v>
      </c>
      <c r="F36" s="133">
        <f t="shared" si="16"/>
        <v>0.28098427041273516</v>
      </c>
      <c r="G36" s="3"/>
      <c r="J36" s="209" t="s">
        <v>7</v>
      </c>
      <c r="K36" s="210"/>
      <c r="L36" s="12">
        <f>AA22</f>
        <v>137</v>
      </c>
      <c r="M36" s="154">
        <f t="shared" si="17"/>
        <v>0.10711493354182955</v>
      </c>
      <c r="N36" s="162">
        <f>AC22</f>
        <v>620235.15</v>
      </c>
      <c r="O36" s="162">
        <f>AD22</f>
        <v>742652.79</v>
      </c>
      <c r="P36" s="158">
        <f t="shared" si="18"/>
        <v>0.28374346224317321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52" t="s">
        <v>46</v>
      </c>
      <c r="B37" s="159">
        <f t="shared" si="13"/>
        <v>0</v>
      </c>
      <c r="C37" s="154" t="str">
        <f t="shared" si="14"/>
        <v/>
      </c>
      <c r="D37" s="160">
        <f>D20+I20+N20+S20+X20+AC20</f>
        <v>0</v>
      </c>
      <c r="E37" s="165">
        <f>E20+J20+O20+T20+Y20+AD20</f>
        <v>0</v>
      </c>
      <c r="F37" s="133" t="str">
        <f t="shared" si="16"/>
        <v/>
      </c>
      <c r="G37" s="3"/>
      <c r="J37" s="211" t="s">
        <v>2</v>
      </c>
      <c r="K37" s="212"/>
      <c r="L37" s="44">
        <f>SUM(L31:L36)</f>
        <v>1279</v>
      </c>
      <c r="M37" s="139">
        <f t="shared" ref="M37:P37" si="19">SUM(M31:M36)</f>
        <v>1</v>
      </c>
      <c r="N37" s="166">
        <f t="shared" si="19"/>
        <v>2189603.8399999999</v>
      </c>
      <c r="O37" s="167">
        <f t="shared" si="19"/>
        <v>2617338.8600000003</v>
      </c>
      <c r="P37" s="168">
        <f t="shared" si="19"/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38" t="s">
        <v>47</v>
      </c>
      <c r="B38" s="159">
        <f t="shared" si="13"/>
        <v>1265</v>
      </c>
      <c r="C38" s="154">
        <f t="shared" si="14"/>
        <v>0.9890539483971853</v>
      </c>
      <c r="D38" s="160">
        <f>D21+I21+N21+S21+X21+AC21</f>
        <v>1306411.24</v>
      </c>
      <c r="E38" s="165">
        <f>E21+J21+O21+T21+Y21+AD21</f>
        <v>1548675.81</v>
      </c>
      <c r="F38" s="133">
        <f t="shared" si="16"/>
        <v>0.591698627055115</v>
      </c>
      <c r="G38" s="3"/>
      <c r="H38" s="9"/>
      <c r="I38" s="169"/>
      <c r="J38" s="3"/>
      <c r="K38" s="3"/>
      <c r="L38" s="3"/>
      <c r="M38" s="3"/>
      <c r="N38" s="9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149" customFormat="1" ht="30.1" customHeight="1" thickBot="1" x14ac:dyDescent="0.3">
      <c r="A39" s="39" t="s">
        <v>2</v>
      </c>
      <c r="B39" s="170">
        <f>SUM(B31:B38)</f>
        <v>1279</v>
      </c>
      <c r="C39" s="171">
        <f>SUM(C31:C38)</f>
        <v>1</v>
      </c>
      <c r="D39" s="172">
        <f>SUM(D31:D38)</f>
        <v>2189603.8399999999</v>
      </c>
      <c r="E39" s="172">
        <f>SUM(E31:E38)</f>
        <v>2617338.8600000003</v>
      </c>
      <c r="F39" s="173">
        <f>SUM(F31:F38)</f>
        <v>0.99999999999999989</v>
      </c>
      <c r="G39" s="147"/>
      <c r="H39" s="147"/>
      <c r="I39" s="142"/>
      <c r="J39" s="142"/>
      <c r="K39" s="142"/>
      <c r="L39" s="176"/>
      <c r="M39" s="143"/>
      <c r="N39" s="144"/>
      <c r="O39" s="144"/>
      <c r="P39" s="142"/>
      <c r="Q39" s="142"/>
      <c r="R39" s="176"/>
      <c r="S39" s="144"/>
      <c r="T39" s="144"/>
      <c r="U39" s="144"/>
      <c r="V39" s="142"/>
      <c r="W39" s="142"/>
      <c r="X39" s="176"/>
      <c r="Y39" s="146"/>
      <c r="Z39" s="146"/>
      <c r="AA39" s="146"/>
      <c r="AB39" s="146"/>
      <c r="AC39" s="142"/>
      <c r="AD39" s="142"/>
      <c r="AE39" s="176"/>
    </row>
    <row r="40" spans="1:33" s="149" customFormat="1" ht="30.1" customHeight="1" x14ac:dyDescent="0.25">
      <c r="A40" s="176"/>
      <c r="B40" s="176"/>
      <c r="C40" s="176"/>
      <c r="D40" s="176"/>
      <c r="E40" s="176"/>
      <c r="F40" s="176"/>
      <c r="G40" s="3"/>
      <c r="H40" s="9"/>
      <c r="I40" s="3"/>
      <c r="J40" s="3"/>
      <c r="K40" s="3"/>
      <c r="L40" s="3"/>
      <c r="M40" s="3"/>
      <c r="N40" s="9"/>
      <c r="O40" s="3"/>
      <c r="P40" s="3"/>
      <c r="Q40" s="3"/>
      <c r="R40" s="3"/>
      <c r="S40" s="3"/>
      <c r="T40" s="3"/>
      <c r="U40" s="174"/>
      <c r="V40" s="142"/>
      <c r="W40" s="142"/>
      <c r="X40" s="176"/>
      <c r="Y40" s="146"/>
      <c r="Z40" s="146"/>
      <c r="AA40" s="146"/>
      <c r="AB40" s="146"/>
      <c r="AC40" s="142"/>
      <c r="AD40" s="142"/>
      <c r="AE40" s="176"/>
    </row>
    <row r="41" spans="1:33" ht="36" customHeight="1" x14ac:dyDescent="0.25">
      <c r="A41" s="3"/>
      <c r="B41" s="9"/>
      <c r="C41" s="3"/>
      <c r="D41" s="3"/>
      <c r="E41" s="3"/>
      <c r="F41" s="3"/>
      <c r="G41" s="3"/>
      <c r="H41" s="9"/>
      <c r="I41" s="3"/>
      <c r="J41" s="3"/>
      <c r="K41" s="3"/>
      <c r="L41" s="3"/>
      <c r="M41" s="3"/>
      <c r="N41" s="9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9"/>
      <c r="H42" s="9"/>
      <c r="N42" s="9"/>
    </row>
    <row r="43" spans="1:33" s="3" customFormat="1" x14ac:dyDescent="0.25">
      <c r="B43" s="9"/>
      <c r="H43" s="9"/>
      <c r="N43" s="9"/>
    </row>
    <row r="44" spans="1:33" s="3" customFormat="1" x14ac:dyDescent="0.25">
      <c r="B44" s="9"/>
      <c r="H44" s="9"/>
      <c r="N44" s="9"/>
    </row>
    <row r="45" spans="1:33" s="3" customFormat="1" x14ac:dyDescent="0.25">
      <c r="B45" s="9"/>
      <c r="H45" s="9"/>
      <c r="N45" s="9"/>
    </row>
    <row r="46" spans="1:33" s="3" customFormat="1" x14ac:dyDescent="0.25">
      <c r="B46" s="9"/>
      <c r="H46" s="9"/>
      <c r="N46" s="9"/>
    </row>
    <row r="47" spans="1:33" s="3" customFormat="1" x14ac:dyDescent="0.25">
      <c r="B47" s="9"/>
      <c r="H47" s="9"/>
      <c r="N47" s="9"/>
    </row>
    <row r="48" spans="1:33" s="3" customFormat="1" x14ac:dyDescent="0.25">
      <c r="B48" s="9"/>
      <c r="H48" s="9"/>
      <c r="N48" s="9"/>
    </row>
    <row r="49" spans="2:14" s="3" customFormat="1" x14ac:dyDescent="0.25">
      <c r="B49" s="9"/>
      <c r="H49" s="9"/>
      <c r="N49" s="9"/>
    </row>
    <row r="50" spans="2:14" s="3" customFormat="1" x14ac:dyDescent="0.25">
      <c r="B50" s="9"/>
      <c r="H50" s="9"/>
      <c r="N50" s="9"/>
    </row>
    <row r="51" spans="2:14" s="3" customFormat="1" x14ac:dyDescent="0.25">
      <c r="B51" s="9"/>
      <c r="H51" s="9"/>
      <c r="N51" s="9"/>
    </row>
    <row r="52" spans="2:14" s="3" customFormat="1" x14ac:dyDescent="0.25">
      <c r="B52" s="9"/>
      <c r="H52" s="9"/>
      <c r="N52" s="9"/>
    </row>
    <row r="53" spans="2:14" s="3" customFormat="1" x14ac:dyDescent="0.25">
      <c r="B53" s="9"/>
      <c r="H53" s="9"/>
      <c r="N53" s="9"/>
    </row>
    <row r="54" spans="2:14" s="3" customFormat="1" x14ac:dyDescent="0.25">
      <c r="B54" s="9"/>
      <c r="H54" s="9"/>
      <c r="N54" s="9"/>
    </row>
    <row r="55" spans="2:14" s="3" customFormat="1" x14ac:dyDescent="0.25">
      <c r="B55" s="9"/>
      <c r="H55" s="9"/>
      <c r="N55" s="9"/>
    </row>
    <row r="56" spans="2:14" s="3" customFormat="1" x14ac:dyDescent="0.25">
      <c r="B56" s="9"/>
      <c r="H56" s="9"/>
      <c r="N56" s="9"/>
    </row>
    <row r="57" spans="2:14" s="3" customFormat="1" x14ac:dyDescent="0.25">
      <c r="B57" s="9"/>
      <c r="H57" s="9"/>
      <c r="N57" s="9"/>
    </row>
    <row r="58" spans="2:14" s="3" customFormat="1" x14ac:dyDescent="0.25">
      <c r="B58" s="9"/>
      <c r="H58" s="9"/>
      <c r="N58" s="9"/>
    </row>
    <row r="59" spans="2:14" s="3" customFormat="1" x14ac:dyDescent="0.25">
      <c r="B59" s="9"/>
      <c r="H59" s="9"/>
      <c r="N59" s="9"/>
    </row>
    <row r="60" spans="2:14" s="3" customFormat="1" x14ac:dyDescent="0.25">
      <c r="B60" s="9"/>
      <c r="H60" s="9"/>
      <c r="N60" s="9"/>
    </row>
    <row r="61" spans="2:14" s="3" customFormat="1" x14ac:dyDescent="0.25">
      <c r="B61" s="9"/>
      <c r="H61" s="9"/>
      <c r="N61" s="9"/>
    </row>
    <row r="62" spans="2:14" s="3" customFormat="1" x14ac:dyDescent="0.25">
      <c r="B62" s="9"/>
      <c r="H62" s="9"/>
      <c r="N62" s="9"/>
    </row>
    <row r="63" spans="2:14" s="3" customFormat="1" x14ac:dyDescent="0.25">
      <c r="B63" s="9"/>
      <c r="H63" s="9"/>
      <c r="N63" s="9"/>
    </row>
    <row r="64" spans="2:14" s="3" customFormat="1" x14ac:dyDescent="0.25">
      <c r="B64" s="9"/>
      <c r="H64" s="9"/>
      <c r="N64" s="9"/>
    </row>
    <row r="65" spans="2:14" s="3" customFormat="1" x14ac:dyDescent="0.25">
      <c r="B65" s="9"/>
      <c r="H65" s="9"/>
      <c r="N65" s="9"/>
    </row>
    <row r="66" spans="2:14" s="3" customFormat="1" x14ac:dyDescent="0.25">
      <c r="B66" s="9"/>
      <c r="H66" s="9"/>
      <c r="N66" s="9"/>
    </row>
    <row r="67" spans="2:14" s="3" customFormat="1" x14ac:dyDescent="0.25">
      <c r="B67" s="9"/>
      <c r="H67" s="9"/>
      <c r="N67" s="9"/>
    </row>
    <row r="68" spans="2:14" s="3" customFormat="1" x14ac:dyDescent="0.25">
      <c r="B68" s="9"/>
      <c r="H68" s="9"/>
      <c r="N68" s="9"/>
    </row>
    <row r="69" spans="2:14" s="3" customFormat="1" x14ac:dyDescent="0.25">
      <c r="B69" s="9"/>
      <c r="H69" s="9"/>
      <c r="N69" s="9"/>
    </row>
    <row r="70" spans="2:14" s="3" customFormat="1" x14ac:dyDescent="0.25">
      <c r="B70" s="9"/>
      <c r="H70" s="9"/>
      <c r="N70" s="9"/>
    </row>
    <row r="71" spans="2:14" s="3" customFormat="1" x14ac:dyDescent="0.25">
      <c r="B71" s="9"/>
      <c r="H71" s="9"/>
      <c r="N71" s="9"/>
    </row>
    <row r="72" spans="2:14" s="3" customFormat="1" x14ac:dyDescent="0.25">
      <c r="B72" s="9"/>
      <c r="H72" s="9"/>
      <c r="N72" s="9"/>
    </row>
    <row r="73" spans="2:14" s="3" customFormat="1" x14ac:dyDescent="0.25">
      <c r="B73" s="9"/>
      <c r="H73" s="9"/>
      <c r="N73" s="9"/>
    </row>
    <row r="74" spans="2:14" s="3" customFormat="1" x14ac:dyDescent="0.25">
      <c r="B74" s="9"/>
      <c r="H74" s="9"/>
      <c r="N74" s="9"/>
    </row>
    <row r="75" spans="2:14" s="3" customFormat="1" x14ac:dyDescent="0.25">
      <c r="B75" s="9"/>
      <c r="H75" s="9"/>
      <c r="N75" s="9"/>
    </row>
    <row r="76" spans="2:14" s="3" customFormat="1" x14ac:dyDescent="0.25">
      <c r="B76" s="9"/>
      <c r="H76" s="9"/>
      <c r="N76" s="9"/>
    </row>
    <row r="77" spans="2:14" s="3" customFormat="1" x14ac:dyDescent="0.25">
      <c r="B77" s="9"/>
      <c r="H77" s="9"/>
      <c r="N77" s="9"/>
    </row>
    <row r="78" spans="2:14" s="3" customFormat="1" x14ac:dyDescent="0.25">
      <c r="B78" s="9"/>
      <c r="H78" s="9"/>
      <c r="N78" s="9"/>
    </row>
    <row r="79" spans="2:14" s="3" customFormat="1" x14ac:dyDescent="0.25">
      <c r="B79" s="9"/>
      <c r="H79" s="9"/>
      <c r="N79" s="9"/>
    </row>
    <row r="80" spans="2:14" s="3" customFormat="1" x14ac:dyDescent="0.25">
      <c r="B80" s="9"/>
      <c r="H80" s="9"/>
      <c r="N80" s="9"/>
    </row>
    <row r="81" spans="2:14" s="3" customFormat="1" x14ac:dyDescent="0.25">
      <c r="B81" s="9"/>
      <c r="H81" s="9"/>
      <c r="N81" s="9"/>
    </row>
    <row r="82" spans="2:14" s="3" customFormat="1" x14ac:dyDescent="0.25">
      <c r="B82" s="9"/>
      <c r="H82" s="9"/>
      <c r="N82" s="9"/>
    </row>
    <row r="83" spans="2:14" s="3" customFormat="1" x14ac:dyDescent="0.25">
      <c r="B83" s="9"/>
      <c r="H83" s="9"/>
      <c r="N83" s="9"/>
    </row>
    <row r="84" spans="2:14" s="3" customFormat="1" x14ac:dyDescent="0.25">
      <c r="B84" s="9"/>
      <c r="H84" s="9"/>
      <c r="N84" s="9"/>
    </row>
    <row r="85" spans="2:14" s="3" customFormat="1" x14ac:dyDescent="0.25">
      <c r="B85" s="9"/>
      <c r="H85" s="9"/>
      <c r="N85" s="9"/>
    </row>
    <row r="86" spans="2:14" s="3" customFormat="1" x14ac:dyDescent="0.25">
      <c r="B86" s="9"/>
      <c r="H86" s="9"/>
      <c r="N86" s="9"/>
    </row>
    <row r="87" spans="2:14" s="3" customFormat="1" x14ac:dyDescent="0.25">
      <c r="B87" s="9"/>
      <c r="H87" s="9"/>
      <c r="N87" s="9"/>
    </row>
    <row r="88" spans="2:14" s="3" customFormat="1" x14ac:dyDescent="0.25">
      <c r="B88" s="9"/>
      <c r="H88" s="9"/>
      <c r="N88" s="9"/>
    </row>
    <row r="89" spans="2:14" s="3" customFormat="1" x14ac:dyDescent="0.25">
      <c r="B89" s="9"/>
      <c r="H89" s="9"/>
      <c r="N89" s="9"/>
    </row>
    <row r="90" spans="2:14" s="3" customFormat="1" x14ac:dyDescent="0.25">
      <c r="B90" s="9"/>
      <c r="H90" s="9"/>
      <c r="N90" s="9"/>
    </row>
    <row r="91" spans="2:14" s="3" customFormat="1" x14ac:dyDescent="0.25">
      <c r="B91" s="9"/>
      <c r="H91" s="9"/>
      <c r="N91" s="9"/>
    </row>
    <row r="92" spans="2:14" s="3" customFormat="1" x14ac:dyDescent="0.25">
      <c r="B92" s="9"/>
      <c r="H92" s="9"/>
      <c r="N92" s="9"/>
    </row>
    <row r="93" spans="2:14" s="3" customFormat="1" x14ac:dyDescent="0.25">
      <c r="B93" s="9"/>
      <c r="H93" s="9"/>
      <c r="N93" s="9"/>
    </row>
    <row r="94" spans="2:14" s="3" customFormat="1" x14ac:dyDescent="0.25">
      <c r="B94" s="9"/>
      <c r="H94" s="9"/>
      <c r="N94" s="9"/>
    </row>
    <row r="95" spans="2:14" s="3" customFormat="1" x14ac:dyDescent="0.25">
      <c r="B95" s="9"/>
      <c r="H95" s="9"/>
      <c r="N95" s="9"/>
    </row>
    <row r="96" spans="2:14" s="3" customFormat="1" x14ac:dyDescent="0.25">
      <c r="B96" s="9"/>
      <c r="H96" s="9"/>
      <c r="N96" s="9"/>
    </row>
    <row r="97" spans="1:21" s="3" customFormat="1" x14ac:dyDescent="0.25">
      <c r="B97" s="9"/>
      <c r="H97" s="9"/>
      <c r="N97" s="9"/>
    </row>
    <row r="98" spans="1:21" s="3" customFormat="1" x14ac:dyDescent="0.25">
      <c r="B98" s="9"/>
      <c r="H98" s="9"/>
      <c r="N98" s="9"/>
    </row>
    <row r="99" spans="1:21" s="3" customFormat="1" x14ac:dyDescent="0.25">
      <c r="B99" s="9"/>
      <c r="H99" s="9"/>
      <c r="N99" s="9"/>
    </row>
    <row r="100" spans="1:21" s="3" customFormat="1" x14ac:dyDescent="0.25">
      <c r="B100" s="9"/>
      <c r="G100" s="7"/>
      <c r="H100" s="10"/>
      <c r="I100" s="7"/>
      <c r="J100" s="7"/>
      <c r="K100" s="7"/>
      <c r="L100" s="7"/>
      <c r="M100" s="7"/>
      <c r="N100" s="10"/>
      <c r="O100" s="7"/>
      <c r="P100" s="7"/>
      <c r="Q100" s="7"/>
      <c r="R100" s="7"/>
      <c r="S100" s="7"/>
      <c r="T100" s="7"/>
      <c r="U100" s="7"/>
    </row>
    <row r="101" spans="1:21" s="3" customFormat="1" x14ac:dyDescent="0.25">
      <c r="B101" s="9"/>
      <c r="F101" s="7"/>
      <c r="G101" s="7"/>
      <c r="H101" s="10"/>
      <c r="I101" s="7"/>
      <c r="J101" s="7"/>
      <c r="K101" s="7"/>
      <c r="L101" s="7"/>
      <c r="M101" s="7"/>
      <c r="N101" s="10"/>
      <c r="O101" s="7"/>
      <c r="P101" s="7"/>
      <c r="Q101" s="7"/>
      <c r="R101" s="7"/>
      <c r="S101" s="7"/>
      <c r="T101" s="7"/>
      <c r="U101" s="7"/>
    </row>
    <row r="102" spans="1:21" s="3" customFormat="1" x14ac:dyDescent="0.25">
      <c r="A102" s="7"/>
      <c r="B102" s="10"/>
      <c r="C102" s="7"/>
      <c r="D102" s="7"/>
      <c r="E102" s="7"/>
      <c r="F102" s="7"/>
      <c r="G102" s="7"/>
      <c r="H102" s="10"/>
      <c r="I102" s="7"/>
      <c r="J102" s="7"/>
      <c r="K102" s="7"/>
      <c r="L102" s="7"/>
      <c r="M102" s="7"/>
      <c r="N102" s="10"/>
      <c r="O102" s="7"/>
      <c r="P102" s="7"/>
      <c r="Q102" s="7"/>
      <c r="R102" s="7"/>
      <c r="S102" s="7"/>
      <c r="T102" s="7"/>
      <c r="U102" s="7"/>
    </row>
  </sheetData>
  <sheetProtection password="C9C3" sheet="1" objects="1" scenarios="1"/>
  <mergeCells count="20">
    <mergeCell ref="J32:K32"/>
    <mergeCell ref="J33:K33"/>
    <mergeCell ref="J34:K34"/>
    <mergeCell ref="J35:K35"/>
    <mergeCell ref="J36:K36"/>
    <mergeCell ref="J37:K37"/>
    <mergeCell ref="A24:H24"/>
    <mergeCell ref="A28:A30"/>
    <mergeCell ref="B28:F29"/>
    <mergeCell ref="J28:K30"/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</vt:i4>
      </vt:variant>
    </vt:vector>
  </HeadingPairs>
  <TitlesOfParts>
    <vt:vector size="6" baseType="lpstr">
      <vt:lpstr>1T</vt:lpstr>
      <vt:lpstr>2T</vt:lpstr>
      <vt:lpstr>3T</vt:lpstr>
      <vt:lpstr>4T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2018-04-27T07:05:39Z</cp:lastPrinted>
  <dcterms:created xsi:type="dcterms:W3CDTF">2016-02-03T12:33:15Z</dcterms:created>
  <dcterms:modified xsi:type="dcterms:W3CDTF">2019-04-23T11:48:29Z</dcterms:modified>
</cp:coreProperties>
</file>