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39" yWindow="1139" windowWidth="17817" windowHeight="9321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4" l="1"/>
  <c r="I20" i="1"/>
  <c r="J20" i="6" l="1"/>
  <c r="C13" i="4"/>
  <c r="C22" i="4" s="1"/>
  <c r="C13" i="1"/>
  <c r="B16" i="7"/>
  <c r="D16" i="7"/>
  <c r="J21" i="7"/>
  <c r="E21" i="7"/>
  <c r="O21" i="7"/>
  <c r="T21" i="7"/>
  <c r="Y21" i="7"/>
  <c r="AD21" i="7"/>
  <c r="E39" i="7"/>
  <c r="E13" i="7"/>
  <c r="J13" i="7"/>
  <c r="O13" i="7"/>
  <c r="T13" i="7"/>
  <c r="Y13" i="7"/>
  <c r="AD13" i="7"/>
  <c r="E31" i="7"/>
  <c r="E20" i="7"/>
  <c r="E22" i="7" s="1"/>
  <c r="J20" i="7"/>
  <c r="E38" i="7" s="1"/>
  <c r="E40" i="7" s="1"/>
  <c r="O20" i="7"/>
  <c r="AD20" i="7"/>
  <c r="T20" i="7"/>
  <c r="Y20" i="7"/>
  <c r="J14" i="7"/>
  <c r="O14" i="7"/>
  <c r="E14" i="7"/>
  <c r="T14" i="7"/>
  <c r="Y14" i="7"/>
  <c r="AD14" i="7"/>
  <c r="E32" i="7"/>
  <c r="J15" i="7"/>
  <c r="O15" i="7"/>
  <c r="E15" i="7"/>
  <c r="T15" i="7"/>
  <c r="Y15" i="7"/>
  <c r="AD15" i="7"/>
  <c r="E33" i="7"/>
  <c r="J16" i="7"/>
  <c r="O16" i="7"/>
  <c r="E16" i="7"/>
  <c r="T16" i="7"/>
  <c r="Y16" i="7"/>
  <c r="AD16" i="7"/>
  <c r="E34" i="7"/>
  <c r="J17" i="7"/>
  <c r="O17" i="7"/>
  <c r="E17" i="7"/>
  <c r="T17" i="7"/>
  <c r="Y17" i="7"/>
  <c r="AD17" i="7"/>
  <c r="E35" i="7"/>
  <c r="J18" i="7"/>
  <c r="O18" i="7"/>
  <c r="AD18" i="7"/>
  <c r="E18" i="7"/>
  <c r="T18" i="7"/>
  <c r="Y18" i="7"/>
  <c r="E36" i="7"/>
  <c r="J19" i="7"/>
  <c r="O19" i="7"/>
  <c r="AD19" i="7"/>
  <c r="E19" i="7"/>
  <c r="T19" i="7"/>
  <c r="Y19" i="7"/>
  <c r="E37" i="7"/>
  <c r="F31" i="7"/>
  <c r="F32" i="7"/>
  <c r="F33" i="7"/>
  <c r="F34" i="7"/>
  <c r="F35" i="7"/>
  <c r="F36" i="7"/>
  <c r="F37" i="7"/>
  <c r="F39" i="7"/>
  <c r="I21" i="7"/>
  <c r="D21" i="7"/>
  <c r="N21" i="7"/>
  <c r="S21" i="7"/>
  <c r="X21" i="7"/>
  <c r="AC21" i="7"/>
  <c r="D39" i="7"/>
  <c r="I16" i="7"/>
  <c r="N16" i="7"/>
  <c r="S16" i="7"/>
  <c r="X16" i="7"/>
  <c r="AC16" i="7"/>
  <c r="D34" i="7"/>
  <c r="D13" i="7"/>
  <c r="I13" i="7"/>
  <c r="N13" i="7"/>
  <c r="S13" i="7"/>
  <c r="X13" i="7"/>
  <c r="AC13" i="7"/>
  <c r="D31" i="7"/>
  <c r="D20" i="7"/>
  <c r="I20" i="7"/>
  <c r="D38" i="7" s="1"/>
  <c r="D40" i="7" s="1"/>
  <c r="N20" i="7"/>
  <c r="AC20" i="7"/>
  <c r="S20" i="7"/>
  <c r="X20" i="7"/>
  <c r="I14" i="7"/>
  <c r="N14" i="7"/>
  <c r="D14" i="7"/>
  <c r="S14" i="7"/>
  <c r="X14" i="7"/>
  <c r="AC14" i="7"/>
  <c r="D32" i="7"/>
  <c r="I15" i="7"/>
  <c r="N15" i="7"/>
  <c r="D15" i="7"/>
  <c r="S15" i="7"/>
  <c r="X15" i="7"/>
  <c r="AC15" i="7"/>
  <c r="D33" i="7"/>
  <c r="I17" i="7"/>
  <c r="N17" i="7"/>
  <c r="D17" i="7"/>
  <c r="S17" i="7"/>
  <c r="X17" i="7"/>
  <c r="AC17" i="7"/>
  <c r="D35" i="7"/>
  <c r="I18" i="7"/>
  <c r="N18" i="7"/>
  <c r="AC18" i="7"/>
  <c r="D18" i="7"/>
  <c r="S18" i="7"/>
  <c r="X18" i="7"/>
  <c r="D36" i="7"/>
  <c r="I19" i="7"/>
  <c r="N19" i="7"/>
  <c r="AC19" i="7"/>
  <c r="D19" i="7"/>
  <c r="S19" i="7"/>
  <c r="X19" i="7"/>
  <c r="D37" i="7"/>
  <c r="G21" i="7"/>
  <c r="B21" i="7"/>
  <c r="L21" i="7"/>
  <c r="Q21" i="7"/>
  <c r="V21" i="7"/>
  <c r="AA21" i="7"/>
  <c r="B39" i="7"/>
  <c r="G16" i="7"/>
  <c r="L16" i="7"/>
  <c r="Q16" i="7"/>
  <c r="V16" i="7"/>
  <c r="AA16" i="7"/>
  <c r="B34" i="7"/>
  <c r="B13" i="7"/>
  <c r="G13" i="7"/>
  <c r="L13" i="7"/>
  <c r="Q13" i="7"/>
  <c r="V13" i="7"/>
  <c r="AA13" i="7"/>
  <c r="B31" i="7"/>
  <c r="B20" i="7"/>
  <c r="G20" i="7"/>
  <c r="B38" i="7" s="1"/>
  <c r="L20" i="7"/>
  <c r="AA20" i="7"/>
  <c r="Q20" i="7"/>
  <c r="V20" i="7"/>
  <c r="G14" i="7"/>
  <c r="L14" i="7"/>
  <c r="B14" i="7"/>
  <c r="Q14" i="7"/>
  <c r="V14" i="7"/>
  <c r="AA14" i="7"/>
  <c r="B32" i="7"/>
  <c r="G15" i="7"/>
  <c r="L15" i="7"/>
  <c r="B15" i="7"/>
  <c r="Q15" i="7"/>
  <c r="V15" i="7"/>
  <c r="AA15" i="7"/>
  <c r="B33" i="7"/>
  <c r="G17" i="7"/>
  <c r="L17" i="7"/>
  <c r="B17" i="7"/>
  <c r="Q17" i="7"/>
  <c r="V17" i="7"/>
  <c r="AA17" i="7"/>
  <c r="B35" i="7"/>
  <c r="G18" i="7"/>
  <c r="L18" i="7"/>
  <c r="AA18" i="7"/>
  <c r="B18" i="7"/>
  <c r="Q18" i="7"/>
  <c r="V18" i="7"/>
  <c r="B36" i="7"/>
  <c r="G19" i="7"/>
  <c r="L19" i="7"/>
  <c r="AA19" i="7"/>
  <c r="B19" i="7"/>
  <c r="Q19" i="7"/>
  <c r="V19" i="7"/>
  <c r="B37" i="7"/>
  <c r="C31" i="7"/>
  <c r="C32" i="7"/>
  <c r="C33" i="7"/>
  <c r="C34" i="7"/>
  <c r="C35" i="7"/>
  <c r="C36" i="7"/>
  <c r="C37" i="7"/>
  <c r="C39" i="7"/>
  <c r="J22" i="7"/>
  <c r="O32" i="7" s="1"/>
  <c r="O22" i="7"/>
  <c r="O33" i="7"/>
  <c r="T22" i="7"/>
  <c r="O34" i="7"/>
  <c r="AD22" i="7"/>
  <c r="O35" i="7"/>
  <c r="Y22" i="7"/>
  <c r="O36" i="7"/>
  <c r="P33" i="7"/>
  <c r="P34" i="7"/>
  <c r="P35" i="7"/>
  <c r="P36" i="7"/>
  <c r="D22" i="7"/>
  <c r="N31" i="7" s="1"/>
  <c r="I22" i="7"/>
  <c r="N32" i="7" s="1"/>
  <c r="N22" i="7"/>
  <c r="N33" i="7"/>
  <c r="S22" i="7"/>
  <c r="N34" i="7"/>
  <c r="AC22" i="7"/>
  <c r="N35" i="7"/>
  <c r="X22" i="7"/>
  <c r="N36" i="7"/>
  <c r="B22" i="7"/>
  <c r="L31" i="7" s="1"/>
  <c r="L22" i="7"/>
  <c r="L33" i="7"/>
  <c r="Q22" i="7"/>
  <c r="L34" i="7"/>
  <c r="AA22" i="7"/>
  <c r="L35" i="7"/>
  <c r="V22" i="7"/>
  <c r="L36" i="7"/>
  <c r="M33" i="7"/>
  <c r="M34" i="7"/>
  <c r="M35" i="7"/>
  <c r="M36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1" i="7"/>
  <c r="M21" i="7"/>
  <c r="P20" i="7"/>
  <c r="M20" i="7"/>
  <c r="P19" i="7"/>
  <c r="M19" i="7"/>
  <c r="P18" i="7"/>
  <c r="M18" i="7"/>
  <c r="P17" i="7"/>
  <c r="M17" i="7"/>
  <c r="P16" i="7"/>
  <c r="M16" i="7"/>
  <c r="P15" i="7"/>
  <c r="M15" i="7"/>
  <c r="P14" i="7"/>
  <c r="M14" i="7"/>
  <c r="AE13" i="7"/>
  <c r="AE22" i="7"/>
  <c r="AB13" i="7"/>
  <c r="AB22" i="7"/>
  <c r="Z13" i="7"/>
  <c r="Z22" i="7"/>
  <c r="W13" i="7"/>
  <c r="W22" i="7"/>
  <c r="U13" i="7"/>
  <c r="U22" i="7"/>
  <c r="R13" i="7"/>
  <c r="R22" i="7"/>
  <c r="P13" i="7"/>
  <c r="P22" i="7"/>
  <c r="M13" i="7"/>
  <c r="M22" i="7"/>
  <c r="K13" i="7"/>
  <c r="K14" i="7"/>
  <c r="K15" i="7"/>
  <c r="K16" i="7"/>
  <c r="K17" i="7"/>
  <c r="K18" i="7"/>
  <c r="K19" i="7"/>
  <c r="K22" i="7" s="1"/>
  <c r="K20" i="7"/>
  <c r="K21" i="7"/>
  <c r="H13" i="7"/>
  <c r="H14" i="7"/>
  <c r="H15" i="7"/>
  <c r="H16" i="7"/>
  <c r="H17" i="7"/>
  <c r="H18" i="7"/>
  <c r="H19" i="7"/>
  <c r="H21" i="7"/>
  <c r="F13" i="7"/>
  <c r="F14" i="7"/>
  <c r="F15" i="7"/>
  <c r="F16" i="7"/>
  <c r="F17" i="7"/>
  <c r="F18" i="7"/>
  <c r="F19" i="7"/>
  <c r="F21" i="7"/>
  <c r="C13" i="7"/>
  <c r="C14" i="7"/>
  <c r="C15" i="7"/>
  <c r="C16" i="7"/>
  <c r="C17" i="7"/>
  <c r="C18" i="7"/>
  <c r="C19" i="7"/>
  <c r="C20" i="7"/>
  <c r="C21" i="7"/>
  <c r="C22" i="7"/>
  <c r="J22" i="6"/>
  <c r="O33" i="6"/>
  <c r="E22" i="6"/>
  <c r="O32" i="6"/>
  <c r="O22" i="6"/>
  <c r="O34" i="6"/>
  <c r="Y22" i="6"/>
  <c r="O36" i="6"/>
  <c r="T22" i="6"/>
  <c r="O35" i="6"/>
  <c r="AD22" i="6"/>
  <c r="O37" i="6"/>
  <c r="O38" i="6"/>
  <c r="P32" i="6"/>
  <c r="P33" i="6"/>
  <c r="P34" i="6"/>
  <c r="P35" i="6"/>
  <c r="P36" i="6"/>
  <c r="P37" i="6"/>
  <c r="P38" i="6"/>
  <c r="I22" i="6"/>
  <c r="N33" i="6"/>
  <c r="D22" i="6"/>
  <c r="N32" i="6"/>
  <c r="N22" i="6"/>
  <c r="N34" i="6"/>
  <c r="X22" i="6"/>
  <c r="N36" i="6"/>
  <c r="S22" i="6"/>
  <c r="N35" i="6"/>
  <c r="AC22" i="6"/>
  <c r="N37" i="6"/>
  <c r="N38" i="6"/>
  <c r="G22" i="6"/>
  <c r="L33" i="6"/>
  <c r="B22" i="6"/>
  <c r="L32" i="6"/>
  <c r="L22" i="6"/>
  <c r="L34" i="6"/>
  <c r="V22" i="6"/>
  <c r="L36" i="6"/>
  <c r="Q22" i="6"/>
  <c r="L35" i="6"/>
  <c r="AA22" i="6"/>
  <c r="L37" i="6"/>
  <c r="L38" i="6"/>
  <c r="M32" i="6"/>
  <c r="M33" i="6"/>
  <c r="M34" i="6"/>
  <c r="M35" i="6"/>
  <c r="M36" i="6"/>
  <c r="M37" i="6"/>
  <c r="M38" i="6"/>
  <c r="E40" i="6"/>
  <c r="E32" i="6"/>
  <c r="E33" i="6"/>
  <c r="E34" i="6"/>
  <c r="E35" i="6"/>
  <c r="E36" i="6"/>
  <c r="E37" i="6"/>
  <c r="E38" i="6"/>
  <c r="E39" i="6"/>
  <c r="E41" i="6"/>
  <c r="F32" i="6"/>
  <c r="F33" i="6"/>
  <c r="F34" i="6"/>
  <c r="F35" i="6"/>
  <c r="F36" i="6"/>
  <c r="F37" i="6"/>
  <c r="F38" i="6"/>
  <c r="F39" i="6"/>
  <c r="F40" i="6"/>
  <c r="F41" i="6"/>
  <c r="D40" i="6"/>
  <c r="D32" i="6"/>
  <c r="D33" i="6"/>
  <c r="D34" i="6"/>
  <c r="D35" i="6"/>
  <c r="D36" i="6"/>
  <c r="D37" i="6"/>
  <c r="D38" i="6"/>
  <c r="D39" i="6"/>
  <c r="D41" i="6"/>
  <c r="B40" i="6"/>
  <c r="B32" i="6"/>
  <c r="B33" i="6"/>
  <c r="B34" i="6"/>
  <c r="B35" i="6"/>
  <c r="B36" i="6"/>
  <c r="B37" i="6"/>
  <c r="B38" i="6"/>
  <c r="B39" i="6"/>
  <c r="B41" i="6"/>
  <c r="C32" i="6"/>
  <c r="C33" i="6"/>
  <c r="C34" i="6"/>
  <c r="C35" i="6"/>
  <c r="C36" i="6"/>
  <c r="C37" i="6"/>
  <c r="C38" i="6"/>
  <c r="C39" i="6"/>
  <c r="C40" i="6"/>
  <c r="C41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19" i="6"/>
  <c r="P20" i="6"/>
  <c r="P21" i="6"/>
  <c r="P22" i="6"/>
  <c r="M13" i="6"/>
  <c r="M14" i="6"/>
  <c r="M15" i="6"/>
  <c r="M16" i="6"/>
  <c r="M18" i="6"/>
  <c r="M19" i="6"/>
  <c r="M20" i="6"/>
  <c r="M21" i="6"/>
  <c r="M22" i="6"/>
  <c r="K13" i="6"/>
  <c r="K14" i="6"/>
  <c r="K15" i="6"/>
  <c r="K16" i="6"/>
  <c r="K17" i="6"/>
  <c r="K18" i="6"/>
  <c r="K19" i="6"/>
  <c r="K20" i="6"/>
  <c r="K21" i="6"/>
  <c r="K22" i="6"/>
  <c r="H13" i="6"/>
  <c r="H14" i="6"/>
  <c r="H15" i="6"/>
  <c r="H16" i="6"/>
  <c r="H17" i="6"/>
  <c r="H18" i="6"/>
  <c r="H19" i="6"/>
  <c r="H20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0" i="6"/>
  <c r="C21" i="6"/>
  <c r="C22" i="6"/>
  <c r="AD22" i="5"/>
  <c r="O37" i="5"/>
  <c r="P37" i="5"/>
  <c r="AC22" i="5"/>
  <c r="N37" i="5"/>
  <c r="AA22" i="5"/>
  <c r="L37" i="5"/>
  <c r="M37" i="5"/>
  <c r="E22" i="5"/>
  <c r="O32" i="5"/>
  <c r="J22" i="5"/>
  <c r="O33" i="5"/>
  <c r="O22" i="5"/>
  <c r="O34" i="5"/>
  <c r="T22" i="5"/>
  <c r="O35" i="5"/>
  <c r="Y22" i="5"/>
  <c r="O36" i="5"/>
  <c r="O38" i="5"/>
  <c r="P32" i="5"/>
  <c r="P33" i="5"/>
  <c r="P34" i="5"/>
  <c r="P35" i="5"/>
  <c r="P36" i="5"/>
  <c r="P38" i="5"/>
  <c r="D22" i="5"/>
  <c r="N32" i="5"/>
  <c r="I22" i="5"/>
  <c r="N33" i="5"/>
  <c r="N22" i="5"/>
  <c r="N34" i="5"/>
  <c r="S22" i="5"/>
  <c r="N35" i="5"/>
  <c r="X22" i="5"/>
  <c r="N36" i="5"/>
  <c r="N38" i="5"/>
  <c r="B22" i="5"/>
  <c r="L32" i="5"/>
  <c r="G22" i="5"/>
  <c r="L33" i="5"/>
  <c r="L22" i="5"/>
  <c r="L34" i="5"/>
  <c r="Q22" i="5"/>
  <c r="L35" i="5"/>
  <c r="V22" i="5"/>
  <c r="L36" i="5"/>
  <c r="L38" i="5"/>
  <c r="M32" i="5"/>
  <c r="M33" i="5"/>
  <c r="M34" i="5"/>
  <c r="M35" i="5"/>
  <c r="M36" i="5"/>
  <c r="M38" i="5"/>
  <c r="E32" i="5"/>
  <c r="E33" i="5"/>
  <c r="E34" i="5"/>
  <c r="E39" i="5"/>
  <c r="E37" i="5"/>
  <c r="E38" i="5"/>
  <c r="E40" i="5"/>
  <c r="E35" i="5"/>
  <c r="E36" i="5"/>
  <c r="E41" i="5"/>
  <c r="F32" i="5"/>
  <c r="F33" i="5"/>
  <c r="F34" i="5"/>
  <c r="F35" i="5"/>
  <c r="F36" i="5"/>
  <c r="F37" i="5"/>
  <c r="F38" i="5"/>
  <c r="F39" i="5"/>
  <c r="F40" i="5"/>
  <c r="F41" i="5"/>
  <c r="D32" i="5"/>
  <c r="D33" i="5"/>
  <c r="D34" i="5"/>
  <c r="D39" i="5"/>
  <c r="D37" i="5"/>
  <c r="D38" i="5"/>
  <c r="D40" i="5"/>
  <c r="D35" i="5"/>
  <c r="D36" i="5"/>
  <c r="D41" i="5"/>
  <c r="B32" i="5"/>
  <c r="B33" i="5"/>
  <c r="B34" i="5"/>
  <c r="B39" i="5"/>
  <c r="B40" i="5"/>
  <c r="B37" i="5"/>
  <c r="B38" i="5"/>
  <c r="B35" i="5"/>
  <c r="B36" i="5"/>
  <c r="B41" i="5"/>
  <c r="C32" i="5"/>
  <c r="C33" i="5"/>
  <c r="C34" i="5"/>
  <c r="C35" i="5"/>
  <c r="C36" i="5"/>
  <c r="C37" i="5"/>
  <c r="C38" i="5"/>
  <c r="C39" i="5"/>
  <c r="C40" i="5"/>
  <c r="C41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16" i="5"/>
  <c r="AB17" i="5"/>
  <c r="AB18" i="5"/>
  <c r="AB19" i="5"/>
  <c r="AB20" i="5"/>
  <c r="AB22" i="5"/>
  <c r="Z13" i="5"/>
  <c r="Z14" i="5"/>
  <c r="Z15" i="5"/>
  <c r="Z16" i="5"/>
  <c r="Z17" i="5"/>
  <c r="Z18" i="5"/>
  <c r="Z19" i="5"/>
  <c r="Z20" i="5"/>
  <c r="Z22" i="5"/>
  <c r="W13" i="5"/>
  <c r="W14" i="5"/>
  <c r="W15" i="5"/>
  <c r="W16" i="5"/>
  <c r="W17" i="5"/>
  <c r="W18" i="5"/>
  <c r="W19" i="5"/>
  <c r="W20" i="5"/>
  <c r="W22" i="5"/>
  <c r="U13" i="5"/>
  <c r="U14" i="5"/>
  <c r="U15" i="5"/>
  <c r="U16" i="5"/>
  <c r="U17" i="5"/>
  <c r="U18" i="5"/>
  <c r="U19" i="5"/>
  <c r="U20" i="5"/>
  <c r="U22" i="5"/>
  <c r="R13" i="5"/>
  <c r="R14" i="5"/>
  <c r="R15" i="5"/>
  <c r="R16" i="5"/>
  <c r="R17" i="5"/>
  <c r="R18" i="5"/>
  <c r="R19" i="5"/>
  <c r="R20" i="5"/>
  <c r="R22" i="5"/>
  <c r="P13" i="5"/>
  <c r="P14" i="5"/>
  <c r="P15" i="5"/>
  <c r="P16" i="5"/>
  <c r="P17" i="5"/>
  <c r="P18" i="5"/>
  <c r="P19" i="5"/>
  <c r="P20" i="5"/>
  <c r="P22" i="5"/>
  <c r="M13" i="5"/>
  <c r="M14" i="5"/>
  <c r="M15" i="5"/>
  <c r="M16" i="5"/>
  <c r="M17" i="5"/>
  <c r="M18" i="5"/>
  <c r="M19" i="5"/>
  <c r="M20" i="5"/>
  <c r="M22" i="5"/>
  <c r="K13" i="5"/>
  <c r="K14" i="5"/>
  <c r="K15" i="5"/>
  <c r="K16" i="5"/>
  <c r="K17" i="5"/>
  <c r="K18" i="5"/>
  <c r="K19" i="5"/>
  <c r="K20" i="5"/>
  <c r="K22" i="5"/>
  <c r="H13" i="5"/>
  <c r="H14" i="5"/>
  <c r="H15" i="5"/>
  <c r="H16" i="5"/>
  <c r="H17" i="5"/>
  <c r="H18" i="5"/>
  <c r="H19" i="5"/>
  <c r="H20" i="5"/>
  <c r="H22" i="5"/>
  <c r="F13" i="5"/>
  <c r="F14" i="5"/>
  <c r="F15" i="5"/>
  <c r="F16" i="5"/>
  <c r="F17" i="5"/>
  <c r="F18" i="5"/>
  <c r="F19" i="5"/>
  <c r="F20" i="5"/>
  <c r="F22" i="5"/>
  <c r="C13" i="5"/>
  <c r="C14" i="5"/>
  <c r="C15" i="5"/>
  <c r="C16" i="5"/>
  <c r="C17" i="5"/>
  <c r="C18" i="5"/>
  <c r="C19" i="5"/>
  <c r="C20" i="5"/>
  <c r="C22" i="5"/>
  <c r="E40" i="4"/>
  <c r="E32" i="4"/>
  <c r="E33" i="4"/>
  <c r="E34" i="4"/>
  <c r="E35" i="4"/>
  <c r="E36" i="4"/>
  <c r="E37" i="4"/>
  <c r="E38" i="4"/>
  <c r="E39" i="4"/>
  <c r="E41" i="4" s="1"/>
  <c r="F39" i="4" s="1"/>
  <c r="F40" i="4"/>
  <c r="D40" i="4"/>
  <c r="B40" i="4"/>
  <c r="B32" i="4"/>
  <c r="B33" i="4"/>
  <c r="B34" i="4"/>
  <c r="B35" i="4"/>
  <c r="B36" i="4"/>
  <c r="B37" i="4"/>
  <c r="B38" i="4"/>
  <c r="B39" i="4"/>
  <c r="B41" i="4" s="1"/>
  <c r="C39" i="4" s="1"/>
  <c r="C41" i="4" s="1"/>
  <c r="C40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U22" i="4"/>
  <c r="S22" i="4"/>
  <c r="Q22" i="4"/>
  <c r="R13" i="4"/>
  <c r="R14" i="4"/>
  <c r="R15" i="4"/>
  <c r="R16" i="4"/>
  <c r="R17" i="4"/>
  <c r="R18" i="4"/>
  <c r="R19" i="4"/>
  <c r="R20" i="4"/>
  <c r="R21" i="4"/>
  <c r="R22" i="4"/>
  <c r="O22" i="4"/>
  <c r="P13" i="4"/>
  <c r="P14" i="4"/>
  <c r="P15" i="4"/>
  <c r="P16" i="4"/>
  <c r="P17" i="4"/>
  <c r="P18" i="4"/>
  <c r="P19" i="4"/>
  <c r="P20" i="4"/>
  <c r="P21" i="4"/>
  <c r="P22" i="4"/>
  <c r="N22" i="4"/>
  <c r="L22" i="4"/>
  <c r="M13" i="4"/>
  <c r="M14" i="4"/>
  <c r="M15" i="4"/>
  <c r="M16" i="4"/>
  <c r="M17" i="4"/>
  <c r="M18" i="4"/>
  <c r="M19" i="4"/>
  <c r="M20" i="4"/>
  <c r="M21" i="4"/>
  <c r="M22" i="4"/>
  <c r="J22" i="4"/>
  <c r="K13" i="4"/>
  <c r="K14" i="4"/>
  <c r="K15" i="4"/>
  <c r="K16" i="4"/>
  <c r="K17" i="4"/>
  <c r="K18" i="4"/>
  <c r="K19" i="4"/>
  <c r="K20" i="4"/>
  <c r="K21" i="4"/>
  <c r="K22" i="4"/>
  <c r="I22" i="4"/>
  <c r="G22" i="4"/>
  <c r="H13" i="4"/>
  <c r="H14" i="4"/>
  <c r="H15" i="4"/>
  <c r="H16" i="4"/>
  <c r="H17" i="4"/>
  <c r="H18" i="4"/>
  <c r="H19" i="4"/>
  <c r="H20" i="4"/>
  <c r="H21" i="4"/>
  <c r="H22" i="4"/>
  <c r="E22" i="4"/>
  <c r="O32" i="4" s="1"/>
  <c r="F13" i="4"/>
  <c r="F14" i="4"/>
  <c r="F15" i="4"/>
  <c r="F16" i="4"/>
  <c r="F17" i="4"/>
  <c r="F18" i="4"/>
  <c r="F19" i="4"/>
  <c r="F20" i="4"/>
  <c r="F21" i="4"/>
  <c r="F22" i="4"/>
  <c r="D22" i="4"/>
  <c r="B22" i="4"/>
  <c r="C14" i="4"/>
  <c r="C15" i="4"/>
  <c r="C16" i="4"/>
  <c r="C17" i="4"/>
  <c r="C18" i="4"/>
  <c r="C19" i="4"/>
  <c r="C20" i="4"/>
  <c r="C21" i="4"/>
  <c r="O33" i="4"/>
  <c r="O34" i="4"/>
  <c r="O35" i="4"/>
  <c r="O36" i="4"/>
  <c r="O37" i="4"/>
  <c r="P34" i="4"/>
  <c r="P35" i="4"/>
  <c r="P36" i="4"/>
  <c r="P37" i="4"/>
  <c r="N32" i="4"/>
  <c r="N33" i="4"/>
  <c r="N38" i="4" s="1"/>
  <c r="N34" i="4"/>
  <c r="N35" i="4"/>
  <c r="N36" i="4"/>
  <c r="N37" i="4"/>
  <c r="L32" i="4"/>
  <c r="L33" i="4"/>
  <c r="L34" i="4"/>
  <c r="L35" i="4"/>
  <c r="L36" i="4"/>
  <c r="L37" i="4"/>
  <c r="M34" i="4"/>
  <c r="M35" i="4"/>
  <c r="M36" i="4"/>
  <c r="M37" i="4"/>
  <c r="F32" i="4"/>
  <c r="F33" i="4"/>
  <c r="F34" i="4"/>
  <c r="F35" i="4"/>
  <c r="F36" i="4"/>
  <c r="F37" i="4"/>
  <c r="F38" i="4"/>
  <c r="D32" i="4"/>
  <c r="D33" i="4"/>
  <c r="D34" i="4"/>
  <c r="D35" i="4"/>
  <c r="D36" i="4"/>
  <c r="D37" i="4"/>
  <c r="D38" i="4"/>
  <c r="D39" i="4"/>
  <c r="D41" i="4" s="1"/>
  <c r="C32" i="4"/>
  <c r="C33" i="4"/>
  <c r="C34" i="4"/>
  <c r="C35" i="4"/>
  <c r="C36" i="4"/>
  <c r="C37" i="4"/>
  <c r="C38" i="4"/>
  <c r="J22" i="1"/>
  <c r="O33" i="1"/>
  <c r="O22" i="1"/>
  <c r="O34" i="1"/>
  <c r="E22" i="1"/>
  <c r="O32" i="1"/>
  <c r="Y22" i="1"/>
  <c r="O36" i="1"/>
  <c r="T22" i="1"/>
  <c r="O35" i="1"/>
  <c r="AD22" i="1"/>
  <c r="O37" i="1"/>
  <c r="P34" i="1"/>
  <c r="P35" i="1"/>
  <c r="P36" i="1"/>
  <c r="P37" i="1"/>
  <c r="I22" i="1"/>
  <c r="N33" i="1"/>
  <c r="N22" i="1"/>
  <c r="N34" i="1"/>
  <c r="D22" i="1"/>
  <c r="N32" i="1"/>
  <c r="X22" i="1"/>
  <c r="N36" i="1"/>
  <c r="S22" i="1"/>
  <c r="N35" i="1"/>
  <c r="AC22" i="1"/>
  <c r="N37" i="1"/>
  <c r="B22" i="1"/>
  <c r="L32" i="1" s="1"/>
  <c r="G22" i="1"/>
  <c r="L33" i="1" s="1"/>
  <c r="L22" i="1"/>
  <c r="L34" i="1"/>
  <c r="V22" i="1"/>
  <c r="L36" i="1"/>
  <c r="Q22" i="1"/>
  <c r="L35" i="1"/>
  <c r="AA22" i="1"/>
  <c r="L37" i="1"/>
  <c r="M34" i="1"/>
  <c r="M35" i="1"/>
  <c r="M36" i="1"/>
  <c r="M37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K21" i="1"/>
  <c r="K20" i="1"/>
  <c r="K19" i="1"/>
  <c r="K18" i="1"/>
  <c r="K17" i="1"/>
  <c r="K16" i="1"/>
  <c r="K15" i="1"/>
  <c r="K14" i="1"/>
  <c r="H21" i="1"/>
  <c r="H20" i="1"/>
  <c r="H19" i="1"/>
  <c r="H18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E32" i="1"/>
  <c r="E39" i="1"/>
  <c r="E41" i="1" s="1"/>
  <c r="E33" i="1"/>
  <c r="E34" i="1"/>
  <c r="E35" i="1"/>
  <c r="E36" i="1"/>
  <c r="E37" i="1"/>
  <c r="E38" i="1"/>
  <c r="F32" i="1"/>
  <c r="F33" i="1"/>
  <c r="F34" i="1"/>
  <c r="F35" i="1"/>
  <c r="F36" i="1"/>
  <c r="F37" i="1"/>
  <c r="F38" i="1"/>
  <c r="F40" i="1"/>
  <c r="D40" i="1"/>
  <c r="D32" i="1"/>
  <c r="D39" i="1"/>
  <c r="D41" i="1" s="1"/>
  <c r="D33" i="1"/>
  <c r="D34" i="1"/>
  <c r="D35" i="1"/>
  <c r="D36" i="1"/>
  <c r="D37" i="1"/>
  <c r="D38" i="1"/>
  <c r="B40" i="1"/>
  <c r="B32" i="1"/>
  <c r="B39" i="1"/>
  <c r="B41" i="1" s="1"/>
  <c r="B33" i="1"/>
  <c r="B34" i="1"/>
  <c r="B35" i="1"/>
  <c r="B36" i="1"/>
  <c r="B37" i="1"/>
  <c r="B38" i="1"/>
  <c r="C32" i="1"/>
  <c r="C33" i="1"/>
  <c r="C34" i="1"/>
  <c r="C35" i="1"/>
  <c r="C36" i="1"/>
  <c r="C37" i="1"/>
  <c r="C38" i="1"/>
  <c r="C40" i="1"/>
  <c r="AE13" i="1"/>
  <c r="AE22" i="1"/>
  <c r="AB13" i="1"/>
  <c r="AB22" i="1"/>
  <c r="Z13" i="1"/>
  <c r="Z22" i="1"/>
  <c r="W13" i="1"/>
  <c r="W22" i="1"/>
  <c r="U13" i="1"/>
  <c r="U14" i="1"/>
  <c r="U15" i="1"/>
  <c r="U16" i="1"/>
  <c r="U17" i="1"/>
  <c r="U18" i="1"/>
  <c r="U19" i="1"/>
  <c r="U20" i="1"/>
  <c r="U22" i="1"/>
  <c r="R13" i="1"/>
  <c r="R22" i="1"/>
  <c r="P13" i="1"/>
  <c r="P22" i="1"/>
  <c r="M13" i="1"/>
  <c r="M22" i="1"/>
  <c r="K13" i="1"/>
  <c r="K22" i="1"/>
  <c r="H13" i="1"/>
  <c r="H22" i="1"/>
  <c r="F20" i="1"/>
  <c r="F13" i="1"/>
  <c r="F22" i="1" s="1"/>
  <c r="F14" i="1"/>
  <c r="F15" i="1"/>
  <c r="F16" i="1"/>
  <c r="F17" i="1"/>
  <c r="F18" i="1"/>
  <c r="F19" i="1"/>
  <c r="C22" i="1"/>
  <c r="O38" i="4" l="1"/>
  <c r="P33" i="4" s="1"/>
  <c r="F41" i="4"/>
  <c r="L38" i="4"/>
  <c r="M32" i="4" s="1"/>
  <c r="G22" i="7"/>
  <c r="L32" i="7" s="1"/>
  <c r="M33" i="4"/>
  <c r="M38" i="4" s="1"/>
  <c r="P32" i="4"/>
  <c r="O31" i="7"/>
  <c r="F20" i="7"/>
  <c r="F22" i="7" s="1"/>
  <c r="N38" i="1"/>
  <c r="O38" i="1"/>
  <c r="P32" i="1" s="1"/>
  <c r="N37" i="7"/>
  <c r="C39" i="1"/>
  <c r="C41" i="1" s="1"/>
  <c r="L37" i="7"/>
  <c r="M31" i="7" s="1"/>
  <c r="B40" i="7"/>
  <c r="C38" i="7" s="1"/>
  <c r="C40" i="7" s="1"/>
  <c r="L38" i="1"/>
  <c r="M32" i="1" s="1"/>
  <c r="M33" i="1"/>
  <c r="H20" i="7"/>
  <c r="H22" i="7" s="1"/>
  <c r="O37" i="7"/>
  <c r="P31" i="7" s="1"/>
  <c r="F39" i="1"/>
  <c r="F41" i="1" s="1"/>
  <c r="P33" i="1"/>
  <c r="P38" i="1" s="1"/>
  <c r="F38" i="7"/>
  <c r="F40" i="7" s="1"/>
  <c r="P38" i="4" l="1"/>
  <c r="P32" i="7"/>
  <c r="M38" i="1"/>
  <c r="M32" i="7"/>
  <c r="M37" i="7" s="1"/>
  <c r="P37" i="7"/>
</calcChain>
</file>

<file path=xl/sharedStrings.xml><?xml version="1.0" encoding="utf-8"?>
<sst xmlns="http://schemas.openxmlformats.org/spreadsheetml/2006/main" count="431" uniqueCount="54">
  <si>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</si>
  <si>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</si>
  <si>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</si>
  <si>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</si>
  <si>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</si>
  <si>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</si>
  <si>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</si>
  <si>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</si>
  <si>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</si>
  <si>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</si>
  <si>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</si>
  <si>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</si>
  <si>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</si>
  <si>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</si>
  <si>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</si>
  <si>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</si>
  <si>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</si>
  <si>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</si>
  <si>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</si>
  <si>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</si>
  <si>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</si>
  <si>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</si>
  <si>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</si>
  <si>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</si>
  <si>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</si>
  <si>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</si>
  <si>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</si>
  <si>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</si>
  <si>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</si>
  <si>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</si>
  <si>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</si>
  <si>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</si>
  <si>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</si>
  <si>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</si>
  <si>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</si>
  <si>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</si>
  <si>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</si>
  <si>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</si>
  <si>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</si>
  <si>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</si>
  <si>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</si>
  <si>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</si>
  <si>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</si>
  <si>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</si>
  <si>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</si>
  <si>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</si>
  <si>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</si>
  <si>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</si>
  <si>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</si>
  <si>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</si>
  <si>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</si>
  <si>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CONSORCI DEL CAMPUS INTERUNIVERSITARI DIAGONAL-BESÒS</t>
  </si>
  <si>
    <t xml:space="preserve">CONSORCI DEL CAMPUS INTERUNIVERSITARI DIAGONAL-BESÒS   </t>
  </si>
  <si>
    <t>AL 3TR NO HAN TINGUT CONTRACTACIÓ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</si>
</sst>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u/>
      <sz val="14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7" fillId="2" borderId="0" xfId="0" applyFont="1" applyFill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E-4B5A-9C43-4A0371459655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E-4B5A-9C43-4A0371459655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E-4B5A-9C43-4A0371459655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E-4B5A-9C43-4A0371459655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2E-4B5A-9C43-4A0371459655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E-4B5A-9C43-4A0371459655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2E-4B5A-9C43-4A0371459655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2E-4B5A-9C43-4A0371459655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2E-4B5A-9C43-4A0371459655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2E-4B5A-9C43-4A037145965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C2E-4B5A-9C43-4A0371459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85-48C5-8E48-307FC6EA8A30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85-48C5-8E48-307FC6EA8A30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85-48C5-8E48-307FC6EA8A30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85-48C5-8E48-307FC6EA8A30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85-48C5-8E48-307FC6EA8A30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85-48C5-8E48-307FC6EA8A30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85-48C5-8E48-307FC6EA8A30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85-48C5-8E48-307FC6EA8A30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85-48C5-8E48-307FC6EA8A30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85-48C5-8E48-307FC6EA8A3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61843.1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F85-48C5-8E48-307FC6EA8A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9-4DF0-B543-3E3FBD585C5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9-4DF0-B543-3E3FBD585C5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9-4DF0-B543-3E3FBD585C5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9-4DF0-B543-3E3FBD585C5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89-4DF0-B543-3E3FBD585C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A3-41E6-A189-E6A284DB024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A3-41E6-A189-E6A284DB024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A3-41E6-A189-E6A284DB024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A3-41E6-A189-E6A284DB024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A3-41E6-A189-E6A284DB024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A3-41E6-A189-E6A284DB024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61843.1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A3-41E6-A189-E6A284DB02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8" zoomScale="80" zoomScaleNormal="80" workbookViewId="0">
      <selection activeCell="D20" sqref="D20:E20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29.95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33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8.950000000000003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5"/>
      <c r="K13" s="21" t="str">
        <f t="shared" ref="K13:K21" si="3">IF(J13,J13/$J$22,"")</f>
        <v/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69">
        <f>J20/1.21</f>
        <v>19960</v>
      </c>
      <c r="J20" s="70">
        <v>24151.599999999999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.049999999999997" customHeight="1" thickBot="1" x14ac:dyDescent="0.4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3</v>
      </c>
      <c r="H22" s="17">
        <f t="shared" si="12"/>
        <v>1</v>
      </c>
      <c r="I22" s="18">
        <f t="shared" si="12"/>
        <v>19960</v>
      </c>
      <c r="J22" s="18">
        <f t="shared" si="12"/>
        <v>24151.599999999999</v>
      </c>
      <c r="K22" s="19">
        <f t="shared" si="12"/>
        <v>1</v>
      </c>
      <c r="L22" s="16">
        <f t="shared" si="12"/>
        <v>0</v>
      </c>
      <c r="M22" s="17">
        <f t="shared" si="12"/>
        <v>0</v>
      </c>
      <c r="N22" s="18">
        <f t="shared" si="12"/>
        <v>0</v>
      </c>
      <c r="O22" s="18">
        <f t="shared" si="12"/>
        <v>0</v>
      </c>
      <c r="P22" s="19">
        <f t="shared" si="12"/>
        <v>0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850000000000001" customHeight="1" x14ac:dyDescent="0.35">
      <c r="B23" s="26"/>
      <c r="H23" s="26"/>
      <c r="N23" s="26"/>
    </row>
    <row r="24" spans="1:31" s="48" customFormat="1" ht="47.95" customHeight="1" x14ac:dyDescent="0.3">
      <c r="A24" s="136" t="s">
        <v>48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2" t="s">
        <v>34</v>
      </c>
      <c r="B25" s="132"/>
      <c r="C25" s="132"/>
      <c r="D25" s="132"/>
      <c r="E25" s="132"/>
      <c r="F25" s="132"/>
      <c r="G25" s="132"/>
      <c r="H25" s="132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x14ac:dyDescent="0.3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4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3" t="s">
        <v>10</v>
      </c>
      <c r="B29" s="118" t="s">
        <v>17</v>
      </c>
      <c r="C29" s="119"/>
      <c r="D29" s="119"/>
      <c r="E29" s="119"/>
      <c r="F29" s="120"/>
      <c r="G29" s="25"/>
      <c r="J29" s="124" t="s">
        <v>15</v>
      </c>
      <c r="K29" s="125"/>
      <c r="L29" s="118" t="s">
        <v>16</v>
      </c>
      <c r="M29" s="119"/>
      <c r="N29" s="119"/>
      <c r="O29" s="119"/>
      <c r="P29" s="120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4"/>
      <c r="B30" s="133"/>
      <c r="C30" s="134"/>
      <c r="D30" s="134"/>
      <c r="E30" s="134"/>
      <c r="F30" s="135"/>
      <c r="G30" s="25"/>
      <c r="J30" s="126"/>
      <c r="K30" s="127"/>
      <c r="L30" s="121"/>
      <c r="M30" s="122"/>
      <c r="N30" s="122"/>
      <c r="O30" s="122"/>
      <c r="P30" s="123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5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8"/>
      <c r="K31" s="129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5">
      <c r="A32" s="41" t="s">
        <v>25</v>
      </c>
      <c r="B32" s="9">
        <f t="shared" ref="B32:B40" si="13">B13+G13+L13+Q13+AA13+V13</f>
        <v>0</v>
      </c>
      <c r="C32" s="8" t="str">
        <f t="shared" ref="C32:C39" si="14">IF(B32,B32/$B$41,"")</f>
        <v/>
      </c>
      <c r="D32" s="10">
        <f t="shared" ref="D32:D40" si="15">D13+I13+N13+S13+AC13+X13</f>
        <v>0</v>
      </c>
      <c r="E32" s="11">
        <f t="shared" ref="E32:E40" si="16">E13+J13+O13+T13+AD13+Y13</f>
        <v>0</v>
      </c>
      <c r="F32" s="21" t="str">
        <f t="shared" ref="F32:F39" si="17">IF(E32,E32/$E$41,"")</f>
        <v/>
      </c>
      <c r="J32" s="93" t="s">
        <v>3</v>
      </c>
      <c r="K32" s="94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29.95" customHeight="1" x14ac:dyDescent="0.3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89" t="s">
        <v>1</v>
      </c>
      <c r="K33" s="90"/>
      <c r="L33" s="60">
        <f>G22</f>
        <v>3</v>
      </c>
      <c r="M33" s="8">
        <f t="shared" si="18"/>
        <v>1</v>
      </c>
      <c r="N33" s="61">
        <f>I22</f>
        <v>19960</v>
      </c>
      <c r="O33" s="61">
        <f>J22</f>
        <v>24151.599999999999</v>
      </c>
      <c r="P33" s="59">
        <f t="shared" si="19"/>
        <v>1</v>
      </c>
    </row>
    <row r="34" spans="1:33" ht="29.95" customHeight="1" x14ac:dyDescent="0.3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9" t="s">
        <v>2</v>
      </c>
      <c r="K34" s="90"/>
      <c r="L34" s="60">
        <f>L22</f>
        <v>0</v>
      </c>
      <c r="M34" s="8" t="str">
        <f t="shared" si="18"/>
        <v/>
      </c>
      <c r="N34" s="61">
        <f>N22</f>
        <v>0</v>
      </c>
      <c r="O34" s="61">
        <f>O22</f>
        <v>0</v>
      </c>
      <c r="P34" s="59" t="str">
        <f t="shared" si="19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9" t="s">
        <v>33</v>
      </c>
      <c r="K35" s="90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9" t="s">
        <v>5</v>
      </c>
      <c r="K36" s="90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4</v>
      </c>
      <c r="K37" s="90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4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91" t="s">
        <v>0</v>
      </c>
      <c r="K38" s="92"/>
      <c r="L38" s="84">
        <f>SUM(L32:L37)</f>
        <v>3</v>
      </c>
      <c r="M38" s="17">
        <f>SUM(M32:M37)</f>
        <v>1</v>
      </c>
      <c r="N38" s="85">
        <f>SUM(N32:N37)</f>
        <v>19960</v>
      </c>
      <c r="O38" s="86">
        <f>SUM(O32:O37)</f>
        <v>24151.599999999999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5">
      <c r="A39" s="45" t="s">
        <v>29</v>
      </c>
      <c r="B39" s="12">
        <f t="shared" si="13"/>
        <v>3</v>
      </c>
      <c r="C39" s="8">
        <f t="shared" si="14"/>
        <v>1</v>
      </c>
      <c r="D39" s="13">
        <f t="shared" si="15"/>
        <v>19960</v>
      </c>
      <c r="E39" s="23">
        <f t="shared" si="16"/>
        <v>24151.599999999999</v>
      </c>
      <c r="F39" s="21">
        <f t="shared" si="17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4">
      <c r="A41" s="64" t="s">
        <v>0</v>
      </c>
      <c r="B41" s="16">
        <f>SUM(B32:B40)</f>
        <v>3</v>
      </c>
      <c r="C41" s="17">
        <f>SUM(C32:C40)</f>
        <v>1</v>
      </c>
      <c r="D41" s="18">
        <f>SUM(D32:D40)</f>
        <v>19960</v>
      </c>
      <c r="E41" s="18">
        <f>SUM(E32:E40)</f>
        <v>24151.599999999999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5">
      <c r="B43" s="26"/>
      <c r="H43" s="26"/>
      <c r="N43" s="26"/>
    </row>
    <row r="44" spans="1:33" s="25" customFormat="1" ht="14.4" x14ac:dyDescent="0.35">
      <c r="B44" s="26"/>
      <c r="H44" s="26"/>
      <c r="N44" s="26"/>
    </row>
    <row r="45" spans="1:33" s="25" customFormat="1" ht="14.4" x14ac:dyDescent="0.35">
      <c r="B45" s="26"/>
      <c r="H45" s="26"/>
      <c r="N45" s="26"/>
    </row>
    <row r="46" spans="1:33" s="25" customFormat="1" ht="14.4" x14ac:dyDescent="0.35">
      <c r="B46" s="26"/>
      <c r="H46" s="26"/>
      <c r="N46" s="26"/>
    </row>
    <row r="47" spans="1:33" s="25" customFormat="1" ht="14.4" x14ac:dyDescent="0.35">
      <c r="B47" s="26"/>
      <c r="H47" s="26"/>
      <c r="N47" s="26"/>
    </row>
    <row r="48" spans="1:33" s="25" customFormat="1" ht="14.4" x14ac:dyDescent="0.35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18" zoomScale="80" zoomScaleNormal="80" workbookViewId="0">
      <selection activeCell="D20" sqref="D20:E20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29.95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33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8.950000000000003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</v>
      </c>
      <c r="H20" s="66">
        <f t="shared" si="2"/>
        <v>1</v>
      </c>
      <c r="I20" s="69">
        <f>J20/1.21</f>
        <v>14100</v>
      </c>
      <c r="J20" s="70">
        <v>17061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.049999999999997" customHeight="1" thickBot="1" x14ac:dyDescent="0.4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4</v>
      </c>
      <c r="H22" s="17">
        <f t="shared" si="22"/>
        <v>1</v>
      </c>
      <c r="I22" s="18">
        <f t="shared" si="22"/>
        <v>14100</v>
      </c>
      <c r="J22" s="18">
        <f t="shared" si="22"/>
        <v>17061</v>
      </c>
      <c r="K22" s="19">
        <f t="shared" si="22"/>
        <v>1</v>
      </c>
      <c r="L22" s="16">
        <f t="shared" si="22"/>
        <v>0</v>
      </c>
      <c r="M22" s="17">
        <f t="shared" si="22"/>
        <v>0</v>
      </c>
      <c r="N22" s="18">
        <f t="shared" si="22"/>
        <v>0</v>
      </c>
      <c r="O22" s="18">
        <f t="shared" si="22"/>
        <v>0</v>
      </c>
      <c r="P22" s="19">
        <f t="shared" si="22"/>
        <v>0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850000000000001" customHeight="1" x14ac:dyDescent="0.35">
      <c r="B23" s="26"/>
      <c r="H23" s="26"/>
      <c r="N23" s="26"/>
    </row>
    <row r="24" spans="1:31" s="48" customFormat="1" ht="47.95" customHeight="1" x14ac:dyDescent="0.3">
      <c r="A24" s="136" t="s">
        <v>49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2" t="s">
        <v>34</v>
      </c>
      <c r="B25" s="132"/>
      <c r="C25" s="132"/>
      <c r="D25" s="132"/>
      <c r="E25" s="132"/>
      <c r="F25" s="132"/>
      <c r="G25" s="132"/>
      <c r="H25" s="132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4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3" t="s">
        <v>10</v>
      </c>
      <c r="B29" s="118" t="s">
        <v>17</v>
      </c>
      <c r="C29" s="119"/>
      <c r="D29" s="119"/>
      <c r="E29" s="119"/>
      <c r="F29" s="120"/>
      <c r="G29" s="25"/>
      <c r="J29" s="124" t="s">
        <v>15</v>
      </c>
      <c r="K29" s="125"/>
      <c r="L29" s="118" t="s">
        <v>16</v>
      </c>
      <c r="M29" s="119"/>
      <c r="N29" s="119"/>
      <c r="O29" s="119"/>
      <c r="P29" s="120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4"/>
      <c r="B30" s="133"/>
      <c r="C30" s="134"/>
      <c r="D30" s="134"/>
      <c r="E30" s="134"/>
      <c r="F30" s="135"/>
      <c r="G30" s="25"/>
      <c r="J30" s="126"/>
      <c r="K30" s="127"/>
      <c r="L30" s="121"/>
      <c r="M30" s="122"/>
      <c r="N30" s="122"/>
      <c r="O30" s="122"/>
      <c r="P30" s="123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5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8"/>
      <c r="K31" s="129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5">
      <c r="A32" s="41" t="s">
        <v>25</v>
      </c>
      <c r="B32" s="9">
        <f t="shared" ref="B32:B40" si="23">B13+G13+L13+Q13+AA13+V13</f>
        <v>0</v>
      </c>
      <c r="C32" s="8" t="str">
        <f t="shared" ref="C32:C40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40" si="27">IF(E32,E32/$E$41,"")</f>
        <v/>
      </c>
      <c r="J32" s="93" t="s">
        <v>3</v>
      </c>
      <c r="K32" s="94"/>
      <c r="L32" s="57">
        <f>B22</f>
        <v>0</v>
      </c>
      <c r="M32" s="8" t="str">
        <f t="shared" ref="M32:M37" si="28">IF(L32,L32/$L$38,"")</f>
        <v/>
      </c>
      <c r="N32" s="58">
        <f>D22</f>
        <v>0</v>
      </c>
      <c r="O32" s="58">
        <f>E22</f>
        <v>0</v>
      </c>
      <c r="P32" s="59" t="str">
        <f t="shared" ref="P32:P37" si="29">IF(O32,O32/$O$38,"")</f>
        <v/>
      </c>
    </row>
    <row r="33" spans="1:33" s="25" customFormat="1" ht="29.95" customHeight="1" x14ac:dyDescent="0.3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9" t="s">
        <v>1</v>
      </c>
      <c r="K33" s="90"/>
      <c r="L33" s="60">
        <f>G22</f>
        <v>4</v>
      </c>
      <c r="M33" s="8">
        <f t="shared" si="28"/>
        <v>1</v>
      </c>
      <c r="N33" s="61">
        <f>I22</f>
        <v>14100</v>
      </c>
      <c r="O33" s="61">
        <f>J22</f>
        <v>17061</v>
      </c>
      <c r="P33" s="59">
        <f t="shared" si="29"/>
        <v>1</v>
      </c>
    </row>
    <row r="34" spans="1:33" ht="29.95" customHeight="1" x14ac:dyDescent="0.3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9" t="s">
        <v>2</v>
      </c>
      <c r="K34" s="90"/>
      <c r="L34" s="60">
        <f>L22</f>
        <v>0</v>
      </c>
      <c r="M34" s="8" t="str">
        <f t="shared" si="28"/>
        <v/>
      </c>
      <c r="N34" s="61">
        <f>N22</f>
        <v>0</v>
      </c>
      <c r="O34" s="61">
        <f>O22</f>
        <v>0</v>
      </c>
      <c r="P34" s="59" t="str">
        <f t="shared" si="29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33</v>
      </c>
      <c r="K35" s="90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9" t="s">
        <v>5</v>
      </c>
      <c r="K36" s="90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4</v>
      </c>
      <c r="K37" s="90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91" t="s">
        <v>0</v>
      </c>
      <c r="K38" s="92"/>
      <c r="L38" s="84">
        <f>SUM(L32:L37)</f>
        <v>4</v>
      </c>
      <c r="M38" s="17">
        <f>SUM(M32:M37)</f>
        <v>1</v>
      </c>
      <c r="N38" s="85">
        <f>SUM(N32:N37)</f>
        <v>14100</v>
      </c>
      <c r="O38" s="86">
        <f>SUM(O32:O37)</f>
        <v>17061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3"/>
        <v>4</v>
      </c>
      <c r="C39" s="8">
        <f t="shared" si="24"/>
        <v>1</v>
      </c>
      <c r="D39" s="13">
        <f t="shared" si="25"/>
        <v>14100</v>
      </c>
      <c r="E39" s="23">
        <f t="shared" si="26"/>
        <v>17061</v>
      </c>
      <c r="F39" s="21">
        <f t="shared" si="27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4</v>
      </c>
      <c r="C41" s="17">
        <f>SUM(C32:C40)</f>
        <v>1</v>
      </c>
      <c r="D41" s="18">
        <f>SUM(D32:D40)</f>
        <v>14100</v>
      </c>
      <c r="E41" s="18">
        <f>SUM(E32:E40)</f>
        <v>17061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3" zoomScale="85" zoomScaleNormal="85" workbookViewId="0">
      <selection activeCell="H7" sqref="H7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G5" s="88" t="s">
        <v>53</v>
      </c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49999999999999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29.95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33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8.950000000000003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0</v>
      </c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>
        <v>0</v>
      </c>
      <c r="C20" s="66" t="str">
        <f t="shared" si="0"/>
        <v/>
      </c>
      <c r="D20" s="69">
        <v>0</v>
      </c>
      <c r="E20" s="70">
        <v>0</v>
      </c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.049999999999997" customHeight="1" thickBot="1" x14ac:dyDescent="0.4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0</v>
      </c>
      <c r="H22" s="17">
        <f t="shared" si="22"/>
        <v>0</v>
      </c>
      <c r="I22" s="18">
        <f t="shared" si="22"/>
        <v>0</v>
      </c>
      <c r="J22" s="18">
        <f t="shared" si="22"/>
        <v>0</v>
      </c>
      <c r="K22" s="19">
        <f t="shared" si="22"/>
        <v>0</v>
      </c>
      <c r="L22" s="16">
        <f t="shared" si="22"/>
        <v>0</v>
      </c>
      <c r="M22" s="17">
        <f t="shared" si="22"/>
        <v>0</v>
      </c>
      <c r="N22" s="18">
        <f t="shared" si="22"/>
        <v>0</v>
      </c>
      <c r="O22" s="18">
        <f t="shared" si="22"/>
        <v>0</v>
      </c>
      <c r="P22" s="19">
        <f t="shared" si="22"/>
        <v>0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850000000000001" customHeight="1" x14ac:dyDescent="0.35">
      <c r="B23" s="26"/>
      <c r="H23" s="26"/>
      <c r="N23" s="26"/>
    </row>
    <row r="24" spans="1:31" s="48" customFormat="1" ht="47.95" customHeight="1" x14ac:dyDescent="0.3">
      <c r="A24" s="136" t="s">
        <v>49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2" t="s">
        <v>34</v>
      </c>
      <c r="B25" s="132"/>
      <c r="C25" s="132"/>
      <c r="D25" s="132"/>
      <c r="E25" s="132"/>
      <c r="F25" s="132"/>
      <c r="G25" s="132"/>
      <c r="H25" s="132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4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3" t="s">
        <v>10</v>
      </c>
      <c r="B29" s="118" t="s">
        <v>17</v>
      </c>
      <c r="C29" s="119"/>
      <c r="D29" s="119"/>
      <c r="E29" s="119"/>
      <c r="F29" s="120"/>
      <c r="G29" s="25"/>
      <c r="J29" s="124" t="s">
        <v>15</v>
      </c>
      <c r="K29" s="125"/>
      <c r="L29" s="118" t="s">
        <v>16</v>
      </c>
      <c r="M29" s="119"/>
      <c r="N29" s="119"/>
      <c r="O29" s="119"/>
      <c r="P29" s="120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4"/>
      <c r="B30" s="133"/>
      <c r="C30" s="134"/>
      <c r="D30" s="134"/>
      <c r="E30" s="134"/>
      <c r="F30" s="135"/>
      <c r="G30" s="25"/>
      <c r="J30" s="126"/>
      <c r="K30" s="127"/>
      <c r="L30" s="121"/>
      <c r="M30" s="122"/>
      <c r="N30" s="122"/>
      <c r="O30" s="122"/>
      <c r="P30" s="123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5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8"/>
      <c r="K31" s="129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5">
      <c r="A32" s="41" t="s">
        <v>25</v>
      </c>
      <c r="B32" s="9">
        <f t="shared" ref="B32:B40" si="23">B13+G13+L13+Q13+AA13+V13</f>
        <v>0</v>
      </c>
      <c r="C32" s="8" t="str">
        <f t="shared" ref="C32:C39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39" si="27">IF(E32,E32/$E$41,"")</f>
        <v/>
      </c>
      <c r="J32" s="93" t="s">
        <v>3</v>
      </c>
      <c r="K32" s="94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29.95" customHeight="1" x14ac:dyDescent="0.3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9" t="s">
        <v>1</v>
      </c>
      <c r="K33" s="90"/>
      <c r="L33" s="60">
        <f>G22</f>
        <v>0</v>
      </c>
      <c r="M33" s="8" t="str">
        <f>IF(L33,L33/$L$38,"")</f>
        <v/>
      </c>
      <c r="N33" s="61">
        <f>I22</f>
        <v>0</v>
      </c>
      <c r="O33" s="61">
        <f>J22</f>
        <v>0</v>
      </c>
      <c r="P33" s="59" t="str">
        <f>IF(O33,O33/$O$38,"")</f>
        <v/>
      </c>
    </row>
    <row r="34" spans="1:33" ht="29.95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9" t="s">
        <v>2</v>
      </c>
      <c r="K34" s="90"/>
      <c r="L34" s="60">
        <f>L22</f>
        <v>0</v>
      </c>
      <c r="M34" s="8" t="str">
        <f>IF(L34,L34/$L$38,"")</f>
        <v/>
      </c>
      <c r="N34" s="61">
        <f>N22</f>
        <v>0</v>
      </c>
      <c r="O34" s="61">
        <f>O22</f>
        <v>0</v>
      </c>
      <c r="P34" s="59" t="str">
        <f>IF(O34,O34/$O$38,"")</f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33</v>
      </c>
      <c r="K35" s="90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9" t="s">
        <v>5</v>
      </c>
      <c r="K36" s="90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4</v>
      </c>
      <c r="K37" s="90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91" t="s">
        <v>0</v>
      </c>
      <c r="K38" s="92"/>
      <c r="L38" s="84">
        <f>SUM(L32:L37)</f>
        <v>0</v>
      </c>
      <c r="M38" s="17">
        <f>SUM(M32:M37)</f>
        <v>0</v>
      </c>
      <c r="N38" s="85">
        <f>SUM(N32:N37)</f>
        <v>0</v>
      </c>
      <c r="O38" s="86">
        <f>SUM(O32:O37)</f>
        <v>0</v>
      </c>
      <c r="P38" s="87">
        <f>SUM(P32:P37)</f>
        <v>0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5" t="s">
        <v>29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0</v>
      </c>
      <c r="C41" s="17">
        <f>SUM(C32:C40)</f>
        <v>0</v>
      </c>
      <c r="D41" s="18">
        <f>SUM(D32:D40)</f>
        <v>0</v>
      </c>
      <c r="E41" s="18">
        <f>SUM(E32:E40)</f>
        <v>0</v>
      </c>
      <c r="F41" s="19">
        <f>SUM(F32:F40)</f>
        <v>0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0" zoomScaleNormal="80" workbookViewId="0">
      <selection activeCell="A4" sqref="A4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29.95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33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8.950000000000003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1</v>
      </c>
      <c r="I20" s="69">
        <v>17050</v>
      </c>
      <c r="J20" s="70">
        <f>I20*1.21</f>
        <v>20630.5</v>
      </c>
      <c r="K20" s="67">
        <f t="shared" si="3"/>
        <v>1</v>
      </c>
      <c r="L20" s="68"/>
      <c r="M20" s="66" t="str">
        <f>IF(L20,L20/$L$22,"")</f>
        <v/>
      </c>
      <c r="N20" s="69"/>
      <c r="O20" s="70"/>
      <c r="P20" s="67" t="str">
        <f>IF(O20,O20/$O$22,"")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.049999999999997" customHeight="1" thickBot="1" x14ac:dyDescent="0.4">
      <c r="A22" s="83" t="s">
        <v>0</v>
      </c>
      <c r="B22" s="16">
        <f t="shared" ref="B22:AE22" si="20">SUM(B13:B21)</f>
        <v>0</v>
      </c>
      <c r="C22" s="17">
        <f t="shared" si="20"/>
        <v>0</v>
      </c>
      <c r="D22" s="18">
        <f t="shared" si="20"/>
        <v>0</v>
      </c>
      <c r="E22" s="18">
        <f t="shared" si="20"/>
        <v>0</v>
      </c>
      <c r="F22" s="19">
        <f t="shared" si="20"/>
        <v>0</v>
      </c>
      <c r="G22" s="16">
        <f t="shared" si="20"/>
        <v>2</v>
      </c>
      <c r="H22" s="17">
        <f t="shared" si="20"/>
        <v>1</v>
      </c>
      <c r="I22" s="18">
        <f t="shared" si="20"/>
        <v>17050</v>
      </c>
      <c r="J22" s="18">
        <f t="shared" si="20"/>
        <v>20630.5</v>
      </c>
      <c r="K22" s="19">
        <f t="shared" si="20"/>
        <v>1</v>
      </c>
      <c r="L22" s="16">
        <f t="shared" si="20"/>
        <v>0</v>
      </c>
      <c r="M22" s="17">
        <f t="shared" si="20"/>
        <v>0</v>
      </c>
      <c r="N22" s="18">
        <f t="shared" si="20"/>
        <v>0</v>
      </c>
      <c r="O22" s="18">
        <f t="shared" si="20"/>
        <v>0</v>
      </c>
      <c r="P22" s="19">
        <f t="shared" si="20"/>
        <v>0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850000000000001" customHeight="1" x14ac:dyDescent="0.35">
      <c r="B23" s="26"/>
      <c r="H23" s="26"/>
      <c r="N23" s="26"/>
    </row>
    <row r="24" spans="1:31" s="48" customFormat="1" ht="47.95" customHeight="1" x14ac:dyDescent="0.3">
      <c r="A24" s="136" t="s">
        <v>49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2" t="s">
        <v>34</v>
      </c>
      <c r="B25" s="132"/>
      <c r="C25" s="132"/>
      <c r="D25" s="132"/>
      <c r="E25" s="132"/>
      <c r="F25" s="132"/>
      <c r="G25" s="132"/>
      <c r="H25" s="132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3" t="s">
        <v>10</v>
      </c>
      <c r="B29" s="118" t="s">
        <v>17</v>
      </c>
      <c r="C29" s="119"/>
      <c r="D29" s="119"/>
      <c r="E29" s="119"/>
      <c r="F29" s="120"/>
      <c r="G29" s="25"/>
      <c r="J29" s="124" t="s">
        <v>15</v>
      </c>
      <c r="K29" s="125"/>
      <c r="L29" s="118" t="s">
        <v>16</v>
      </c>
      <c r="M29" s="119"/>
      <c r="N29" s="119"/>
      <c r="O29" s="119"/>
      <c r="P29" s="120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4"/>
      <c r="B30" s="133"/>
      <c r="C30" s="134"/>
      <c r="D30" s="134"/>
      <c r="E30" s="134"/>
      <c r="F30" s="135"/>
      <c r="G30" s="25"/>
      <c r="J30" s="126"/>
      <c r="K30" s="127"/>
      <c r="L30" s="121"/>
      <c r="M30" s="122"/>
      <c r="N30" s="122"/>
      <c r="O30" s="122"/>
      <c r="P30" s="123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5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8"/>
      <c r="K31" s="129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21">B13+G13+L13+Q13+AA13+V13</f>
        <v>0</v>
      </c>
      <c r="C32" s="8" t="str">
        <f t="shared" ref="C32:C40" si="22">IF(B32,B32/$B$41,"")</f>
        <v/>
      </c>
      <c r="D32" s="10">
        <f t="shared" ref="D32:D40" si="23">D13+I13+N13+S13+AC13+X13</f>
        <v>0</v>
      </c>
      <c r="E32" s="11">
        <f t="shared" ref="E32:E40" si="24">E13+J13+O13+T13+AD13+Y13</f>
        <v>0</v>
      </c>
      <c r="F32" s="21" t="str">
        <f t="shared" ref="F32:F40" si="25">IF(E32,E32/$E$41,"")</f>
        <v/>
      </c>
      <c r="J32" s="93" t="s">
        <v>3</v>
      </c>
      <c r="K32" s="94"/>
      <c r="L32" s="57">
        <f>B22</f>
        <v>0</v>
      </c>
      <c r="M32" s="8" t="str">
        <f t="shared" ref="M32:M37" si="26">IF(L32,L32/$L$38,"")</f>
        <v/>
      </c>
      <c r="N32" s="58">
        <f>D22</f>
        <v>0</v>
      </c>
      <c r="O32" s="58">
        <f>E22</f>
        <v>0</v>
      </c>
      <c r="P32" s="59" t="str">
        <f t="shared" ref="P32:P37" si="27">IF(O32,O32/$O$38,"")</f>
        <v/>
      </c>
    </row>
    <row r="33" spans="1:33" s="25" customFormat="1" ht="29.95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89" t="s">
        <v>1</v>
      </c>
      <c r="K33" s="90"/>
      <c r="L33" s="60">
        <f>G22</f>
        <v>2</v>
      </c>
      <c r="M33" s="8">
        <f t="shared" si="26"/>
        <v>1</v>
      </c>
      <c r="N33" s="61">
        <f>I22</f>
        <v>17050</v>
      </c>
      <c r="O33" s="61">
        <f>J22</f>
        <v>20630.5</v>
      </c>
      <c r="P33" s="59">
        <f t="shared" si="27"/>
        <v>1</v>
      </c>
    </row>
    <row r="34" spans="1:33" ht="29.95" customHeight="1" x14ac:dyDescent="0.3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89" t="s">
        <v>2</v>
      </c>
      <c r="K34" s="90"/>
      <c r="L34" s="60">
        <f>L22</f>
        <v>0</v>
      </c>
      <c r="M34" s="8" t="str">
        <f t="shared" si="26"/>
        <v/>
      </c>
      <c r="N34" s="61">
        <f>N22</f>
        <v>0</v>
      </c>
      <c r="O34" s="61">
        <f>O22</f>
        <v>0</v>
      </c>
      <c r="P34" s="59" t="str">
        <f t="shared" si="27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33</v>
      </c>
      <c r="K35" s="90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89" t="s">
        <v>5</v>
      </c>
      <c r="K36" s="90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4</v>
      </c>
      <c r="K37" s="90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91" t="s">
        <v>0</v>
      </c>
      <c r="K38" s="92"/>
      <c r="L38" s="84">
        <f>SUM(L32:L37)</f>
        <v>2</v>
      </c>
      <c r="M38" s="17">
        <f>SUM(M32:M37)</f>
        <v>1</v>
      </c>
      <c r="N38" s="85">
        <f>SUM(N32:N37)</f>
        <v>17050</v>
      </c>
      <c r="O38" s="86">
        <f>SUM(O32:O37)</f>
        <v>20630.5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1"/>
        <v>2</v>
      </c>
      <c r="C39" s="8">
        <f t="shared" si="22"/>
        <v>1</v>
      </c>
      <c r="D39" s="13">
        <f t="shared" si="23"/>
        <v>17050</v>
      </c>
      <c r="E39" s="23">
        <f t="shared" si="24"/>
        <v>20630.5</v>
      </c>
      <c r="F39" s="21">
        <f t="shared" si="25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2</v>
      </c>
      <c r="C41" s="17">
        <f>SUM(C32:C40)</f>
        <v>1</v>
      </c>
      <c r="D41" s="18">
        <f>SUM(D32:D40)</f>
        <v>17050</v>
      </c>
      <c r="E41" s="18">
        <f>SUM(E32:E40)</f>
        <v>20630.5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opLeftCell="A29" zoomScale="85" zoomScaleNormal="85" workbookViewId="0">
      <selection activeCell="I25" sqref="I25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5">
      <c r="B4" s="26"/>
      <c r="H4" s="26"/>
      <c r="N4" s="26"/>
    </row>
    <row r="5" spans="1:31" s="25" customFormat="1" ht="30.8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29.95" customHeight="1" thickBot="1" x14ac:dyDescent="0.35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33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8.950000000000003" customHeight="1" thickBot="1" x14ac:dyDescent="0.35">
      <c r="A12" s="14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0</v>
      </c>
      <c r="H13" s="20" t="str">
        <f t="shared" ref="H13:H21" si="2">IF(G13,G13/$G$22,"")</f>
        <v/>
      </c>
      <c r="I13" s="10">
        <f>'1T'!I13+'2T'!I13+'3T'!I13+'4T'!I13</f>
        <v>0</v>
      </c>
      <c r="J13" s="10">
        <f>'1T'!J13+'2T'!J13+'3T'!J13+'4T'!J13</f>
        <v>0</v>
      </c>
      <c r="K13" s="21" t="str">
        <f t="shared" ref="K13:K21" si="3">IF(J13,J13/$J$22,"")</f>
        <v/>
      </c>
      <c r="L13" s="9">
        <f>'1T'!L13+'2T'!L13+'3T'!L13+'4T'!L13</f>
        <v>0</v>
      </c>
      <c r="M13" s="20" t="str">
        <f t="shared" ref="M13:M21" si="4">IF(L13,L13/$L$22,"")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1" si="5">IF(O13,O13/$O$22,"")</f>
        <v/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9</v>
      </c>
      <c r="H20" s="20">
        <f t="shared" si="2"/>
        <v>1</v>
      </c>
      <c r="I20" s="13">
        <f>'1T'!I20+'2T'!I20+'3T'!I20+'4T'!I20</f>
        <v>51110</v>
      </c>
      <c r="J20" s="13">
        <f>'1T'!J20+'2T'!J20+'3T'!J20+'4T'!J20</f>
        <v>61843.1</v>
      </c>
      <c r="K20" s="21">
        <f t="shared" si="3"/>
        <v>1</v>
      </c>
      <c r="L20" s="9">
        <f>'1T'!L20+'2T'!L20+'3T'!L20+'4T'!L20</f>
        <v>0</v>
      </c>
      <c r="M20" s="20" t="str">
        <f t="shared" si="4"/>
        <v/>
      </c>
      <c r="N20" s="13">
        <f>'1T'!N20+'2T'!N20+'3T'!N20+'4T'!N20</f>
        <v>0</v>
      </c>
      <c r="O20" s="13">
        <f>'1T'!O20+'2T'!O20+'3T'!O20+'4T'!O20</f>
        <v>0</v>
      </c>
      <c r="P20" s="21" t="str">
        <f t="shared" si="5"/>
        <v/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.049999999999997" customHeight="1" thickBot="1" x14ac:dyDescent="0.4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9</v>
      </c>
      <c r="H22" s="17">
        <f t="shared" si="12"/>
        <v>1</v>
      </c>
      <c r="I22" s="18">
        <f t="shared" si="12"/>
        <v>51110</v>
      </c>
      <c r="J22" s="18">
        <f t="shared" si="12"/>
        <v>61843.1</v>
      </c>
      <c r="K22" s="19">
        <f t="shared" si="12"/>
        <v>1</v>
      </c>
      <c r="L22" s="16">
        <f t="shared" si="12"/>
        <v>0</v>
      </c>
      <c r="M22" s="17">
        <f t="shared" si="12"/>
        <v>0</v>
      </c>
      <c r="N22" s="18">
        <f t="shared" si="12"/>
        <v>0</v>
      </c>
      <c r="O22" s="18">
        <f t="shared" si="12"/>
        <v>0</v>
      </c>
      <c r="P22" s="19">
        <f t="shared" si="12"/>
        <v>0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55" customHeight="1" x14ac:dyDescent="0.35">
      <c r="B23" s="26"/>
      <c r="H23" s="26"/>
      <c r="N23" s="26"/>
    </row>
    <row r="24" spans="1:31" s="48" customFormat="1" ht="47.95" customHeight="1" x14ac:dyDescent="0.3">
      <c r="A24" s="136" t="s">
        <v>50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2" t="s">
        <v>34</v>
      </c>
      <c r="B25" s="132"/>
      <c r="C25" s="132"/>
      <c r="D25" s="132"/>
      <c r="E25" s="132"/>
      <c r="F25" s="132"/>
      <c r="G25" s="132"/>
      <c r="H25" s="132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x14ac:dyDescent="0.3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5" customHeight="1" thickBot="1" x14ac:dyDescent="0.4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42" t="s">
        <v>10</v>
      </c>
      <c r="B28" s="145" t="s">
        <v>17</v>
      </c>
      <c r="C28" s="146"/>
      <c r="D28" s="146"/>
      <c r="E28" s="146"/>
      <c r="F28" s="147"/>
      <c r="G28" s="25"/>
      <c r="H28" s="54"/>
      <c r="I28" s="54"/>
      <c r="J28" s="151" t="s">
        <v>15</v>
      </c>
      <c r="K28" s="152"/>
      <c r="L28" s="145" t="s">
        <v>16</v>
      </c>
      <c r="M28" s="146"/>
      <c r="N28" s="146"/>
      <c r="O28" s="146"/>
      <c r="P28" s="147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43"/>
      <c r="B29" s="148"/>
      <c r="C29" s="149"/>
      <c r="D29" s="149"/>
      <c r="E29" s="149"/>
      <c r="F29" s="150"/>
      <c r="G29" s="25"/>
      <c r="J29" s="153"/>
      <c r="K29" s="154"/>
      <c r="L29" s="157"/>
      <c r="M29" s="158"/>
      <c r="N29" s="158"/>
      <c r="O29" s="158"/>
      <c r="P29" s="15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5">
      <c r="A30" s="144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5"/>
      <c r="K30" s="156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35">
      <c r="A31" s="41" t="s">
        <v>25</v>
      </c>
      <c r="B31" s="9">
        <f t="shared" ref="B31:B38" si="13">B13+G13+L13+Q13+V13+AA13</f>
        <v>0</v>
      </c>
      <c r="C31" s="8" t="str">
        <f t="shared" ref="C31:C37" si="14">IF(B31,B31/$B$40,"")</f>
        <v/>
      </c>
      <c r="D31" s="10">
        <f t="shared" ref="D31:E38" si="15">D13+I13+N13+S13+X13+AC13</f>
        <v>0</v>
      </c>
      <c r="E31" s="11">
        <f t="shared" si="15"/>
        <v>0</v>
      </c>
      <c r="F31" s="21" t="str">
        <f t="shared" ref="F31:F37" si="16">IF(E31,E31/$E$40,"")</f>
        <v/>
      </c>
      <c r="J31" s="93" t="s">
        <v>3</v>
      </c>
      <c r="K31" s="94"/>
      <c r="L31" s="57">
        <f>B22</f>
        <v>0</v>
      </c>
      <c r="M31" s="8" t="str">
        <f t="shared" ref="M31:M36" si="17">IF(L31,L31/$L$37,"")</f>
        <v/>
      </c>
      <c r="N31" s="58">
        <f>D22</f>
        <v>0</v>
      </c>
      <c r="O31" s="58">
        <f>E22</f>
        <v>0</v>
      </c>
      <c r="P31" s="59" t="str">
        <f t="shared" ref="P31:P36" si="18">IF(O31,O31/$O$37,"")</f>
        <v/>
      </c>
    </row>
    <row r="32" spans="1:31" s="25" customFormat="1" ht="29.95" customHeight="1" x14ac:dyDescent="0.35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89" t="s">
        <v>1</v>
      </c>
      <c r="K32" s="90"/>
      <c r="L32" s="60">
        <f>G22</f>
        <v>9</v>
      </c>
      <c r="M32" s="8">
        <f t="shared" si="17"/>
        <v>1</v>
      </c>
      <c r="N32" s="61">
        <f>I22</f>
        <v>51110</v>
      </c>
      <c r="O32" s="61">
        <f>J22</f>
        <v>61843.1</v>
      </c>
      <c r="P32" s="59">
        <f t="shared" si="18"/>
        <v>1</v>
      </c>
    </row>
    <row r="33" spans="1:33" s="25" customFormat="1" ht="29.95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89" t="s">
        <v>2</v>
      </c>
      <c r="K33" s="90"/>
      <c r="L33" s="60">
        <f>L22</f>
        <v>0</v>
      </c>
      <c r="M33" s="8" t="str">
        <f t="shared" si="17"/>
        <v/>
      </c>
      <c r="N33" s="61">
        <f>N22</f>
        <v>0</v>
      </c>
      <c r="O33" s="61">
        <f>O22</f>
        <v>0</v>
      </c>
      <c r="P33" s="59" t="str">
        <f t="shared" si="18"/>
        <v/>
      </c>
    </row>
    <row r="34" spans="1:33" ht="29.95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9" t="s">
        <v>33</v>
      </c>
      <c r="K34" s="90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9" t="s">
        <v>5</v>
      </c>
      <c r="K35" s="90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25">
      <c r="A36" s="44" t="s">
        <v>32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5"/>
        <v>0</v>
      </c>
      <c r="F36" s="21" t="str">
        <f t="shared" si="16"/>
        <v/>
      </c>
      <c r="G36" s="25"/>
      <c r="H36" s="25"/>
      <c r="I36" s="25"/>
      <c r="J36" s="89" t="s">
        <v>4</v>
      </c>
      <c r="K36" s="90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thickBot="1" x14ac:dyDescent="0.3">
      <c r="A37" s="44" t="s">
        <v>28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23">
        <f t="shared" si="15"/>
        <v>0</v>
      </c>
      <c r="F37" s="21" t="str">
        <f t="shared" si="16"/>
        <v/>
      </c>
      <c r="G37" s="25"/>
      <c r="H37" s="25"/>
      <c r="I37" s="25"/>
      <c r="J37" s="91" t="s">
        <v>0</v>
      </c>
      <c r="K37" s="92"/>
      <c r="L37" s="84">
        <f>SUM(L31:L36)</f>
        <v>9</v>
      </c>
      <c r="M37" s="17">
        <f>SUM(M31:M36)</f>
        <v>1</v>
      </c>
      <c r="N37" s="85">
        <f>SUM(N31:N36)</f>
        <v>51110</v>
      </c>
      <c r="O37" s="86">
        <f>SUM(O31:O36)</f>
        <v>61843.1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25">
      <c r="A38" s="45" t="s">
        <v>29</v>
      </c>
      <c r="B38" s="12">
        <f t="shared" si="13"/>
        <v>9</v>
      </c>
      <c r="C38" s="8">
        <f>IF(B38,B38/$B$40,"")</f>
        <v>1</v>
      </c>
      <c r="D38" s="13">
        <f t="shared" si="15"/>
        <v>51110</v>
      </c>
      <c r="E38" s="23">
        <f t="shared" si="15"/>
        <v>61843.1</v>
      </c>
      <c r="F38" s="21">
        <f>IF(E38,E38/$E$40,"")</f>
        <v>1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thickBot="1" x14ac:dyDescent="0.3">
      <c r="A40" s="64" t="s">
        <v>0</v>
      </c>
      <c r="B40" s="16">
        <f>SUM(B31:B39)</f>
        <v>9</v>
      </c>
      <c r="C40" s="17">
        <f>SUM(C31:C39)</f>
        <v>1</v>
      </c>
      <c r="D40" s="18">
        <f>SUM(D31:D39)</f>
        <v>51110</v>
      </c>
      <c r="E40" s="18">
        <f>SUM(E31:E39)</f>
        <v>61843.1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x14ac:dyDescent="0.2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2020-07-14T15:16:45Z</dcterms:modified>
</cp:coreProperties>
</file>