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P20" i="1" l="1"/>
  <c r="M20" i="1"/>
  <c r="I23" i="1"/>
  <c r="C13" i="4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32" i="7"/>
  <c r="E20" i="7"/>
  <c r="J20" i="7"/>
  <c r="O20" i="7"/>
  <c r="AD20" i="7"/>
  <c r="T20" i="7"/>
  <c r="Y20" i="7"/>
  <c r="E21" i="7"/>
  <c r="J21" i="7"/>
  <c r="E40" i="7" s="1"/>
  <c r="O21" i="7"/>
  <c r="AD21" i="7"/>
  <c r="T21" i="7"/>
  <c r="Y21" i="7"/>
  <c r="J14" i="7"/>
  <c r="O14" i="7"/>
  <c r="E14" i="7"/>
  <c r="T14" i="7"/>
  <c r="Y14" i="7"/>
  <c r="AD14" i="7"/>
  <c r="E33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E37" i="7"/>
  <c r="J19" i="7"/>
  <c r="E38" i="7" s="1"/>
  <c r="O19" i="7"/>
  <c r="AD19" i="7"/>
  <c r="E19" i="7"/>
  <c r="T19" i="7"/>
  <c r="Y19" i="7"/>
  <c r="F32" i="7"/>
  <c r="F33" i="7"/>
  <c r="F34" i="7"/>
  <c r="F35" i="7"/>
  <c r="F36" i="7"/>
  <c r="F37" i="7"/>
  <c r="I22" i="7"/>
  <c r="D41" i="7" s="1"/>
  <c r="D22" i="7"/>
  <c r="N22" i="7"/>
  <c r="S22" i="7"/>
  <c r="X22" i="7"/>
  <c r="AC22" i="7"/>
  <c r="I16" i="7"/>
  <c r="N16" i="7"/>
  <c r="S16" i="7"/>
  <c r="X16" i="7"/>
  <c r="AC16" i="7"/>
  <c r="D35" i="7"/>
  <c r="D13" i="7"/>
  <c r="I13" i="7"/>
  <c r="N13" i="7"/>
  <c r="S13" i="7"/>
  <c r="X13" i="7"/>
  <c r="AC13" i="7"/>
  <c r="D32" i="7"/>
  <c r="D20" i="7"/>
  <c r="I20" i="7"/>
  <c r="N20" i="7"/>
  <c r="N23" i="7" s="1"/>
  <c r="N34" i="7" s="1"/>
  <c r="AC20" i="7"/>
  <c r="S20" i="7"/>
  <c r="X20" i="7"/>
  <c r="D21" i="7"/>
  <c r="I21" i="7"/>
  <c r="D40" i="7" s="1"/>
  <c r="N21" i="7"/>
  <c r="AC21" i="7"/>
  <c r="S21" i="7"/>
  <c r="X21" i="7"/>
  <c r="I14" i="7"/>
  <c r="N14" i="7"/>
  <c r="D14" i="7"/>
  <c r="S14" i="7"/>
  <c r="X14" i="7"/>
  <c r="AC14" i="7"/>
  <c r="D33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D36" i="7"/>
  <c r="I18" i="7"/>
  <c r="N18" i="7"/>
  <c r="AC18" i="7"/>
  <c r="D18" i="7"/>
  <c r="S18" i="7"/>
  <c r="X18" i="7"/>
  <c r="D37" i="7"/>
  <c r="I19" i="7"/>
  <c r="D38" i="7" s="1"/>
  <c r="N19" i="7"/>
  <c r="AC19" i="7"/>
  <c r="D19" i="7"/>
  <c r="S19" i="7"/>
  <c r="X19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L13" i="7"/>
  <c r="Q13" i="7"/>
  <c r="V13" i="7"/>
  <c r="AA13" i="7"/>
  <c r="B32" i="7"/>
  <c r="B20" i="7"/>
  <c r="G20" i="7"/>
  <c r="B39" i="7" s="1"/>
  <c r="L20" i="7"/>
  <c r="AA20" i="7"/>
  <c r="Q20" i="7"/>
  <c r="V20" i="7"/>
  <c r="B21" i="7"/>
  <c r="G21" i="7"/>
  <c r="B40" i="7" s="1"/>
  <c r="L21" i="7"/>
  <c r="AA21" i="7"/>
  <c r="Q21" i="7"/>
  <c r="V21" i="7"/>
  <c r="G14" i="7"/>
  <c r="L14" i="7"/>
  <c r="B14" i="7"/>
  <c r="Q14" i="7"/>
  <c r="V14" i="7"/>
  <c r="AA14" i="7"/>
  <c r="B33" i="7"/>
  <c r="G15" i="7"/>
  <c r="L15" i="7"/>
  <c r="B15" i="7"/>
  <c r="Q15" i="7"/>
  <c r="V15" i="7"/>
  <c r="AA15" i="7"/>
  <c r="B34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B37" i="7"/>
  <c r="G19" i="7"/>
  <c r="B38" i="7" s="1"/>
  <c r="L19" i="7"/>
  <c r="AA19" i="7"/>
  <c r="B19" i="7"/>
  <c r="Q19" i="7"/>
  <c r="V19" i="7"/>
  <c r="C32" i="7"/>
  <c r="C33" i="7"/>
  <c r="C34" i="7"/>
  <c r="C35" i="7"/>
  <c r="C36" i="7"/>
  <c r="C37" i="7"/>
  <c r="E23" i="7"/>
  <c r="O32" i="7"/>
  <c r="O23" i="7"/>
  <c r="O34" i="7"/>
  <c r="T23" i="7"/>
  <c r="O35" i="7"/>
  <c r="AD23" i="7"/>
  <c r="O36" i="7"/>
  <c r="Y23" i="7"/>
  <c r="O37" i="7"/>
  <c r="P32" i="7"/>
  <c r="P35" i="7"/>
  <c r="P36" i="7"/>
  <c r="P37" i="7"/>
  <c r="D23" i="7"/>
  <c r="N32" i="7"/>
  <c r="S23" i="7"/>
  <c r="N35" i="7"/>
  <c r="AC23" i="7"/>
  <c r="N36" i="7"/>
  <c r="X23" i="7"/>
  <c r="N37" i="7"/>
  <c r="B23" i="7"/>
  <c r="L32" i="7"/>
  <c r="L23" i="7"/>
  <c r="L34" i="7"/>
  <c r="Q23" i="7"/>
  <c r="L35" i="7"/>
  <c r="AA23" i="7"/>
  <c r="L36" i="7"/>
  <c r="V23" i="7"/>
  <c r="L37" i="7"/>
  <c r="M32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U23" i="7"/>
  <c r="R13" i="7"/>
  <c r="R23" i="7"/>
  <c r="P13" i="7"/>
  <c r="P23" i="7" s="1"/>
  <c r="M13" i="7"/>
  <c r="M23" i="7"/>
  <c r="K13" i="7"/>
  <c r="K14" i="7"/>
  <c r="K15" i="7"/>
  <c r="K16" i="7"/>
  <c r="K17" i="7"/>
  <c r="K18" i="7"/>
  <c r="H13" i="7"/>
  <c r="H14" i="7"/>
  <c r="H15" i="7"/>
  <c r="H16" i="7"/>
  <c r="H17" i="7"/>
  <c r="H18" i="7"/>
  <c r="F13" i="7"/>
  <c r="F14" i="7"/>
  <c r="F15" i="7"/>
  <c r="F16" i="7"/>
  <c r="F17" i="7"/>
  <c r="F18" i="7"/>
  <c r="F19" i="7"/>
  <c r="F20" i="7"/>
  <c r="F21" i="7"/>
  <c r="F22" i="7"/>
  <c r="F23" i="7"/>
  <c r="C13" i="7"/>
  <c r="C14" i="7"/>
  <c r="C15" i="7"/>
  <c r="C16" i="7"/>
  <c r="C17" i="7"/>
  <c r="C18" i="7"/>
  <c r="C19" i="7"/>
  <c r="C20" i="7"/>
  <c r="C21" i="7"/>
  <c r="C22" i="7"/>
  <c r="C23" i="7"/>
  <c r="J23" i="6"/>
  <c r="O34" i="6" s="1"/>
  <c r="E23" i="6"/>
  <c r="O33" i="6"/>
  <c r="O23" i="6"/>
  <c r="O35" i="6"/>
  <c r="Y23" i="6"/>
  <c r="O37" i="6"/>
  <c r="T23" i="6"/>
  <c r="O36" i="6"/>
  <c r="AD23" i="6"/>
  <c r="O38" i="6"/>
  <c r="P33" i="6"/>
  <c r="P36" i="6"/>
  <c r="P37" i="6"/>
  <c r="P38" i="6"/>
  <c r="I23" i="6"/>
  <c r="N34" i="6" s="1"/>
  <c r="D23" i="6"/>
  <c r="N33" i="6"/>
  <c r="N23" i="6"/>
  <c r="N35" i="6"/>
  <c r="X23" i="6"/>
  <c r="N37" i="6"/>
  <c r="S23" i="6"/>
  <c r="N36" i="6"/>
  <c r="AC23" i="6"/>
  <c r="N38" i="6"/>
  <c r="G23" i="6"/>
  <c r="H21" i="6" s="1"/>
  <c r="B23" i="6"/>
  <c r="L33" i="6"/>
  <c r="L23" i="6"/>
  <c r="L35" i="6"/>
  <c r="V23" i="6"/>
  <c r="L37" i="6"/>
  <c r="Q23" i="6"/>
  <c r="L36" i="6"/>
  <c r="AA23" i="6"/>
  <c r="L38" i="6"/>
  <c r="M33" i="6"/>
  <c r="M36" i="6"/>
  <c r="M37" i="6"/>
  <c r="M38" i="6"/>
  <c r="E42" i="6"/>
  <c r="E33" i="6"/>
  <c r="E34" i="6"/>
  <c r="E35" i="6"/>
  <c r="E36" i="6"/>
  <c r="E37" i="6"/>
  <c r="E38" i="6"/>
  <c r="E39" i="6"/>
  <c r="E40" i="6"/>
  <c r="E41" i="6"/>
  <c r="F33" i="6"/>
  <c r="F34" i="6"/>
  <c r="F35" i="6"/>
  <c r="F36" i="6"/>
  <c r="F37" i="6"/>
  <c r="F38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3" i="6"/>
  <c r="C34" i="6"/>
  <c r="C35" i="6"/>
  <c r="C36" i="6"/>
  <c r="C37" i="6"/>
  <c r="C38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23" i="6" s="1"/>
  <c r="P14" i="6"/>
  <c r="P15" i="6"/>
  <c r="P16" i="6"/>
  <c r="P18" i="6"/>
  <c r="P19" i="6"/>
  <c r="P20" i="6"/>
  <c r="P21" i="6"/>
  <c r="P22" i="6"/>
  <c r="M13" i="6"/>
  <c r="M23" i="6" s="1"/>
  <c r="M14" i="6"/>
  <c r="M15" i="6"/>
  <c r="M16" i="6"/>
  <c r="M18" i="6"/>
  <c r="M19" i="6"/>
  <c r="M20" i="6"/>
  <c r="M21" i="6"/>
  <c r="M22" i="6"/>
  <c r="K13" i="6"/>
  <c r="K14" i="6"/>
  <c r="K15" i="6"/>
  <c r="K16" i="6"/>
  <c r="K17" i="6"/>
  <c r="K18" i="6"/>
  <c r="K22" i="6"/>
  <c r="H13" i="6"/>
  <c r="H14" i="6"/>
  <c r="H15" i="6"/>
  <c r="H16" i="6"/>
  <c r="H17" i="6"/>
  <c r="H18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/>
  <c r="J23" i="5"/>
  <c r="K19" i="5" s="1"/>
  <c r="O34" i="5"/>
  <c r="O39" i="5" s="1"/>
  <c r="O23" i="5"/>
  <c r="O35" i="5"/>
  <c r="T23" i="5"/>
  <c r="O36" i="5"/>
  <c r="Y23" i="5"/>
  <c r="O37" i="5"/>
  <c r="P33" i="5"/>
  <c r="P35" i="5"/>
  <c r="P36" i="5"/>
  <c r="P37" i="5"/>
  <c r="D23" i="5"/>
  <c r="N33" i="5"/>
  <c r="I23" i="5"/>
  <c r="N34" i="5" s="1"/>
  <c r="N39" i="5" s="1"/>
  <c r="N23" i="5"/>
  <c r="N35" i="5"/>
  <c r="S23" i="5"/>
  <c r="N36" i="5"/>
  <c r="X23" i="5"/>
  <c r="N37" i="5"/>
  <c r="B23" i="5"/>
  <c r="L33" i="5"/>
  <c r="G23" i="5"/>
  <c r="L34" i="5" s="1"/>
  <c r="L23" i="5"/>
  <c r="L35" i="5"/>
  <c r="Q23" i="5"/>
  <c r="L36" i="5"/>
  <c r="V23" i="5"/>
  <c r="L37" i="5"/>
  <c r="M33" i="5"/>
  <c r="M35" i="5"/>
  <c r="M36" i="5"/>
  <c r="M37" i="5"/>
  <c r="E33" i="5"/>
  <c r="E34" i="5"/>
  <c r="E35" i="5"/>
  <c r="E40" i="5"/>
  <c r="E41" i="5"/>
  <c r="E38" i="5"/>
  <c r="E39" i="5"/>
  <c r="E42" i="5"/>
  <c r="E36" i="5"/>
  <c r="E37" i="5"/>
  <c r="F33" i="5"/>
  <c r="F34" i="5"/>
  <c r="F35" i="5"/>
  <c r="F36" i="5"/>
  <c r="F37" i="5"/>
  <c r="F38" i="5"/>
  <c r="F42" i="5"/>
  <c r="D33" i="5"/>
  <c r="D34" i="5"/>
  <c r="D35" i="5"/>
  <c r="D40" i="5"/>
  <c r="D43" i="5" s="1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43" i="5" s="1"/>
  <c r="C39" i="5" s="1"/>
  <c r="B36" i="5"/>
  <c r="B37" i="5"/>
  <c r="C33" i="5"/>
  <c r="C34" i="5"/>
  <c r="C35" i="5"/>
  <c r="C36" i="5"/>
  <c r="C37" i="5"/>
  <c r="C38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P21" i="5"/>
  <c r="P23" i="5"/>
  <c r="M13" i="5"/>
  <c r="M14" i="5"/>
  <c r="M15" i="5"/>
  <c r="M16" i="5"/>
  <c r="M17" i="5"/>
  <c r="M18" i="5"/>
  <c r="M19" i="5"/>
  <c r="M20" i="5"/>
  <c r="M21" i="5"/>
  <c r="M23" i="5"/>
  <c r="K13" i="5"/>
  <c r="K14" i="5"/>
  <c r="K15" i="5"/>
  <c r="K16" i="5"/>
  <c r="K17" i="5"/>
  <c r="K18" i="5"/>
  <c r="K20" i="5"/>
  <c r="K21" i="5"/>
  <c r="H13" i="5"/>
  <c r="H14" i="5"/>
  <c r="H15" i="5"/>
  <c r="H16" i="5"/>
  <c r="H17" i="5"/>
  <c r="H18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3" i="4" s="1"/>
  <c r="F40" i="4" s="1"/>
  <c r="E40" i="4"/>
  <c r="E41" i="4"/>
  <c r="F42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3" i="4"/>
  <c r="P14" i="4"/>
  <c r="P15" i="4"/>
  <c r="P16" i="4"/>
  <c r="P17" i="4"/>
  <c r="P18" i="4"/>
  <c r="P19" i="4"/>
  <c r="P20" i="4"/>
  <c r="P21" i="4"/>
  <c r="P22" i="4"/>
  <c r="P23" i="4"/>
  <c r="N23" i="4"/>
  <c r="L23" i="4"/>
  <c r="M13" i="4"/>
  <c r="M14" i="4"/>
  <c r="M15" i="4"/>
  <c r="M16" i="4"/>
  <c r="M17" i="4"/>
  <c r="M18" i="4"/>
  <c r="M19" i="4"/>
  <c r="M20" i="4"/>
  <c r="M21" i="4"/>
  <c r="M22" i="4"/>
  <c r="M23" i="4"/>
  <c r="J23" i="4"/>
  <c r="K21" i="4" s="1"/>
  <c r="K13" i="4"/>
  <c r="K14" i="4"/>
  <c r="K15" i="4"/>
  <c r="K16" i="4"/>
  <c r="K17" i="4"/>
  <c r="K18" i="4"/>
  <c r="K22" i="4"/>
  <c r="I23" i="4"/>
  <c r="N34" i="4" s="1"/>
  <c r="N39" i="4" s="1"/>
  <c r="G23" i="4"/>
  <c r="H19" i="4" s="1"/>
  <c r="H13" i="4"/>
  <c r="H14" i="4"/>
  <c r="H15" i="4"/>
  <c r="H16" i="4"/>
  <c r="H17" i="4"/>
  <c r="H18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5" i="4"/>
  <c r="O36" i="4"/>
  <c r="O37" i="4"/>
  <c r="O38" i="4"/>
  <c r="P33" i="4"/>
  <c r="P35" i="4"/>
  <c r="P36" i="4"/>
  <c r="P37" i="4"/>
  <c r="P38" i="4"/>
  <c r="N33" i="4"/>
  <c r="N35" i="4"/>
  <c r="N36" i="4"/>
  <c r="N37" i="4"/>
  <c r="N38" i="4"/>
  <c r="L33" i="4"/>
  <c r="L35" i="4"/>
  <c r="L36" i="4"/>
  <c r="L37" i="4"/>
  <c r="L38" i="4"/>
  <c r="M33" i="4"/>
  <c r="M35" i="4"/>
  <c r="M36" i="4"/>
  <c r="M37" i="4"/>
  <c r="M38" i="4"/>
  <c r="F33" i="4"/>
  <c r="F34" i="4"/>
  <c r="F35" i="4"/>
  <c r="F36" i="4"/>
  <c r="F37" i="4"/>
  <c r="F38" i="4"/>
  <c r="D33" i="4"/>
  <c r="D34" i="4"/>
  <c r="D35" i="4"/>
  <c r="D36" i="4"/>
  <c r="D37" i="4"/>
  <c r="D38" i="4"/>
  <c r="D39" i="4"/>
  <c r="D40" i="4"/>
  <c r="D43" i="4" s="1"/>
  <c r="D41" i="4"/>
  <c r="C33" i="4"/>
  <c r="C34" i="4"/>
  <c r="C35" i="4"/>
  <c r="C36" i="4"/>
  <c r="C37" i="4"/>
  <c r="C38" i="4"/>
  <c r="J23" i="1"/>
  <c r="O34" i="1"/>
  <c r="O23" i="1"/>
  <c r="O35" i="1"/>
  <c r="E23" i="1"/>
  <c r="O33" i="1"/>
  <c r="Y23" i="1"/>
  <c r="O37" i="1"/>
  <c r="T23" i="1"/>
  <c r="O36" i="1"/>
  <c r="AD23" i="1"/>
  <c r="O38" i="1"/>
  <c r="O39" i="1"/>
  <c r="P33" i="1"/>
  <c r="P34" i="1"/>
  <c r="P35" i="1"/>
  <c r="P36" i="1"/>
  <c r="P37" i="1"/>
  <c r="P38" i="1"/>
  <c r="P39" i="1"/>
  <c r="N34" i="1"/>
  <c r="N23" i="1"/>
  <c r="N35" i="1"/>
  <c r="D23" i="1"/>
  <c r="N33" i="1"/>
  <c r="X23" i="1"/>
  <c r="N37" i="1"/>
  <c r="S23" i="1"/>
  <c r="N36" i="1"/>
  <c r="AC23" i="1"/>
  <c r="N38" i="1"/>
  <c r="N39" i="1"/>
  <c r="B23" i="1"/>
  <c r="L33" i="1"/>
  <c r="G23" i="1"/>
  <c r="L34" i="1" s="1"/>
  <c r="L23" i="1"/>
  <c r="L35" i="1"/>
  <c r="V23" i="1"/>
  <c r="L37" i="1"/>
  <c r="Q23" i="1"/>
  <c r="L36" i="1"/>
  <c r="AA23" i="1"/>
  <c r="L38" i="1"/>
  <c r="M33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9" i="1"/>
  <c r="P18" i="1"/>
  <c r="P17" i="1"/>
  <c r="P16" i="1"/>
  <c r="P15" i="1"/>
  <c r="P14" i="1"/>
  <c r="M22" i="1"/>
  <c r="M21" i="1"/>
  <c r="M19" i="1"/>
  <c r="M18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E43" i="1"/>
  <c r="F33" i="1"/>
  <c r="F34" i="1"/>
  <c r="F35" i="1"/>
  <c r="F36" i="1"/>
  <c r="F37" i="1"/>
  <c r="F38" i="1"/>
  <c r="F39" i="1"/>
  <c r="F40" i="1"/>
  <c r="F41" i="1"/>
  <c r="F42" i="1"/>
  <c r="F43" i="1"/>
  <c r="D42" i="1"/>
  <c r="D41" i="1"/>
  <c r="D33" i="1"/>
  <c r="D40" i="1"/>
  <c r="D34" i="1"/>
  <c r="D35" i="1"/>
  <c r="D36" i="1"/>
  <c r="D37" i="1"/>
  <c r="D38" i="1"/>
  <c r="D39" i="1"/>
  <c r="D43" i="1"/>
  <c r="B42" i="1"/>
  <c r="B41" i="1"/>
  <c r="B33" i="1"/>
  <c r="B40" i="1"/>
  <c r="B34" i="1"/>
  <c r="B35" i="1"/>
  <c r="B36" i="1"/>
  <c r="B37" i="1"/>
  <c r="B38" i="1"/>
  <c r="B39" i="1"/>
  <c r="B43" i="1"/>
  <c r="C39" i="1" s="1"/>
  <c r="C33" i="1"/>
  <c r="C34" i="1"/>
  <c r="C43" i="1" s="1"/>
  <c r="C35" i="1"/>
  <c r="C36" i="1"/>
  <c r="C37" i="1"/>
  <c r="C38" i="1"/>
  <c r="C40" i="1"/>
  <c r="C41" i="1"/>
  <c r="C42" i="1"/>
  <c r="AE13" i="1"/>
  <c r="AE23" i="1"/>
  <c r="AB13" i="1"/>
  <c r="AB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R13" i="1"/>
  <c r="R23" i="1"/>
  <c r="P13" i="1"/>
  <c r="P23" i="1"/>
  <c r="M13" i="1"/>
  <c r="M23" i="1"/>
  <c r="K13" i="1"/>
  <c r="K23" i="1"/>
  <c r="H13" i="1"/>
  <c r="H23" i="1" s="1"/>
  <c r="F20" i="1"/>
  <c r="F13" i="1"/>
  <c r="F14" i="1"/>
  <c r="F15" i="1"/>
  <c r="F16" i="1"/>
  <c r="F17" i="1"/>
  <c r="F18" i="1"/>
  <c r="F19" i="1"/>
  <c r="F21" i="1"/>
  <c r="F23" i="1"/>
  <c r="C23" i="1"/>
  <c r="K20" i="6" l="1"/>
  <c r="K19" i="6"/>
  <c r="K23" i="6" s="1"/>
  <c r="K21" i="6"/>
  <c r="E39" i="7"/>
  <c r="N39" i="6"/>
  <c r="B43" i="6"/>
  <c r="C40" i="6" s="1"/>
  <c r="H19" i="6"/>
  <c r="H22" i="6"/>
  <c r="E43" i="6"/>
  <c r="F42" i="6" s="1"/>
  <c r="D43" i="6"/>
  <c r="H20" i="6"/>
  <c r="L34" i="6"/>
  <c r="L39" i="6" s="1"/>
  <c r="M35" i="6" s="1"/>
  <c r="O39" i="6"/>
  <c r="L39" i="1"/>
  <c r="M35" i="1" s="1"/>
  <c r="M34" i="1"/>
  <c r="M39" i="1" s="1"/>
  <c r="H20" i="5"/>
  <c r="E43" i="5"/>
  <c r="F39" i="5" s="1"/>
  <c r="F40" i="5"/>
  <c r="K23" i="5"/>
  <c r="C40" i="5"/>
  <c r="C43" i="5"/>
  <c r="P34" i="5"/>
  <c r="P39" i="5" s="1"/>
  <c r="I23" i="7"/>
  <c r="N33" i="7" s="1"/>
  <c r="N38" i="7" s="1"/>
  <c r="L39" i="5"/>
  <c r="M34" i="5" s="1"/>
  <c r="M39" i="5" s="1"/>
  <c r="H19" i="5"/>
  <c r="H23" i="5" s="1"/>
  <c r="L34" i="4"/>
  <c r="L39" i="4" s="1"/>
  <c r="G23" i="7"/>
  <c r="H20" i="4"/>
  <c r="K19" i="4"/>
  <c r="K23" i="4" s="1"/>
  <c r="K20" i="4"/>
  <c r="F39" i="4"/>
  <c r="O34" i="4"/>
  <c r="O39" i="4" s="1"/>
  <c r="J23" i="7"/>
  <c r="F41" i="4"/>
  <c r="P39" i="4"/>
  <c r="P34" i="4"/>
  <c r="F43" i="4"/>
  <c r="E42" i="7"/>
  <c r="F39" i="7" s="1"/>
  <c r="D39" i="7"/>
  <c r="D42" i="7" s="1"/>
  <c r="H23" i="4"/>
  <c r="C41" i="4"/>
  <c r="M34" i="4"/>
  <c r="M39" i="4" s="1"/>
  <c r="B43" i="4"/>
  <c r="B42" i="7"/>
  <c r="C41" i="7" s="1"/>
  <c r="M34" i="6" l="1"/>
  <c r="M39" i="6" s="1"/>
  <c r="C39" i="6"/>
  <c r="C42" i="6"/>
  <c r="C41" i="6"/>
  <c r="P34" i="6"/>
  <c r="P35" i="6"/>
  <c r="F41" i="7"/>
  <c r="K19" i="7"/>
  <c r="K22" i="7"/>
  <c r="H23" i="6"/>
  <c r="L33" i="7"/>
  <c r="L38" i="7" s="1"/>
  <c r="M34" i="7" s="1"/>
  <c r="H22" i="7"/>
  <c r="F41" i="6"/>
  <c r="F39" i="6"/>
  <c r="F40" i="6"/>
  <c r="O33" i="7"/>
  <c r="O38" i="7" s="1"/>
  <c r="P34" i="7" s="1"/>
  <c r="H20" i="7"/>
  <c r="F41" i="5"/>
  <c r="F43" i="5" s="1"/>
  <c r="K20" i="7"/>
  <c r="K21" i="7"/>
  <c r="H21" i="7"/>
  <c r="H19" i="7"/>
  <c r="F38" i="7"/>
  <c r="F40" i="7"/>
  <c r="C39" i="4"/>
  <c r="C43" i="4" s="1"/>
  <c r="C40" i="4"/>
  <c r="C39" i="7"/>
  <c r="C40" i="7"/>
  <c r="C38" i="7"/>
  <c r="C43" i="6" l="1"/>
  <c r="P39" i="6"/>
  <c r="M33" i="7"/>
  <c r="M38" i="7" s="1"/>
  <c r="P33" i="7"/>
  <c r="P38" i="7" s="1"/>
  <c r="F43" i="6"/>
  <c r="K23" i="7"/>
  <c r="H23" i="7"/>
  <c r="F42" i="7"/>
  <c r="C42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<sst xmlns="http://schemas.openxmlformats.org/spreadsheetml/2006/main" count="440" uniqueCount="56">
  <si>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</si>
  <si>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</si>
  <si>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</si>
  <si>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</si>
  <si>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</si>
  <si>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</si>
  <si>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</si>
  <si>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</si>
  <si>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</si>
  <si>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</si>
  <si>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</si>
  <si>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</si>
  <si>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</si>
  <si>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</si>
  <si>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</si>
  <si>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</si>
  <si>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</si>
  <si>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</si>
  <si>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</si>
  <si>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</si>
  <si>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</si>
  <si>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</si>
  <si>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</si>
  <si>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</si>
  <si>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</si>
  <si>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</si>
  <si>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</si>
  <si>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</si>
  <si>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</si>
  <si>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</si>
  <si>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</si>
  <si>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</si>
  <si>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</si>
  <si>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</si>
  <si>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</si>
  <si>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</si>
  <si>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</si>
  <si>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</si>
  <si>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</si>
  <si>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</si>
  <si>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</si>
  <si>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</si>
  <si>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</si>
  <si>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</si>
  <si>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</si>
  <si>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</si>
  <si>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</si>
  <si>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</si>
  <si>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</si>
  <si>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</si>
  <si>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</si>
  <si>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</si>
  <si>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</si>
  <si>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</si>
  <si>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</si>
  <si>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ASSOCIACIÓ INTERNACIONAL DE CIUTATS EDUCADORES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</si>
</sst>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172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1174.42</c:v>
                </c:pt>
                <c:pt idx="7">
                  <c:v>134661.14000000001</c:v>
                </c:pt>
                <c:pt idx="8">
                  <c:v>1899.7</c:v>
                </c:pt>
                <c:pt idx="9">
                  <c:v>3050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178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139575.47000000003</c:v>
                </c:pt>
                <c:pt idx="2">
                  <c:v>1209.79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3" zoomScale="75" zoomScaleNormal="75" workbookViewId="0">
      <selection activeCell="A25" sqref="A25:Q25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3</v>
      </c>
      <c r="H19" s="20">
        <f t="shared" si="3"/>
        <v>7.4999999999999997E-2</v>
      </c>
      <c r="I19" s="6">
        <v>257.98</v>
      </c>
      <c r="J19" s="7">
        <v>283.77</v>
      </c>
      <c r="K19" s="21">
        <f t="shared" si="4"/>
        <v>8.3755920425234633E-3</v>
      </c>
      <c r="L19" s="2">
        <v>1</v>
      </c>
      <c r="M19" s="20">
        <f t="shared" si="5"/>
        <v>0.25</v>
      </c>
      <c r="N19" s="6">
        <v>249.36</v>
      </c>
      <c r="O19" s="7">
        <v>301.73</v>
      </c>
      <c r="P19" s="21">
        <f t="shared" si="6"/>
        <v>0.33947637852859441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37</v>
      </c>
      <c r="H20" s="67">
        <f t="shared" si="3"/>
        <v>0.92500000000000004</v>
      </c>
      <c r="I20" s="70">
        <v>31882.84</v>
      </c>
      <c r="J20" s="71">
        <v>33233.82</v>
      </c>
      <c r="K20" s="68">
        <f>IF(J20,J20/$J$23,"")</f>
        <v>0.98091030882283936</v>
      </c>
      <c r="L20" s="69">
        <v>3</v>
      </c>
      <c r="M20" s="20">
        <f t="shared" si="5"/>
        <v>0.75</v>
      </c>
      <c r="N20" s="70">
        <v>485.19</v>
      </c>
      <c r="O20" s="71">
        <v>587.08000000000004</v>
      </c>
      <c r="P20" s="21">
        <f t="shared" si="6"/>
        <v>0.66052362147140564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300</v>
      </c>
      <c r="J21" s="7">
        <v>363</v>
      </c>
      <c r="K21" s="21">
        <f>IF(J21,J21/$J$23,"")</f>
        <v>1.0714099134637266E-2</v>
      </c>
      <c r="L21" s="2"/>
      <c r="M21" s="20" t="str">
        <f t="shared" si="5"/>
        <v/>
      </c>
      <c r="N21" s="6"/>
      <c r="O21" s="7"/>
      <c r="P21" s="21" t="str">
        <f t="shared" si="6"/>
        <v/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40</v>
      </c>
      <c r="H23" s="17">
        <f t="shared" si="12"/>
        <v>1</v>
      </c>
      <c r="I23" s="18">
        <f t="shared" si="12"/>
        <v>32440.82</v>
      </c>
      <c r="J23" s="18">
        <f t="shared" si="12"/>
        <v>33880.589999999997</v>
      </c>
      <c r="K23" s="19">
        <f t="shared" si="12"/>
        <v>1</v>
      </c>
      <c r="L23" s="16">
        <f t="shared" si="12"/>
        <v>4</v>
      </c>
      <c r="M23" s="17">
        <f t="shared" si="12"/>
        <v>1</v>
      </c>
      <c r="N23" s="18">
        <f t="shared" si="12"/>
        <v>734.55</v>
      </c>
      <c r="O23" s="18">
        <f t="shared" si="12"/>
        <v>888.81000000000006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1</v>
      </c>
      <c r="K34" s="132"/>
      <c r="L34" s="61">
        <f>G23</f>
        <v>40</v>
      </c>
      <c r="M34" s="8">
        <f t="shared" si="18"/>
        <v>0.90909090909090906</v>
      </c>
      <c r="N34" s="62">
        <f>I23</f>
        <v>32440.82</v>
      </c>
      <c r="O34" s="62">
        <f>J23</f>
        <v>33880.589999999997</v>
      </c>
      <c r="P34" s="60">
        <f t="shared" si="19"/>
        <v>0.97443700495263086</v>
      </c>
    </row>
    <row r="35" spans="1:33" ht="30" customHeight="1" x14ac:dyDescent="0.3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2</v>
      </c>
      <c r="K35" s="132"/>
      <c r="L35" s="61">
        <f>L23</f>
        <v>4</v>
      </c>
      <c r="M35" s="8">
        <f t="shared" si="18"/>
        <v>9.0909090909090912E-2</v>
      </c>
      <c r="N35" s="62">
        <f>N23</f>
        <v>734.55</v>
      </c>
      <c r="O35" s="62">
        <f>O23</f>
        <v>888.81000000000006</v>
      </c>
      <c r="P35" s="60">
        <f t="shared" si="19"/>
        <v>2.5562995047369245E-2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31" t="s">
        <v>34</v>
      </c>
      <c r="K36" s="132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1" t="s">
        <v>5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1" t="s">
        <v>4</v>
      </c>
      <c r="K38" s="132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13"/>
        <v>4</v>
      </c>
      <c r="C39" s="8">
        <f t="shared" si="14"/>
        <v>9.0909090909090912E-2</v>
      </c>
      <c r="D39" s="13">
        <f t="shared" si="15"/>
        <v>507.34000000000003</v>
      </c>
      <c r="E39" s="23">
        <f t="shared" si="16"/>
        <v>585.5</v>
      </c>
      <c r="F39" s="21">
        <f t="shared" si="17"/>
        <v>1.6839519807646953E-2</v>
      </c>
      <c r="G39" s="25"/>
      <c r="J39" s="133" t="s">
        <v>0</v>
      </c>
      <c r="K39" s="134"/>
      <c r="L39" s="85">
        <f>SUM(L33:L38)</f>
        <v>44</v>
      </c>
      <c r="M39" s="17">
        <f>SUM(M33:M38)</f>
        <v>1</v>
      </c>
      <c r="N39" s="86">
        <f>SUM(N33:N38)</f>
        <v>33175.370000000003</v>
      </c>
      <c r="O39" s="87">
        <f>SUM(O33:O38)</f>
        <v>34769.399999999994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13"/>
        <v>40</v>
      </c>
      <c r="C40" s="8">
        <f t="shared" si="14"/>
        <v>0.90909090909090906</v>
      </c>
      <c r="D40" s="13">
        <f t="shared" si="15"/>
        <v>32368.03</v>
      </c>
      <c r="E40" s="23">
        <f>E20+J20+O20+T20+AD20+Y20</f>
        <v>33820.9</v>
      </c>
      <c r="F40" s="21">
        <f t="shared" si="17"/>
        <v>0.97272026552083157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300</v>
      </c>
      <c r="E41" s="14">
        <f>E21+J21+O21+T21+AD21+Y21</f>
        <v>363</v>
      </c>
      <c r="F41" s="21">
        <f t="shared" si="17"/>
        <v>1.044021467152151E-2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44</v>
      </c>
      <c r="C43" s="17">
        <f>SUM(C33:C42)</f>
        <v>1</v>
      </c>
      <c r="D43" s="18">
        <f>SUM(D33:D42)</f>
        <v>33175.369999999995</v>
      </c>
      <c r="E43" s="18">
        <f>SUM(E33:E42)</f>
        <v>34769.4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4" zoomScale="80" zoomScaleNormal="80" workbookViewId="0">
      <selection activeCell="A25" sqref="A25:Q25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2.0833333333333332E-2</v>
      </c>
      <c r="I19" s="6">
        <v>110.65</v>
      </c>
      <c r="J19" s="7">
        <v>121.75</v>
      </c>
      <c r="K19" s="21">
        <f t="shared" si="3"/>
        <v>3.1823010218910942E-3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47</v>
      </c>
      <c r="H20" s="67">
        <f t="shared" si="2"/>
        <v>0.97916666666666663</v>
      </c>
      <c r="I20" s="70">
        <v>36382.379999999997</v>
      </c>
      <c r="J20" s="71">
        <v>37773.730000000003</v>
      </c>
      <c r="K20" s="68">
        <f t="shared" si="3"/>
        <v>0.9873296064035999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300</v>
      </c>
      <c r="J21" s="7">
        <v>363</v>
      </c>
      <c r="K21" s="21">
        <f t="shared" si="3"/>
        <v>9.48809257450897E-3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48</v>
      </c>
      <c r="H23" s="17">
        <f t="shared" si="22"/>
        <v>1</v>
      </c>
      <c r="I23" s="18">
        <f t="shared" si="22"/>
        <v>36793.03</v>
      </c>
      <c r="J23" s="18">
        <f t="shared" si="22"/>
        <v>38258.480000000003</v>
      </c>
      <c r="K23" s="19">
        <f t="shared" si="22"/>
        <v>1</v>
      </c>
      <c r="L23" s="16">
        <f t="shared" si="22"/>
        <v>0</v>
      </c>
      <c r="M23" s="17">
        <f t="shared" si="22"/>
        <v>0</v>
      </c>
      <c r="N23" s="18">
        <f t="shared" si="22"/>
        <v>0</v>
      </c>
      <c r="O23" s="18">
        <f t="shared" si="22"/>
        <v>0</v>
      </c>
      <c r="P23" s="19">
        <f t="shared" si="22"/>
        <v>0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48</v>
      </c>
      <c r="M34" s="8">
        <f t="shared" si="28"/>
        <v>1</v>
      </c>
      <c r="N34" s="62">
        <f>I23</f>
        <v>36793.03</v>
      </c>
      <c r="O34" s="62">
        <f>J23</f>
        <v>38258.480000000003</v>
      </c>
      <c r="P34" s="60">
        <f t="shared" si="29"/>
        <v>1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0</v>
      </c>
      <c r="M35" s="8" t="str">
        <f t="shared" si="28"/>
        <v/>
      </c>
      <c r="N35" s="62">
        <f>N23</f>
        <v>0</v>
      </c>
      <c r="O35" s="62">
        <f>O23</f>
        <v>0</v>
      </c>
      <c r="P35" s="60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1</v>
      </c>
      <c r="C39" s="8">
        <f t="shared" si="24"/>
        <v>2.0833333333333332E-2</v>
      </c>
      <c r="D39" s="13">
        <f t="shared" si="25"/>
        <v>110.65</v>
      </c>
      <c r="E39" s="23">
        <f t="shared" si="26"/>
        <v>121.75</v>
      </c>
      <c r="F39" s="21">
        <f t="shared" si="27"/>
        <v>3.1823010218910942E-3</v>
      </c>
      <c r="G39" s="25"/>
      <c r="J39" s="133" t="s">
        <v>0</v>
      </c>
      <c r="K39" s="134"/>
      <c r="L39" s="85">
        <f>SUM(L33:L38)</f>
        <v>48</v>
      </c>
      <c r="M39" s="17">
        <f>SUM(M33:M38)</f>
        <v>1</v>
      </c>
      <c r="N39" s="86">
        <f>SUM(N33:N38)</f>
        <v>36793.03</v>
      </c>
      <c r="O39" s="87">
        <f>SUM(O33:O38)</f>
        <v>38258.480000000003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47</v>
      </c>
      <c r="C40" s="8">
        <f t="shared" si="24"/>
        <v>0.97916666666666663</v>
      </c>
      <c r="D40" s="13">
        <f t="shared" si="25"/>
        <v>36382.379999999997</v>
      </c>
      <c r="E40" s="23">
        <f t="shared" si="26"/>
        <v>37773.730000000003</v>
      </c>
      <c r="F40" s="21">
        <f t="shared" si="27"/>
        <v>0.9873296064035999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300</v>
      </c>
      <c r="E41" s="14">
        <f t="shared" si="26"/>
        <v>363</v>
      </c>
      <c r="F41" s="21">
        <f t="shared" si="27"/>
        <v>9.48809257450897E-3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48</v>
      </c>
      <c r="C43" s="17">
        <f>SUM(C33:C42)</f>
        <v>1</v>
      </c>
      <c r="D43" s="18">
        <f>SUM(D33:D42)</f>
        <v>36793.03</v>
      </c>
      <c r="E43" s="18">
        <f>SUM(E33:E42)</f>
        <v>38258.480000000003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70" zoomScaleNormal="70" workbookViewId="0">
      <selection activeCell="I43" sqref="I43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8.4414062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5.7142857142857141E-2</v>
      </c>
      <c r="I19" s="6">
        <v>164.43</v>
      </c>
      <c r="J19" s="7">
        <v>180.87</v>
      </c>
      <c r="K19" s="21">
        <f t="shared" si="3"/>
        <v>7.4171308780977508E-3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33</v>
      </c>
      <c r="H20" s="67">
        <f t="shared" si="2"/>
        <v>0.94285714285714284</v>
      </c>
      <c r="I20" s="70">
        <v>21360.93</v>
      </c>
      <c r="J20" s="71">
        <v>23393.87</v>
      </c>
      <c r="K20" s="68">
        <f t="shared" si="3"/>
        <v>0.95933762113785936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670</v>
      </c>
      <c r="J21" s="7">
        <v>810.7</v>
      </c>
      <c r="K21" s="21">
        <f t="shared" si="3"/>
        <v>3.3245247984042943E-2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35</v>
      </c>
      <c r="H23" s="17">
        <f t="shared" si="22"/>
        <v>1</v>
      </c>
      <c r="I23" s="18">
        <f t="shared" si="22"/>
        <v>22195.360000000001</v>
      </c>
      <c r="J23" s="18">
        <f t="shared" si="22"/>
        <v>24385.439999999999</v>
      </c>
      <c r="K23" s="19">
        <f t="shared" si="22"/>
        <v>1</v>
      </c>
      <c r="L23" s="16">
        <f t="shared" si="22"/>
        <v>0</v>
      </c>
      <c r="M23" s="17">
        <f t="shared" si="22"/>
        <v>0</v>
      </c>
      <c r="N23" s="18">
        <f t="shared" si="22"/>
        <v>0</v>
      </c>
      <c r="O23" s="18">
        <f t="shared" si="22"/>
        <v>0</v>
      </c>
      <c r="P23" s="19">
        <f t="shared" si="22"/>
        <v>0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135" t="s">
        <v>3</v>
      </c>
      <c r="K33" s="136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35</v>
      </c>
      <c r="M34" s="8">
        <f>IF(L34,L34/$L$39,"")</f>
        <v>1</v>
      </c>
      <c r="N34" s="62">
        <f>I23</f>
        <v>22195.360000000001</v>
      </c>
      <c r="O34" s="62">
        <f>J23</f>
        <v>24385.439999999999</v>
      </c>
      <c r="P34" s="60">
        <f>IF(O34,O34/$O$39,"")</f>
        <v>1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0</v>
      </c>
      <c r="M35" s="8" t="str">
        <f>IF(L35,L35/$L$39,"")</f>
        <v/>
      </c>
      <c r="N35" s="62">
        <f>N23</f>
        <v>0</v>
      </c>
      <c r="O35" s="62">
        <f>O23</f>
        <v>0</v>
      </c>
      <c r="P35" s="60" t="str">
        <f>IF(O35,O35/$O$39,"")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2</v>
      </c>
      <c r="C39" s="8">
        <f t="shared" si="24"/>
        <v>5.7142857142857141E-2</v>
      </c>
      <c r="D39" s="13">
        <f t="shared" si="25"/>
        <v>164.43</v>
      </c>
      <c r="E39" s="23">
        <f t="shared" si="26"/>
        <v>180.87</v>
      </c>
      <c r="F39" s="21">
        <f t="shared" si="27"/>
        <v>7.4171308780977508E-3</v>
      </c>
      <c r="G39" s="25"/>
      <c r="J39" s="133" t="s">
        <v>0</v>
      </c>
      <c r="K39" s="134"/>
      <c r="L39" s="85">
        <f>SUM(L33:L38)</f>
        <v>35</v>
      </c>
      <c r="M39" s="17">
        <f>SUM(M33:M38)</f>
        <v>1</v>
      </c>
      <c r="N39" s="86">
        <f>SUM(N33:N38)</f>
        <v>22195.360000000001</v>
      </c>
      <c r="O39" s="87">
        <f>SUM(O33:O38)</f>
        <v>24385.439999999999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33</v>
      </c>
      <c r="C40" s="8">
        <f t="shared" si="24"/>
        <v>0.94285714285714284</v>
      </c>
      <c r="D40" s="13">
        <f t="shared" si="25"/>
        <v>21360.93</v>
      </c>
      <c r="E40" s="23">
        <f t="shared" si="26"/>
        <v>23393.87</v>
      </c>
      <c r="F40" s="21">
        <f t="shared" si="27"/>
        <v>0.95933762113785936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670</v>
      </c>
      <c r="E41" s="14">
        <f t="shared" si="26"/>
        <v>810.7</v>
      </c>
      <c r="F41" s="21">
        <f t="shared" si="27"/>
        <v>3.3245247984042943E-2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35</v>
      </c>
      <c r="C43" s="17">
        <f>SUM(C33:C42)</f>
        <v>1</v>
      </c>
      <c r="D43" s="18">
        <f>SUM(D33:D42)</f>
        <v>22195.360000000001</v>
      </c>
      <c r="E43" s="18">
        <f>SUM(E33:E42)</f>
        <v>24385.439999999999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0" zoomScaleNormal="80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3.6363636363636362E-2</v>
      </c>
      <c r="I19" s="6">
        <v>260.27</v>
      </c>
      <c r="J19" s="7">
        <v>286.3</v>
      </c>
      <c r="K19" s="21">
        <f t="shared" si="3"/>
        <v>6.6502582056242173E-3</v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50</v>
      </c>
      <c r="H20" s="67">
        <f t="shared" si="2"/>
        <v>0.90909090909090906</v>
      </c>
      <c r="I20" s="70">
        <v>37691.79</v>
      </c>
      <c r="J20" s="71">
        <v>39351.660000000003</v>
      </c>
      <c r="K20" s="68">
        <f t="shared" si="3"/>
        <v>0.91407160258447195</v>
      </c>
      <c r="L20" s="69">
        <v>2</v>
      </c>
      <c r="M20" s="67">
        <f>IF(L20,L20/$L$23,"")</f>
        <v>1</v>
      </c>
      <c r="N20" s="70">
        <v>265.27</v>
      </c>
      <c r="O20" s="71">
        <v>320.98</v>
      </c>
      <c r="P20" s="68">
        <f>IF(O20,O20/$O$23,"")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300</v>
      </c>
      <c r="J21" s="7">
        <v>363</v>
      </c>
      <c r="K21" s="21">
        <f t="shared" si="3"/>
        <v>8.4318677214166634E-3</v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>
        <v>3</v>
      </c>
      <c r="H22" s="67">
        <f t="shared" ref="H22" si="11">IF(G22,G22/$G$23,"")</f>
        <v>5.4545454545454543E-2</v>
      </c>
      <c r="I22" s="70">
        <v>3050</v>
      </c>
      <c r="J22" s="71">
        <v>3050</v>
      </c>
      <c r="K22" s="68">
        <f t="shared" ref="K22" si="12">IF(J22,J22/$J$23,"")</f>
        <v>7.0846271488487128E-2</v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55</v>
      </c>
      <c r="H23" s="17">
        <f t="shared" si="20"/>
        <v>1</v>
      </c>
      <c r="I23" s="18">
        <f t="shared" si="20"/>
        <v>41302.06</v>
      </c>
      <c r="J23" s="18">
        <f t="shared" si="20"/>
        <v>43050.960000000006</v>
      </c>
      <c r="K23" s="19">
        <f t="shared" si="20"/>
        <v>1</v>
      </c>
      <c r="L23" s="16">
        <f t="shared" si="20"/>
        <v>2</v>
      </c>
      <c r="M23" s="17">
        <f t="shared" si="20"/>
        <v>1</v>
      </c>
      <c r="N23" s="18">
        <f t="shared" si="20"/>
        <v>265.27</v>
      </c>
      <c r="O23" s="18">
        <f t="shared" si="20"/>
        <v>320.98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0</v>
      </c>
      <c r="C33" s="8" t="str">
        <f t="shared" ref="C33:C42" si="22">IF(B33,B33/$B$43,"")</f>
        <v/>
      </c>
      <c r="D33" s="10">
        <f t="shared" ref="D33:D42" si="23">D13+I13+N13+S13+AC13+X13</f>
        <v>0</v>
      </c>
      <c r="E33" s="11">
        <f t="shared" ref="E33:E42" si="24">E13+J13+O13+T13+AD13+Y13</f>
        <v>0</v>
      </c>
      <c r="F33" s="21" t="str">
        <f t="shared" ref="F33:F42" si="25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31" t="s">
        <v>1</v>
      </c>
      <c r="K34" s="132"/>
      <c r="L34" s="61">
        <f>G23</f>
        <v>55</v>
      </c>
      <c r="M34" s="8">
        <f t="shared" si="26"/>
        <v>0.96491228070175439</v>
      </c>
      <c r="N34" s="62">
        <f>I23</f>
        <v>41302.06</v>
      </c>
      <c r="O34" s="62">
        <f>J23</f>
        <v>43050.960000000006</v>
      </c>
      <c r="P34" s="60">
        <f t="shared" si="27"/>
        <v>0.99259936262938653</v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2</v>
      </c>
      <c r="K35" s="132"/>
      <c r="L35" s="61">
        <f>L23</f>
        <v>2</v>
      </c>
      <c r="M35" s="8">
        <f t="shared" si="26"/>
        <v>3.5087719298245612E-2</v>
      </c>
      <c r="N35" s="62">
        <f>N23</f>
        <v>265.27</v>
      </c>
      <c r="O35" s="62">
        <f>O23</f>
        <v>320.98</v>
      </c>
      <c r="P35" s="60">
        <f t="shared" si="27"/>
        <v>7.4006373706133489E-3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1" t="s">
        <v>34</v>
      </c>
      <c r="K36" s="132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5</v>
      </c>
      <c r="K37" s="132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131" t="s">
        <v>4</v>
      </c>
      <c r="K38" s="132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2</v>
      </c>
      <c r="C39" s="8">
        <f t="shared" si="22"/>
        <v>3.5087719298245612E-2</v>
      </c>
      <c r="D39" s="13">
        <f t="shared" si="23"/>
        <v>260.27</v>
      </c>
      <c r="E39" s="23">
        <f t="shared" si="24"/>
        <v>286.3</v>
      </c>
      <c r="F39" s="21">
        <f t="shared" si="25"/>
        <v>6.6010420562234466E-3</v>
      </c>
      <c r="G39" s="25"/>
      <c r="J39" s="133" t="s">
        <v>0</v>
      </c>
      <c r="K39" s="134"/>
      <c r="L39" s="85">
        <f>SUM(L33:L38)</f>
        <v>57</v>
      </c>
      <c r="M39" s="17">
        <f>SUM(M33:M38)</f>
        <v>1</v>
      </c>
      <c r="N39" s="86">
        <f>SUM(N33:N38)</f>
        <v>41567.329999999994</v>
      </c>
      <c r="O39" s="87">
        <f>SUM(O33:O38)</f>
        <v>43371.94000000001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52</v>
      </c>
      <c r="C40" s="8">
        <f t="shared" si="22"/>
        <v>0.91228070175438591</v>
      </c>
      <c r="D40" s="13">
        <f t="shared" si="23"/>
        <v>37957.06</v>
      </c>
      <c r="E40" s="23">
        <f t="shared" si="24"/>
        <v>39672.640000000007</v>
      </c>
      <c r="F40" s="21">
        <f t="shared" si="25"/>
        <v>0.9147075274935822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300</v>
      </c>
      <c r="E41" s="14">
        <f t="shared" si="24"/>
        <v>363</v>
      </c>
      <c r="F41" s="21">
        <f t="shared" si="25"/>
        <v>8.3694665260534793E-3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3</v>
      </c>
      <c r="C42" s="8">
        <f t="shared" si="22"/>
        <v>5.2631578947368418E-2</v>
      </c>
      <c r="D42" s="13">
        <f t="shared" si="23"/>
        <v>3050</v>
      </c>
      <c r="E42" s="14">
        <f t="shared" si="24"/>
        <v>3050</v>
      </c>
      <c r="F42" s="21">
        <f t="shared" si="25"/>
        <v>7.0321963924140807E-2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57</v>
      </c>
      <c r="C43" s="17">
        <f>SUM(C33:C42)</f>
        <v>1</v>
      </c>
      <c r="D43" s="18">
        <f>SUM(D33:D42)</f>
        <v>41567.329999999994</v>
      </c>
      <c r="E43" s="18">
        <f>SUM(E33:E42)</f>
        <v>43371.94000000001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opLeftCell="A7" zoomScale="85" zoomScaleNormal="85" workbookViewId="0">
      <selection activeCell="G21" sqref="G21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0</v>
      </c>
      <c r="H13" s="20" t="str">
        <f>IF(G13,G13/$G$23,"")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>IF(J13,J13/$J$23,"")</f>
        <v/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8</v>
      </c>
      <c r="H19" s="20">
        <f t="shared" si="2"/>
        <v>4.49438202247191E-2</v>
      </c>
      <c r="I19" s="13">
        <f>'1T'!I19+'2T'!I19+'3T'!I19+'4T'!I19</f>
        <v>793.32999999999993</v>
      </c>
      <c r="J19" s="13">
        <f>'1T'!J19+'2T'!J19+'3T'!J19+'4T'!J19</f>
        <v>872.69</v>
      </c>
      <c r="K19" s="21">
        <f t="shared" si="3"/>
        <v>6.2524596908038344E-3</v>
      </c>
      <c r="L19" s="9">
        <f>'1T'!L19+'2T'!L19+'3T'!L19+'4T'!L19</f>
        <v>1</v>
      </c>
      <c r="M19" s="20">
        <f t="shared" si="4"/>
        <v>0.16666666666666666</v>
      </c>
      <c r="N19" s="13">
        <f>'1T'!N19+'2T'!N19+'3T'!N19+'4T'!N19</f>
        <v>249.36</v>
      </c>
      <c r="O19" s="13">
        <f>'1T'!O19+'2T'!O19+'3T'!O19+'4T'!O19</f>
        <v>301.73</v>
      </c>
      <c r="P19" s="21">
        <f t="shared" si="5"/>
        <v>0.24940692186247201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167</v>
      </c>
      <c r="H20" s="20">
        <f t="shared" si="2"/>
        <v>0.9382022471910112</v>
      </c>
      <c r="I20" s="13">
        <f>'1T'!I20+'2T'!I20+'3T'!I20+'4T'!I20</f>
        <v>127317.94</v>
      </c>
      <c r="J20" s="13">
        <f>'1T'!J20+'2T'!J20+'3T'!J20+'4T'!J20</f>
        <v>133753.08000000002</v>
      </c>
      <c r="K20" s="21">
        <f t="shared" si="3"/>
        <v>0.95828500523766813</v>
      </c>
      <c r="L20" s="9">
        <f>'1T'!L20+'2T'!L20+'3T'!L20+'4T'!L20</f>
        <v>5</v>
      </c>
      <c r="M20" s="20">
        <f t="shared" si="4"/>
        <v>0.83333333333333337</v>
      </c>
      <c r="N20" s="13">
        <f>'1T'!N20+'2T'!N20+'3T'!N20+'4T'!N20</f>
        <v>750.46</v>
      </c>
      <c r="O20" s="13">
        <f>'1T'!O20+'2T'!O20+'3T'!O20+'4T'!O20</f>
        <v>908.06000000000006</v>
      </c>
      <c r="P20" s="21">
        <f t="shared" si="5"/>
        <v>0.75059307813752807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1570</v>
      </c>
      <c r="J21" s="13">
        <f>'1T'!J21+'2T'!J21+'3T'!J21+'4T'!J21</f>
        <v>1899.7</v>
      </c>
      <c r="K21" s="21">
        <f t="shared" si="3"/>
        <v>1.3610557786407594E-2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0</v>
      </c>
      <c r="O21" s="13">
        <f>'1T'!O21+'2T'!O21+'3T'!O21+'4T'!O21</f>
        <v>0</v>
      </c>
      <c r="P21" s="21" t="str">
        <f t="shared" si="5"/>
        <v/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3</v>
      </c>
      <c r="H22" s="67">
        <f t="shared" si="2"/>
        <v>1.6853932584269662E-2</v>
      </c>
      <c r="I22" s="79">
        <f>'1T'!I22+'2T'!I22+'3T'!I22+'4T'!I22</f>
        <v>3050</v>
      </c>
      <c r="J22" s="80">
        <f>'1T'!J22+'2T'!J22+'3T'!J22+'4T'!J22</f>
        <v>3050</v>
      </c>
      <c r="K22" s="68">
        <f t="shared" si="3"/>
        <v>2.1851977285120366E-2</v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178</v>
      </c>
      <c r="H23" s="17">
        <f t="shared" si="12"/>
        <v>1</v>
      </c>
      <c r="I23" s="18">
        <f t="shared" si="12"/>
        <v>132731.27000000002</v>
      </c>
      <c r="J23" s="18">
        <f t="shared" si="12"/>
        <v>139575.47000000003</v>
      </c>
      <c r="K23" s="19">
        <f t="shared" si="12"/>
        <v>0.99999999999999989</v>
      </c>
      <c r="L23" s="16">
        <f t="shared" si="12"/>
        <v>6</v>
      </c>
      <c r="M23" s="17">
        <f t="shared" si="12"/>
        <v>1</v>
      </c>
      <c r="N23" s="18">
        <f t="shared" si="12"/>
        <v>999.82</v>
      </c>
      <c r="O23" s="18">
        <f t="shared" si="12"/>
        <v>1209.79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12" t="s">
        <v>38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37" t="s">
        <v>10</v>
      </c>
      <c r="B29" s="140" t="s">
        <v>17</v>
      </c>
      <c r="C29" s="141"/>
      <c r="D29" s="141"/>
      <c r="E29" s="141"/>
      <c r="F29" s="142"/>
      <c r="G29" s="25"/>
      <c r="H29" s="55"/>
      <c r="I29" s="55"/>
      <c r="J29" s="146" t="s">
        <v>15</v>
      </c>
      <c r="K29" s="147"/>
      <c r="L29" s="140" t="s">
        <v>16</v>
      </c>
      <c r="M29" s="141"/>
      <c r="N29" s="141"/>
      <c r="O29" s="141"/>
      <c r="P29" s="142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38"/>
      <c r="B30" s="143"/>
      <c r="C30" s="144"/>
      <c r="D30" s="144"/>
      <c r="E30" s="144"/>
      <c r="F30" s="145"/>
      <c r="G30" s="25"/>
      <c r="J30" s="148"/>
      <c r="K30" s="149"/>
      <c r="L30" s="152"/>
      <c r="M30" s="153"/>
      <c r="N30" s="153"/>
      <c r="O30" s="153"/>
      <c r="P30" s="154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39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0"/>
      <c r="K31" s="151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0</v>
      </c>
      <c r="C32" s="8" t="str">
        <f t="shared" ref="C32:C38" si="14">IF(B32,B32/$B$42,"")</f>
        <v/>
      </c>
      <c r="D32" s="10">
        <f t="shared" ref="D32:D41" si="15">D13+I13+N13+S13+X13+AC13</f>
        <v>0</v>
      </c>
      <c r="E32" s="11">
        <f t="shared" ref="E32:E41" si="16">E13+J13+O13+T13+Y13+AD13</f>
        <v>0</v>
      </c>
      <c r="F32" s="21" t="str">
        <f t="shared" ref="F32:F38" si="17">IF(E32,E32/$E$42,"")</f>
        <v/>
      </c>
      <c r="J32" s="135" t="s">
        <v>3</v>
      </c>
      <c r="K32" s="136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1" t="s">
        <v>1</v>
      </c>
      <c r="K33" s="132"/>
      <c r="L33" s="61">
        <f>G23</f>
        <v>178</v>
      </c>
      <c r="M33" s="8">
        <f t="shared" si="18"/>
        <v>0.96739130434782605</v>
      </c>
      <c r="N33" s="62">
        <f>I23</f>
        <v>132731.27000000002</v>
      </c>
      <c r="O33" s="62">
        <f>J23</f>
        <v>139575.47000000003</v>
      </c>
      <c r="P33" s="60">
        <f t="shared" si="19"/>
        <v>0.99140684188103212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2</v>
      </c>
      <c r="K34" s="132"/>
      <c r="L34" s="61">
        <f>L23</f>
        <v>6</v>
      </c>
      <c r="M34" s="8">
        <f t="shared" si="18"/>
        <v>3.2608695652173912E-2</v>
      </c>
      <c r="N34" s="62">
        <f>N23</f>
        <v>999.82</v>
      </c>
      <c r="O34" s="62">
        <f>O23</f>
        <v>1209.79</v>
      </c>
      <c r="P34" s="60">
        <f t="shared" si="19"/>
        <v>8.5931581189678495E-3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31" t="s">
        <v>34</v>
      </c>
      <c r="K35" s="132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31" t="s">
        <v>5</v>
      </c>
      <c r="K36" s="132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131" t="s">
        <v>4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9</v>
      </c>
      <c r="C38" s="8">
        <f t="shared" si="14"/>
        <v>4.8913043478260872E-2</v>
      </c>
      <c r="D38" s="13">
        <f t="shared" si="15"/>
        <v>1042.69</v>
      </c>
      <c r="E38" s="23">
        <f t="shared" si="16"/>
        <v>1174.42</v>
      </c>
      <c r="F38" s="21">
        <f t="shared" si="17"/>
        <v>8.3419244315775659E-3</v>
      </c>
      <c r="G38" s="25"/>
      <c r="H38" s="25"/>
      <c r="I38" s="25"/>
      <c r="J38" s="133" t="s">
        <v>0</v>
      </c>
      <c r="K38" s="134"/>
      <c r="L38" s="85">
        <f>SUM(L32:L37)</f>
        <v>184</v>
      </c>
      <c r="M38" s="17">
        <f>SUM(M32:M37)</f>
        <v>1</v>
      </c>
      <c r="N38" s="86">
        <f>SUM(N32:N37)</f>
        <v>133731.09000000003</v>
      </c>
      <c r="O38" s="87">
        <f>SUM(O32:O37)</f>
        <v>140785.26000000004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172</v>
      </c>
      <c r="C39" s="8">
        <f>IF(B39,B39/$B$42,"")</f>
        <v>0.93478260869565222</v>
      </c>
      <c r="D39" s="13">
        <f t="shared" si="15"/>
        <v>128068.40000000001</v>
      </c>
      <c r="E39" s="23">
        <f t="shared" si="16"/>
        <v>134661.14000000001</v>
      </c>
      <c r="F39" s="21">
        <f>IF(E39,E39/$E$42,"")</f>
        <v>0.95650027566806339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1570</v>
      </c>
      <c r="E40" s="14">
        <f t="shared" si="16"/>
        <v>1899.7</v>
      </c>
      <c r="F40" s="21">
        <f>IF(E40,E40/$E$42,"")</f>
        <v>1.3493600111261644E-2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3</v>
      </c>
      <c r="C41" s="8">
        <f>IF(B41,B41/$B$42,"")</f>
        <v>1.6304347826086956E-2</v>
      </c>
      <c r="D41" s="13">
        <f t="shared" si="15"/>
        <v>3050</v>
      </c>
      <c r="E41" s="14">
        <f t="shared" si="16"/>
        <v>3050</v>
      </c>
      <c r="F41" s="21">
        <f>IF(E41,E41/$E$42,"")</f>
        <v>2.1664199789097234E-2</v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184</v>
      </c>
      <c r="C42" s="17">
        <f>SUM(C32:C41)</f>
        <v>1</v>
      </c>
      <c r="D42" s="18">
        <f>SUM(D32:D41)</f>
        <v>133731.09000000003</v>
      </c>
      <c r="E42" s="18">
        <f>SUM(E32:E41)</f>
        <v>140785.26000000004</v>
      </c>
      <c r="F42" s="19">
        <f>SUM(F32:F41)</f>
        <v>0.99999999999999989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2020-03-05T11:53:57Z</dcterms:modified>
</cp:coreProperties>
</file>