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9636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state="hidden" r:id="rId5"/>
  </sheets>
  <definedNames>
    <definedName name="_xlnm.Print_Area" localSheetId="0">'1T'!$A$1:$AE$43</definedName>
    <definedName name="_xlnm.Print_Area" localSheetId="4">'2019 - CONTRACTACIÓ ANUAL'!$A$1:$AE$45</definedName>
    <definedName name="_xlnm.Print_Area" localSheetId="1">'2T'!$A$1:$AE$43</definedName>
    <definedName name="_xlnm.Print_Area" localSheetId="2">'3T'!$A$1:$AE$43</definedName>
    <definedName name="_xlnm.Print_Area" localSheetId="3">'4T'!$A$1:$AE$43</definedName>
  </definedNames>
  <calcPr calcId="145621"/>
</workbook>
</file>

<file path=xl/calcChain.xml><?xml version="1.0" encoding="utf-8"?>
<calcChain xmlns="http://schemas.openxmlformats.org/spreadsheetml/2006/main">
  <c r="C13" i="4" l="1"/>
  <c r="C13" i="1"/>
  <c r="B16" i="7"/>
  <c r="D16" i="7"/>
  <c r="J22" i="7"/>
  <c r="E22" i="7"/>
  <c r="O22" i="7"/>
  <c r="P22" i="7" s="1"/>
  <c r="T22" i="7"/>
  <c r="U22" i="7" s="1"/>
  <c r="Y22" i="7"/>
  <c r="AD22" i="7"/>
  <c r="AE22" i="7" s="1"/>
  <c r="E13" i="7"/>
  <c r="J13" i="7"/>
  <c r="O13" i="7"/>
  <c r="T13" i="7"/>
  <c r="Y13" i="7"/>
  <c r="AD13" i="7"/>
  <c r="AE13" i="7" s="1"/>
  <c r="E20" i="7"/>
  <c r="J20" i="7"/>
  <c r="O20" i="7"/>
  <c r="AD20" i="7"/>
  <c r="T20" i="7"/>
  <c r="Y20" i="7"/>
  <c r="E21" i="7"/>
  <c r="J21" i="7"/>
  <c r="O21" i="7"/>
  <c r="AD21" i="7"/>
  <c r="T21" i="7"/>
  <c r="U21" i="7" s="1"/>
  <c r="Y21" i="7"/>
  <c r="J14" i="7"/>
  <c r="O14" i="7"/>
  <c r="E14" i="7"/>
  <c r="F14" i="7" s="1"/>
  <c r="T14" i="7"/>
  <c r="Y14" i="7"/>
  <c r="AD14" i="7"/>
  <c r="AE14" i="7" s="1"/>
  <c r="J15" i="7"/>
  <c r="K15" i="7" s="1"/>
  <c r="O15" i="7"/>
  <c r="E15" i="7"/>
  <c r="F15" i="7" s="1"/>
  <c r="T15" i="7"/>
  <c r="Y15" i="7"/>
  <c r="Z15" i="7" s="1"/>
  <c r="AD15" i="7"/>
  <c r="J16" i="7"/>
  <c r="O16" i="7"/>
  <c r="P16" i="7" s="1"/>
  <c r="E16" i="7"/>
  <c r="F16" i="7" s="1"/>
  <c r="T16" i="7"/>
  <c r="Y16" i="7"/>
  <c r="AD16" i="7"/>
  <c r="AE16" i="7" s="1"/>
  <c r="J17" i="7"/>
  <c r="O17" i="7"/>
  <c r="E17" i="7"/>
  <c r="F17" i="7" s="1"/>
  <c r="T17" i="7"/>
  <c r="U17" i="7" s="1"/>
  <c r="Y17" i="7"/>
  <c r="AD17" i="7"/>
  <c r="J18" i="7"/>
  <c r="O18" i="7"/>
  <c r="P18" i="7" s="1"/>
  <c r="AD18" i="7"/>
  <c r="E18" i="7"/>
  <c r="T18" i="7"/>
  <c r="Y18" i="7"/>
  <c r="Z18" i="7" s="1"/>
  <c r="J19" i="7"/>
  <c r="O19" i="7"/>
  <c r="AD19" i="7"/>
  <c r="AE19" i="7" s="1"/>
  <c r="E19" i="7"/>
  <c r="F19" i="7" s="1"/>
  <c r="T19" i="7"/>
  <c r="Y19" i="7"/>
  <c r="I22" i="7"/>
  <c r="D22" i="7"/>
  <c r="N22" i="7"/>
  <c r="S22" i="7"/>
  <c r="X22" i="7"/>
  <c r="AC22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2" i="7"/>
  <c r="B22" i="7"/>
  <c r="L22" i="7"/>
  <c r="M22" i="7" s="1"/>
  <c r="Q22" i="7"/>
  <c r="R22" i="7" s="1"/>
  <c r="V22" i="7"/>
  <c r="AA22" i="7"/>
  <c r="AB22" i="7" s="1"/>
  <c r="G16" i="7"/>
  <c r="H16" i="7" s="1"/>
  <c r="L16" i="7"/>
  <c r="Q16" i="7"/>
  <c r="V16" i="7"/>
  <c r="W16" i="7" s="1"/>
  <c r="AA16" i="7"/>
  <c r="AB16" i="7" s="1"/>
  <c r="B13" i="7"/>
  <c r="G13" i="7"/>
  <c r="L13" i="7"/>
  <c r="Q13" i="7"/>
  <c r="R13" i="7" s="1"/>
  <c r="V13" i="7"/>
  <c r="AA13" i="7"/>
  <c r="B20" i="7"/>
  <c r="G20" i="7"/>
  <c r="L20" i="7"/>
  <c r="AA20" i="7"/>
  <c r="Q20" i="7"/>
  <c r="R20" i="7" s="1"/>
  <c r="V20" i="7"/>
  <c r="B21" i="7"/>
  <c r="G21" i="7"/>
  <c r="L21" i="7"/>
  <c r="M21" i="7" s="1"/>
  <c r="AA21" i="7"/>
  <c r="Q21" i="7"/>
  <c r="V21" i="7"/>
  <c r="G14" i="7"/>
  <c r="L14" i="7"/>
  <c r="B14" i="7"/>
  <c r="Q14" i="7"/>
  <c r="V14" i="7"/>
  <c r="W14" i="7" s="1"/>
  <c r="AA14" i="7"/>
  <c r="AB14" i="7" s="1"/>
  <c r="G15" i="7"/>
  <c r="L15" i="7"/>
  <c r="B15" i="7"/>
  <c r="Q15" i="7"/>
  <c r="R15" i="7" s="1"/>
  <c r="V15" i="7"/>
  <c r="W15" i="7" s="1"/>
  <c r="AA15" i="7"/>
  <c r="G17" i="7"/>
  <c r="L17" i="7"/>
  <c r="B17" i="7"/>
  <c r="C17" i="7" s="1"/>
  <c r="Q17" i="7"/>
  <c r="V17" i="7"/>
  <c r="AA17" i="7"/>
  <c r="G18" i="7"/>
  <c r="L18" i="7"/>
  <c r="AA18" i="7"/>
  <c r="AB18" i="7" s="1"/>
  <c r="B18" i="7"/>
  <c r="Q18" i="7"/>
  <c r="V18" i="7"/>
  <c r="W18" i="7" s="1"/>
  <c r="G19" i="7"/>
  <c r="L19" i="7"/>
  <c r="AA19" i="7"/>
  <c r="AB19" i="7" s="1"/>
  <c r="B19" i="7"/>
  <c r="Q19" i="7"/>
  <c r="R19" i="7" s="1"/>
  <c r="V19" i="7"/>
  <c r="W19" i="7" s="1"/>
  <c r="AE21" i="7"/>
  <c r="AB21" i="7"/>
  <c r="AB20" i="7"/>
  <c r="AE18" i="7"/>
  <c r="AE17" i="7"/>
  <c r="AE15" i="7"/>
  <c r="AB15" i="7"/>
  <c r="Z22" i="7"/>
  <c r="W22" i="7"/>
  <c r="Z21" i="7"/>
  <c r="W21" i="7"/>
  <c r="Z20" i="7"/>
  <c r="W20" i="7"/>
  <c r="Z19" i="7"/>
  <c r="W17" i="7"/>
  <c r="Z16" i="7"/>
  <c r="Z14" i="7"/>
  <c r="R21" i="7"/>
  <c r="U20" i="7"/>
  <c r="U19" i="7"/>
  <c r="U18" i="7"/>
  <c r="R18" i="7"/>
  <c r="R17" i="7"/>
  <c r="U15" i="7"/>
  <c r="U14" i="7"/>
  <c r="M18" i="7"/>
  <c r="P17" i="7"/>
  <c r="M16" i="7"/>
  <c r="P15" i="7"/>
  <c r="M15" i="7"/>
  <c r="AB13" i="7"/>
  <c r="Z13" i="7"/>
  <c r="U13" i="7"/>
  <c r="K13" i="7"/>
  <c r="K16" i="7"/>
  <c r="K18" i="7"/>
  <c r="K22" i="7"/>
  <c r="H13" i="7"/>
  <c r="H17" i="7"/>
  <c r="H18" i="7"/>
  <c r="H22" i="7"/>
  <c r="F13" i="7"/>
  <c r="F18" i="7"/>
  <c r="F20" i="7"/>
  <c r="F22" i="7"/>
  <c r="C14" i="7"/>
  <c r="C15" i="7"/>
  <c r="C16" i="7"/>
  <c r="C18" i="7"/>
  <c r="C20" i="7"/>
  <c r="C21" i="7"/>
  <c r="J23" i="6"/>
  <c r="O34" i="6" s="1"/>
  <c r="E23" i="6"/>
  <c r="O33" i="6" s="1"/>
  <c r="O23" i="6"/>
  <c r="O35" i="6" s="1"/>
  <c r="Y23" i="6"/>
  <c r="O37" i="6" s="1"/>
  <c r="P37" i="6" s="1"/>
  <c r="T23" i="6"/>
  <c r="O36" i="6" s="1"/>
  <c r="P36" i="6" s="1"/>
  <c r="AD23" i="6"/>
  <c r="O38" i="6" s="1"/>
  <c r="P38" i="6" s="1"/>
  <c r="I23" i="6"/>
  <c r="N34" i="6" s="1"/>
  <c r="D23" i="6"/>
  <c r="N33" i="6" s="1"/>
  <c r="N23" i="6"/>
  <c r="N35" i="6" s="1"/>
  <c r="X23" i="6"/>
  <c r="N37" i="6" s="1"/>
  <c r="S23" i="6"/>
  <c r="N36" i="6" s="1"/>
  <c r="AC23" i="6"/>
  <c r="N38" i="6"/>
  <c r="G23" i="6"/>
  <c r="L34" i="6" s="1"/>
  <c r="B23" i="6"/>
  <c r="L33" i="6" s="1"/>
  <c r="L23" i="6"/>
  <c r="L35" i="6" s="1"/>
  <c r="V23" i="6"/>
  <c r="L37" i="6" s="1"/>
  <c r="M37" i="6" s="1"/>
  <c r="Q23" i="6"/>
  <c r="L36" i="6"/>
  <c r="M36" i="6" s="1"/>
  <c r="AA23" i="6"/>
  <c r="L38" i="6" s="1"/>
  <c r="M38" i="6" s="1"/>
  <c r="E42" i="6"/>
  <c r="F42" i="6" s="1"/>
  <c r="E33" i="6"/>
  <c r="F33" i="6" s="1"/>
  <c r="E34" i="6"/>
  <c r="F34" i="6" s="1"/>
  <c r="E35" i="6"/>
  <c r="E36" i="6"/>
  <c r="E37" i="6"/>
  <c r="F37" i="6" s="1"/>
  <c r="E38" i="6"/>
  <c r="F38" i="6" s="1"/>
  <c r="E39" i="6"/>
  <c r="E40" i="6"/>
  <c r="E41" i="6"/>
  <c r="F35" i="6"/>
  <c r="F36" i="6"/>
  <c r="D42" i="6"/>
  <c r="D33" i="6"/>
  <c r="D34" i="6"/>
  <c r="D35" i="6"/>
  <c r="D36" i="6"/>
  <c r="D37" i="6"/>
  <c r="D38" i="6"/>
  <c r="D39" i="6"/>
  <c r="D40" i="6"/>
  <c r="D41" i="6"/>
  <c r="B42" i="6"/>
  <c r="C42" i="6" s="1"/>
  <c r="B41" i="6"/>
  <c r="C41" i="6" s="1"/>
  <c r="B33" i="6"/>
  <c r="C33" i="6" s="1"/>
  <c r="B34" i="6"/>
  <c r="C34" i="6" s="1"/>
  <c r="B35" i="6"/>
  <c r="B36" i="6"/>
  <c r="C36" i="6" s="1"/>
  <c r="B37" i="6"/>
  <c r="C37" i="6" s="1"/>
  <c r="B38" i="6"/>
  <c r="B39" i="6"/>
  <c r="B40" i="6"/>
  <c r="C35" i="6"/>
  <c r="C38" i="6"/>
  <c r="AE13" i="6"/>
  <c r="AE14" i="6"/>
  <c r="AE15" i="6"/>
  <c r="AE16" i="6"/>
  <c r="AE17" i="6"/>
  <c r="AE18" i="6"/>
  <c r="AE19" i="6"/>
  <c r="AE20" i="6"/>
  <c r="AE21" i="6"/>
  <c r="AE22" i="6"/>
  <c r="AB13" i="6"/>
  <c r="AB14" i="6"/>
  <c r="AB15" i="6"/>
  <c r="AB16" i="6"/>
  <c r="AB17" i="6"/>
  <c r="AB18" i="6"/>
  <c r="AB19" i="6"/>
  <c r="AB20" i="6"/>
  <c r="AB21" i="6"/>
  <c r="AB22" i="6"/>
  <c r="Z13" i="6"/>
  <c r="Z14" i="6"/>
  <c r="Z15" i="6"/>
  <c r="Z16" i="6"/>
  <c r="Z17" i="6"/>
  <c r="Z18" i="6"/>
  <c r="Z19" i="6"/>
  <c r="Z20" i="6"/>
  <c r="Z21" i="6"/>
  <c r="Z22" i="6"/>
  <c r="W13" i="6"/>
  <c r="W14" i="6"/>
  <c r="W15" i="6"/>
  <c r="W16" i="6"/>
  <c r="W17" i="6"/>
  <c r="W18" i="6"/>
  <c r="W19" i="6"/>
  <c r="W20" i="6"/>
  <c r="W21" i="6"/>
  <c r="W22" i="6"/>
  <c r="U13" i="6"/>
  <c r="U14" i="6"/>
  <c r="U15" i="6"/>
  <c r="U16" i="6"/>
  <c r="U17" i="6"/>
  <c r="U18" i="6"/>
  <c r="U19" i="6"/>
  <c r="U20" i="6"/>
  <c r="U21" i="6"/>
  <c r="U22" i="6"/>
  <c r="R13" i="6"/>
  <c r="R14" i="6"/>
  <c r="R15" i="6"/>
  <c r="R16" i="6"/>
  <c r="R17" i="6"/>
  <c r="R18" i="6"/>
  <c r="R19" i="6"/>
  <c r="R20" i="6"/>
  <c r="R21" i="6"/>
  <c r="R22" i="6"/>
  <c r="P13" i="6"/>
  <c r="P14" i="6"/>
  <c r="P15" i="6"/>
  <c r="P16" i="6"/>
  <c r="P18" i="6"/>
  <c r="P22" i="6"/>
  <c r="M13" i="6"/>
  <c r="M14" i="6"/>
  <c r="M15" i="6"/>
  <c r="M16" i="6"/>
  <c r="M18" i="6"/>
  <c r="M21" i="6"/>
  <c r="M22" i="6"/>
  <c r="K13" i="6"/>
  <c r="K14" i="6"/>
  <c r="K15" i="6"/>
  <c r="K16" i="6"/>
  <c r="K17" i="6"/>
  <c r="K18" i="6"/>
  <c r="K22" i="6"/>
  <c r="H13" i="6"/>
  <c r="H14" i="6"/>
  <c r="H15" i="6"/>
  <c r="H16" i="6"/>
  <c r="H17" i="6"/>
  <c r="H18" i="6"/>
  <c r="H21" i="6"/>
  <c r="H22" i="6"/>
  <c r="F13" i="6"/>
  <c r="F14" i="6"/>
  <c r="F15" i="6"/>
  <c r="F16" i="6"/>
  <c r="F17" i="6"/>
  <c r="F18" i="6"/>
  <c r="F19" i="6"/>
  <c r="F20" i="6"/>
  <c r="F21" i="6"/>
  <c r="F22" i="6"/>
  <c r="C13" i="6"/>
  <c r="C14" i="6"/>
  <c r="C15" i="6"/>
  <c r="C16" i="6"/>
  <c r="C17" i="6"/>
  <c r="C18" i="6"/>
  <c r="C19" i="6"/>
  <c r="C20" i="6"/>
  <c r="C21" i="6"/>
  <c r="C22" i="6"/>
  <c r="AD23" i="5"/>
  <c r="O38" i="5" s="1"/>
  <c r="P38" i="5" s="1"/>
  <c r="AC23" i="5"/>
  <c r="N38" i="5" s="1"/>
  <c r="AA23" i="5"/>
  <c r="L38" i="5" s="1"/>
  <c r="M38" i="5" s="1"/>
  <c r="E23" i="5"/>
  <c r="O33" i="5"/>
  <c r="J23" i="5"/>
  <c r="O34" i="5" s="1"/>
  <c r="O23" i="5"/>
  <c r="P20" i="5" s="1"/>
  <c r="T23" i="5"/>
  <c r="O36" i="5" s="1"/>
  <c r="P36" i="5" s="1"/>
  <c r="Y23" i="5"/>
  <c r="O37" i="5" s="1"/>
  <c r="P37" i="5" s="1"/>
  <c r="D23" i="5"/>
  <c r="N33" i="5" s="1"/>
  <c r="I23" i="5"/>
  <c r="N34" i="5" s="1"/>
  <c r="N23" i="5"/>
  <c r="N35" i="5" s="1"/>
  <c r="S23" i="5"/>
  <c r="N36" i="5" s="1"/>
  <c r="X23" i="5"/>
  <c r="N37" i="5" s="1"/>
  <c r="B23" i="5"/>
  <c r="L33" i="5"/>
  <c r="G23" i="5"/>
  <c r="L34" i="5" s="1"/>
  <c r="L23" i="5"/>
  <c r="L35" i="5" s="1"/>
  <c r="Q23" i="5"/>
  <c r="L36" i="5" s="1"/>
  <c r="M36" i="5" s="1"/>
  <c r="V23" i="5"/>
  <c r="L37" i="5" s="1"/>
  <c r="M37" i="5" s="1"/>
  <c r="E33" i="5"/>
  <c r="E34" i="5"/>
  <c r="E35" i="5"/>
  <c r="F35" i="5" s="1"/>
  <c r="E40" i="5"/>
  <c r="E41" i="5"/>
  <c r="E38" i="5"/>
  <c r="E39" i="5"/>
  <c r="F39" i="5" s="1"/>
  <c r="E42" i="5"/>
  <c r="F42" i="5" s="1"/>
  <c r="E36" i="5"/>
  <c r="F36" i="5" s="1"/>
  <c r="E37" i="5"/>
  <c r="F37" i="5" s="1"/>
  <c r="F38" i="5"/>
  <c r="D33" i="5"/>
  <c r="D34" i="5"/>
  <c r="D35" i="5"/>
  <c r="D40" i="5"/>
  <c r="D41" i="5"/>
  <c r="D38" i="5"/>
  <c r="D39" i="5"/>
  <c r="D42" i="5"/>
  <c r="D36" i="5"/>
  <c r="D37" i="5"/>
  <c r="B33" i="5"/>
  <c r="B34" i="5"/>
  <c r="B35" i="5"/>
  <c r="C35" i="5" s="1"/>
  <c r="B40" i="5"/>
  <c r="B41" i="5"/>
  <c r="C41" i="5" s="1"/>
  <c r="B42" i="5"/>
  <c r="B38" i="5"/>
  <c r="B39" i="5"/>
  <c r="C39" i="5" s="1"/>
  <c r="B36" i="5"/>
  <c r="C36" i="5" s="1"/>
  <c r="B37" i="5"/>
  <c r="C37" i="5" s="1"/>
  <c r="C38" i="5"/>
  <c r="C42" i="5"/>
  <c r="AE22" i="5"/>
  <c r="AB22" i="5"/>
  <c r="Z22" i="5"/>
  <c r="W22" i="5"/>
  <c r="U22" i="5"/>
  <c r="R22" i="5"/>
  <c r="P22" i="5"/>
  <c r="M22" i="5"/>
  <c r="K22" i="5"/>
  <c r="H22" i="5"/>
  <c r="F22" i="5"/>
  <c r="C22" i="5"/>
  <c r="AE13" i="5"/>
  <c r="AE14" i="5"/>
  <c r="AE15" i="5"/>
  <c r="AE16" i="5"/>
  <c r="AE17" i="5"/>
  <c r="AE18" i="5"/>
  <c r="AE19" i="5"/>
  <c r="AE20" i="5"/>
  <c r="AE21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8" i="5"/>
  <c r="Z19" i="5"/>
  <c r="Z20" i="5"/>
  <c r="Z21" i="5"/>
  <c r="W13" i="5"/>
  <c r="W14" i="5"/>
  <c r="W15" i="5"/>
  <c r="W16" i="5"/>
  <c r="W17" i="5"/>
  <c r="W18" i="5"/>
  <c r="W19" i="5"/>
  <c r="W20" i="5"/>
  <c r="W21" i="5"/>
  <c r="U13" i="5"/>
  <c r="U23" i="5" s="1"/>
  <c r="U14" i="5"/>
  <c r="U15" i="5"/>
  <c r="U16" i="5"/>
  <c r="U17" i="5"/>
  <c r="U18" i="5"/>
  <c r="U19" i="5"/>
  <c r="U20" i="5"/>
  <c r="U21" i="5"/>
  <c r="R13" i="5"/>
  <c r="R14" i="5"/>
  <c r="R15" i="5"/>
  <c r="R16" i="5"/>
  <c r="R17" i="5"/>
  <c r="R18" i="5"/>
  <c r="R19" i="5"/>
  <c r="R20" i="5"/>
  <c r="R21" i="5"/>
  <c r="P13" i="5"/>
  <c r="P14" i="5"/>
  <c r="P15" i="5"/>
  <c r="P16" i="5"/>
  <c r="P17" i="5"/>
  <c r="P18" i="5"/>
  <c r="P19" i="5"/>
  <c r="P21" i="5"/>
  <c r="M13" i="5"/>
  <c r="M15" i="5"/>
  <c r="M16" i="5"/>
  <c r="M17" i="5"/>
  <c r="M18" i="5"/>
  <c r="M19" i="5"/>
  <c r="M21" i="5"/>
  <c r="K13" i="5"/>
  <c r="K14" i="5"/>
  <c r="K15" i="5"/>
  <c r="K16" i="5"/>
  <c r="K17" i="5"/>
  <c r="K18" i="5"/>
  <c r="K19" i="5"/>
  <c r="H13" i="5"/>
  <c r="H14" i="5"/>
  <c r="H15" i="5"/>
  <c r="H16" i="5"/>
  <c r="H17" i="5"/>
  <c r="H18" i="5"/>
  <c r="H19" i="5"/>
  <c r="H21" i="5"/>
  <c r="F13" i="5"/>
  <c r="F14" i="5"/>
  <c r="F15" i="5"/>
  <c r="F16" i="5"/>
  <c r="F17" i="5"/>
  <c r="F18" i="5"/>
  <c r="F19" i="5"/>
  <c r="F20" i="5"/>
  <c r="F21" i="5"/>
  <c r="C13" i="5"/>
  <c r="C14" i="5"/>
  <c r="C15" i="5"/>
  <c r="C16" i="5"/>
  <c r="C17" i="5"/>
  <c r="C18" i="5"/>
  <c r="C19" i="5"/>
  <c r="C20" i="5"/>
  <c r="C21" i="5"/>
  <c r="E42" i="4"/>
  <c r="F42" i="4" s="1"/>
  <c r="E33" i="4"/>
  <c r="E34" i="4"/>
  <c r="E35" i="4"/>
  <c r="F35" i="4" s="1"/>
  <c r="E36" i="4"/>
  <c r="E37" i="4"/>
  <c r="F37" i="4" s="1"/>
  <c r="E38" i="4"/>
  <c r="E39" i="4"/>
  <c r="E40" i="4"/>
  <c r="E41" i="4"/>
  <c r="D42" i="4"/>
  <c r="B42" i="4"/>
  <c r="C42" i="4" s="1"/>
  <c r="B41" i="4"/>
  <c r="C41" i="4" s="1"/>
  <c r="B33" i="4"/>
  <c r="B34" i="4"/>
  <c r="B35" i="4"/>
  <c r="B36" i="4"/>
  <c r="C36" i="4" s="1"/>
  <c r="B37" i="4"/>
  <c r="B38" i="4"/>
  <c r="B39" i="4"/>
  <c r="C39" i="4" s="1"/>
  <c r="B40" i="4"/>
  <c r="AE13" i="4"/>
  <c r="AE14" i="4"/>
  <c r="AE15" i="4"/>
  <c r="AE16" i="4"/>
  <c r="AE17" i="4"/>
  <c r="AE18" i="4"/>
  <c r="AE19" i="4"/>
  <c r="AE20" i="4"/>
  <c r="AE21" i="4"/>
  <c r="AE22" i="4"/>
  <c r="AD23" i="4"/>
  <c r="AC23" i="4"/>
  <c r="N38" i="4" s="1"/>
  <c r="AB13" i="4"/>
  <c r="AB14" i="4"/>
  <c r="AB15" i="4"/>
  <c r="AB16" i="4"/>
  <c r="AB17" i="4"/>
  <c r="AB18" i="4"/>
  <c r="AB19" i="4"/>
  <c r="AB20" i="4"/>
  <c r="AB21" i="4"/>
  <c r="AB22" i="4"/>
  <c r="AA23" i="4"/>
  <c r="L38" i="4" s="1"/>
  <c r="M38" i="4" s="1"/>
  <c r="Z13" i="4"/>
  <c r="Z14" i="4"/>
  <c r="Z15" i="4"/>
  <c r="Z16" i="4"/>
  <c r="Z17" i="4"/>
  <c r="Z18" i="4"/>
  <c r="Z19" i="4"/>
  <c r="Y23" i="4"/>
  <c r="O37" i="4" s="1"/>
  <c r="P37" i="4" s="1"/>
  <c r="Z20" i="4"/>
  <c r="Z21" i="4"/>
  <c r="Z22" i="4"/>
  <c r="X23" i="4"/>
  <c r="N37" i="4" s="1"/>
  <c r="W13" i="4"/>
  <c r="W14" i="4"/>
  <c r="W15" i="4"/>
  <c r="W16" i="4"/>
  <c r="W17" i="4"/>
  <c r="W18" i="4"/>
  <c r="W19" i="4"/>
  <c r="V23" i="4"/>
  <c r="L37" i="4" s="1"/>
  <c r="M37" i="4" s="1"/>
  <c r="W20" i="4"/>
  <c r="W21" i="4"/>
  <c r="W22" i="4"/>
  <c r="T23" i="4"/>
  <c r="U13" i="4"/>
  <c r="U14" i="4"/>
  <c r="U15" i="4"/>
  <c r="U16" i="4"/>
  <c r="U17" i="4"/>
  <c r="U18" i="4"/>
  <c r="U19" i="4"/>
  <c r="U20" i="4"/>
  <c r="U21" i="4"/>
  <c r="U22" i="4"/>
  <c r="S23" i="4"/>
  <c r="Q23" i="4"/>
  <c r="R13" i="4"/>
  <c r="R14" i="4"/>
  <c r="R15" i="4"/>
  <c r="R16" i="4"/>
  <c r="R17" i="4"/>
  <c r="R18" i="4"/>
  <c r="R19" i="4"/>
  <c r="R20" i="4"/>
  <c r="R21" i="4"/>
  <c r="R22" i="4"/>
  <c r="O23" i="4"/>
  <c r="P20" i="4" s="1"/>
  <c r="P13" i="4"/>
  <c r="P14" i="4"/>
  <c r="P15" i="4"/>
  <c r="P16" i="4"/>
  <c r="P17" i="4"/>
  <c r="P18" i="4"/>
  <c r="P19" i="4"/>
  <c r="P22" i="4"/>
  <c r="N23" i="4"/>
  <c r="N35" i="4" s="1"/>
  <c r="L23" i="4"/>
  <c r="L35" i="4" s="1"/>
  <c r="M14" i="4"/>
  <c r="M15" i="4"/>
  <c r="M16" i="4"/>
  <c r="M17" i="4"/>
  <c r="M18" i="4"/>
  <c r="M19" i="4"/>
  <c r="M20" i="4"/>
  <c r="M21" i="4"/>
  <c r="M22" i="4"/>
  <c r="J23" i="4"/>
  <c r="O34" i="4" s="1"/>
  <c r="K13" i="4"/>
  <c r="K14" i="4"/>
  <c r="K15" i="4"/>
  <c r="K16" i="4"/>
  <c r="K17" i="4"/>
  <c r="K18" i="4"/>
  <c r="K19" i="4"/>
  <c r="K20" i="4"/>
  <c r="K22" i="4"/>
  <c r="I23" i="4"/>
  <c r="N34" i="4" s="1"/>
  <c r="G23" i="4"/>
  <c r="L34" i="4" s="1"/>
  <c r="H13" i="4"/>
  <c r="H14" i="4"/>
  <c r="H15" i="4"/>
  <c r="H16" i="4"/>
  <c r="H17" i="4"/>
  <c r="H18" i="4"/>
  <c r="H19" i="4"/>
  <c r="H20" i="4"/>
  <c r="H21" i="4"/>
  <c r="H22" i="4"/>
  <c r="E23" i="4"/>
  <c r="F13" i="4"/>
  <c r="F14" i="4"/>
  <c r="F15" i="4"/>
  <c r="F16" i="4"/>
  <c r="F17" i="4"/>
  <c r="F18" i="4"/>
  <c r="F19" i="4"/>
  <c r="F20" i="4"/>
  <c r="F21" i="4"/>
  <c r="F22" i="4"/>
  <c r="D23" i="4"/>
  <c r="N33" i="4" s="1"/>
  <c r="B23" i="4"/>
  <c r="L33" i="4" s="1"/>
  <c r="M33" i="4" s="1"/>
  <c r="C14" i="4"/>
  <c r="C15" i="4"/>
  <c r="C16" i="4"/>
  <c r="C17" i="4"/>
  <c r="C18" i="4"/>
  <c r="C19" i="4"/>
  <c r="C20" i="4"/>
  <c r="C21" i="4"/>
  <c r="C22" i="4"/>
  <c r="O33" i="4"/>
  <c r="P33" i="4" s="1"/>
  <c r="O36" i="4"/>
  <c r="P36" i="4" s="1"/>
  <c r="O38" i="4"/>
  <c r="P38" i="4" s="1"/>
  <c r="N36" i="4"/>
  <c r="L36" i="4"/>
  <c r="M36" i="4" s="1"/>
  <c r="F34" i="4"/>
  <c r="F36" i="4"/>
  <c r="F38" i="4"/>
  <c r="F39" i="4"/>
  <c r="D33" i="4"/>
  <c r="D34" i="4"/>
  <c r="D35" i="4"/>
  <c r="D36" i="4"/>
  <c r="D37" i="4"/>
  <c r="D38" i="4"/>
  <c r="D39" i="4"/>
  <c r="D40" i="4"/>
  <c r="D41" i="4"/>
  <c r="C34" i="4"/>
  <c r="C37" i="4"/>
  <c r="C38" i="4"/>
  <c r="J23" i="1"/>
  <c r="O34" i="1" s="1"/>
  <c r="O23" i="1"/>
  <c r="O35" i="1" s="1"/>
  <c r="E23" i="1"/>
  <c r="O33" i="1" s="1"/>
  <c r="P33" i="1" s="1"/>
  <c r="Y23" i="1"/>
  <c r="O37" i="1" s="1"/>
  <c r="P37" i="1" s="1"/>
  <c r="I23" i="1"/>
  <c r="N34" i="1" s="1"/>
  <c r="N23" i="1"/>
  <c r="N35" i="1" s="1"/>
  <c r="D23" i="1"/>
  <c r="N33" i="1" s="1"/>
  <c r="X23" i="1"/>
  <c r="N37" i="1"/>
  <c r="B23" i="1"/>
  <c r="L33" i="1" s="1"/>
  <c r="M33" i="1" s="1"/>
  <c r="G23" i="1"/>
  <c r="L34" i="1" s="1"/>
  <c r="L23" i="1"/>
  <c r="L35" i="1" s="1"/>
  <c r="V23" i="1"/>
  <c r="L37" i="1" s="1"/>
  <c r="M37" i="1" s="1"/>
  <c r="Q23" i="1"/>
  <c r="L36" i="1"/>
  <c r="M36" i="1"/>
  <c r="AE22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2" i="1"/>
  <c r="Z22" i="1"/>
  <c r="Z21" i="1"/>
  <c r="Z20" i="1"/>
  <c r="Z19" i="1"/>
  <c r="Z18" i="1"/>
  <c r="Z17" i="1"/>
  <c r="Z16" i="1"/>
  <c r="Z15" i="1"/>
  <c r="Z14" i="1"/>
  <c r="W22" i="1"/>
  <c r="W21" i="1"/>
  <c r="W20" i="1"/>
  <c r="W19" i="1"/>
  <c r="W18" i="1"/>
  <c r="W17" i="1"/>
  <c r="W16" i="1"/>
  <c r="W15" i="1"/>
  <c r="W14" i="1"/>
  <c r="U22" i="1"/>
  <c r="R22" i="1"/>
  <c r="R21" i="1"/>
  <c r="R20" i="1"/>
  <c r="R19" i="1"/>
  <c r="R18" i="1"/>
  <c r="R17" i="1"/>
  <c r="R16" i="1"/>
  <c r="R15" i="1"/>
  <c r="R14" i="1"/>
  <c r="P22" i="1"/>
  <c r="P21" i="1"/>
  <c r="P19" i="1"/>
  <c r="P18" i="1"/>
  <c r="P17" i="1"/>
  <c r="P16" i="1"/>
  <c r="P15" i="1"/>
  <c r="P14" i="1"/>
  <c r="M22" i="1"/>
  <c r="M21" i="1"/>
  <c r="M19" i="1"/>
  <c r="M18" i="1"/>
  <c r="M17" i="1"/>
  <c r="M16" i="1"/>
  <c r="M15" i="1"/>
  <c r="M14" i="1"/>
  <c r="K22" i="1"/>
  <c r="K19" i="1"/>
  <c r="K18" i="1"/>
  <c r="K17" i="1"/>
  <c r="K16" i="1"/>
  <c r="K15" i="1"/>
  <c r="H22" i="1"/>
  <c r="H21" i="1"/>
  <c r="H19" i="1"/>
  <c r="H18" i="1"/>
  <c r="H17" i="1"/>
  <c r="H16" i="1"/>
  <c r="H15" i="1"/>
  <c r="C22" i="1"/>
  <c r="C21" i="1"/>
  <c r="C20" i="1"/>
  <c r="C19" i="1"/>
  <c r="C18" i="1"/>
  <c r="C17" i="1"/>
  <c r="C16" i="1"/>
  <c r="C15" i="1"/>
  <c r="C14" i="1"/>
  <c r="F22" i="1"/>
  <c r="E42" i="1"/>
  <c r="E41" i="1"/>
  <c r="E33" i="1"/>
  <c r="F33" i="1" s="1"/>
  <c r="E40" i="1"/>
  <c r="E34" i="1"/>
  <c r="E35" i="1"/>
  <c r="E36" i="1"/>
  <c r="F36" i="1" s="1"/>
  <c r="E37" i="1"/>
  <c r="F37" i="1" s="1"/>
  <c r="E38" i="1"/>
  <c r="F38" i="1" s="1"/>
  <c r="E39" i="1"/>
  <c r="F39" i="1" s="1"/>
  <c r="F35" i="1"/>
  <c r="F42" i="1"/>
  <c r="D42" i="1"/>
  <c r="D41" i="1"/>
  <c r="D33" i="1"/>
  <c r="D40" i="1"/>
  <c r="D34" i="1"/>
  <c r="D35" i="1"/>
  <c r="D36" i="1"/>
  <c r="D37" i="1"/>
  <c r="D38" i="1"/>
  <c r="D39" i="1"/>
  <c r="B42" i="1"/>
  <c r="B41" i="1"/>
  <c r="B33" i="1"/>
  <c r="C33" i="1" s="1"/>
  <c r="B40" i="1"/>
  <c r="B34" i="1"/>
  <c r="B35" i="1"/>
  <c r="B36" i="1"/>
  <c r="B37" i="1"/>
  <c r="C37" i="1" s="1"/>
  <c r="B38" i="1"/>
  <c r="C38" i="1" s="1"/>
  <c r="B39" i="1"/>
  <c r="C39" i="1" s="1"/>
  <c r="C35" i="1"/>
  <c r="C36" i="1"/>
  <c r="C42" i="1"/>
  <c r="AE13" i="1"/>
  <c r="AE23" i="1" s="1"/>
  <c r="AD23" i="1"/>
  <c r="AC23" i="1"/>
  <c r="AB13" i="1"/>
  <c r="AA23" i="1"/>
  <c r="L38" i="1" s="1"/>
  <c r="M38" i="1" s="1"/>
  <c r="Z13" i="1"/>
  <c r="W13" i="1"/>
  <c r="U13" i="1"/>
  <c r="U14" i="1"/>
  <c r="U15" i="1"/>
  <c r="U16" i="1"/>
  <c r="U17" i="1"/>
  <c r="U18" i="1"/>
  <c r="U19" i="1"/>
  <c r="U20" i="1"/>
  <c r="U21" i="1"/>
  <c r="T23" i="1"/>
  <c r="O36" i="1" s="1"/>
  <c r="P36" i="1" s="1"/>
  <c r="S23" i="1"/>
  <c r="N36" i="1" s="1"/>
  <c r="R13" i="1"/>
  <c r="P13" i="1"/>
  <c r="M13" i="1"/>
  <c r="K13" i="1"/>
  <c r="H13" i="1"/>
  <c r="F20" i="1"/>
  <c r="F13" i="1"/>
  <c r="F14" i="1"/>
  <c r="F15" i="1"/>
  <c r="F16" i="1"/>
  <c r="F17" i="1"/>
  <c r="F18" i="1"/>
  <c r="F19" i="1"/>
  <c r="F21" i="1"/>
  <c r="O38" i="1"/>
  <c r="P38" i="1" s="1"/>
  <c r="N38" i="1"/>
  <c r="M19" i="6" l="1"/>
  <c r="M23" i="6" s="1"/>
  <c r="M20" i="6"/>
  <c r="H20" i="6"/>
  <c r="H19" i="6"/>
  <c r="K21" i="6"/>
  <c r="K20" i="6"/>
  <c r="P19" i="6"/>
  <c r="K19" i="6"/>
  <c r="P20" i="6"/>
  <c r="P21" i="6"/>
  <c r="K21" i="5"/>
  <c r="K20" i="5"/>
  <c r="K23" i="5" s="1"/>
  <c r="C23" i="4"/>
  <c r="Z23" i="5"/>
  <c r="Z23" i="4"/>
  <c r="B37" i="7"/>
  <c r="C37" i="7" s="1"/>
  <c r="E32" i="7"/>
  <c r="K20" i="1"/>
  <c r="K23" i="1" s="1"/>
  <c r="F23" i="4"/>
  <c r="D34" i="7"/>
  <c r="AB23" i="1"/>
  <c r="K21" i="1"/>
  <c r="F23" i="5"/>
  <c r="AE23" i="5"/>
  <c r="O35" i="5"/>
  <c r="O39" i="5" s="1"/>
  <c r="P34" i="5" s="1"/>
  <c r="D32" i="7"/>
  <c r="AA23" i="7"/>
  <c r="L36" i="7" s="1"/>
  <c r="M36" i="7" s="1"/>
  <c r="D41" i="7"/>
  <c r="M14" i="5"/>
  <c r="M23" i="5" s="1"/>
  <c r="H20" i="5"/>
  <c r="H23" i="5" s="1"/>
  <c r="P23" i="5"/>
  <c r="M20" i="5"/>
  <c r="D43" i="5"/>
  <c r="W23" i="6"/>
  <c r="Z23" i="6"/>
  <c r="B38" i="7"/>
  <c r="E38" i="7"/>
  <c r="AB23" i="4"/>
  <c r="B43" i="5"/>
  <c r="W23" i="1"/>
  <c r="C23" i="1"/>
  <c r="M20" i="1"/>
  <c r="M13" i="4"/>
  <c r="M23" i="4" s="1"/>
  <c r="C33" i="5"/>
  <c r="H23" i="6"/>
  <c r="U23" i="6"/>
  <c r="E43" i="6"/>
  <c r="F40" i="6" s="1"/>
  <c r="E23" i="7"/>
  <c r="O32" i="7" s="1"/>
  <c r="P32" i="7" s="1"/>
  <c r="B40" i="7"/>
  <c r="E34" i="7"/>
  <c r="F34" i="7" s="1"/>
  <c r="F23" i="1"/>
  <c r="U23" i="1"/>
  <c r="P20" i="1"/>
  <c r="R23" i="1"/>
  <c r="Z23" i="1"/>
  <c r="K21" i="4"/>
  <c r="K23" i="4" s="1"/>
  <c r="F23" i="6"/>
  <c r="AB17" i="7"/>
  <c r="AB23" i="7" s="1"/>
  <c r="X23" i="7"/>
  <c r="N37" i="7" s="1"/>
  <c r="H23" i="4"/>
  <c r="P21" i="4"/>
  <c r="O35" i="4"/>
  <c r="D43" i="4"/>
  <c r="N39" i="4"/>
  <c r="P23" i="1"/>
  <c r="K14" i="1"/>
  <c r="D43" i="1"/>
  <c r="H20" i="1"/>
  <c r="B43" i="1"/>
  <c r="C34" i="1" s="1"/>
  <c r="N23" i="7"/>
  <c r="N34" i="7" s="1"/>
  <c r="M23" i="1"/>
  <c r="D39" i="7"/>
  <c r="E43" i="1"/>
  <c r="F40" i="1" s="1"/>
  <c r="O39" i="1"/>
  <c r="P34" i="1" s="1"/>
  <c r="C40" i="1"/>
  <c r="H14" i="1"/>
  <c r="N39" i="1"/>
  <c r="L39" i="1"/>
  <c r="B35" i="7"/>
  <c r="C35" i="7" s="1"/>
  <c r="R16" i="7"/>
  <c r="F21" i="7"/>
  <c r="F23" i="7" s="1"/>
  <c r="E40" i="7"/>
  <c r="W23" i="4"/>
  <c r="AE23" i="6"/>
  <c r="D43" i="6"/>
  <c r="AC23" i="7"/>
  <c r="N36" i="7" s="1"/>
  <c r="L23" i="7"/>
  <c r="M17" i="7"/>
  <c r="D37" i="7"/>
  <c r="D40" i="7"/>
  <c r="L39" i="4"/>
  <c r="M34" i="4" s="1"/>
  <c r="U23" i="4"/>
  <c r="AB23" i="5"/>
  <c r="AB23" i="6"/>
  <c r="B43" i="6"/>
  <c r="C40" i="6" s="1"/>
  <c r="N39" i="6"/>
  <c r="AD23" i="7"/>
  <c r="O36" i="7" s="1"/>
  <c r="P36" i="7" s="1"/>
  <c r="B36" i="7"/>
  <c r="C36" i="7" s="1"/>
  <c r="D38" i="7"/>
  <c r="E37" i="7"/>
  <c r="F37" i="7" s="1"/>
  <c r="E35" i="7"/>
  <c r="F35" i="7" s="1"/>
  <c r="U16" i="7"/>
  <c r="U23" i="7" s="1"/>
  <c r="T23" i="7"/>
  <c r="O35" i="7" s="1"/>
  <c r="P35" i="7" s="1"/>
  <c r="E33" i="7"/>
  <c r="E41" i="7"/>
  <c r="F41" i="7" s="1"/>
  <c r="P23" i="4"/>
  <c r="E43" i="4"/>
  <c r="F40" i="4" s="1"/>
  <c r="R23" i="5"/>
  <c r="G23" i="7"/>
  <c r="H19" i="7" s="1"/>
  <c r="B34" i="7"/>
  <c r="C34" i="7" s="1"/>
  <c r="H15" i="7"/>
  <c r="B43" i="4"/>
  <c r="N39" i="5"/>
  <c r="P33" i="5"/>
  <c r="C23" i="6"/>
  <c r="R23" i="6"/>
  <c r="M33" i="6"/>
  <c r="L39" i="6"/>
  <c r="M35" i="6" s="1"/>
  <c r="O39" i="6"/>
  <c r="P34" i="6" s="1"/>
  <c r="P33" i="6"/>
  <c r="V23" i="7"/>
  <c r="L37" i="7" s="1"/>
  <c r="M37" i="7" s="1"/>
  <c r="W13" i="7"/>
  <c r="W23" i="7" s="1"/>
  <c r="B23" i="7"/>
  <c r="L32" i="7" s="1"/>
  <c r="B32" i="7"/>
  <c r="C13" i="7"/>
  <c r="C35" i="4"/>
  <c r="R23" i="4"/>
  <c r="AE23" i="4"/>
  <c r="C23" i="5"/>
  <c r="W23" i="5"/>
  <c r="F33" i="5"/>
  <c r="E43" i="5"/>
  <c r="F40" i="5" s="1"/>
  <c r="L39" i="5"/>
  <c r="M35" i="5" s="1"/>
  <c r="M33" i="5"/>
  <c r="C19" i="7"/>
  <c r="D23" i="7"/>
  <c r="N32" i="7" s="1"/>
  <c r="O23" i="7"/>
  <c r="B33" i="7"/>
  <c r="Q23" i="7"/>
  <c r="L35" i="7" s="1"/>
  <c r="M35" i="7" s="1"/>
  <c r="R14" i="7"/>
  <c r="R23" i="7" s="1"/>
  <c r="B39" i="7"/>
  <c r="C22" i="7"/>
  <c r="B41" i="7"/>
  <c r="C41" i="7" s="1"/>
  <c r="D36" i="7"/>
  <c r="S23" i="7"/>
  <c r="N35" i="7" s="1"/>
  <c r="D33" i="7"/>
  <c r="D35" i="7"/>
  <c r="I23" i="7"/>
  <c r="N33" i="7" s="1"/>
  <c r="Z17" i="7"/>
  <c r="Z23" i="7" s="1"/>
  <c r="Y23" i="7"/>
  <c r="O37" i="7" s="1"/>
  <c r="P37" i="7" s="1"/>
  <c r="K17" i="7"/>
  <c r="E36" i="7"/>
  <c r="F36" i="7" s="1"/>
  <c r="J23" i="7"/>
  <c r="K21" i="7" s="1"/>
  <c r="E39" i="7"/>
  <c r="AE20" i="7"/>
  <c r="AE23" i="7" s="1"/>
  <c r="M13" i="7" l="1"/>
  <c r="M19" i="7"/>
  <c r="C39" i="6"/>
  <c r="C43" i="6" s="1"/>
  <c r="M34" i="6"/>
  <c r="M39" i="6" s="1"/>
  <c r="K23" i="6"/>
  <c r="P23" i="6"/>
  <c r="P13" i="7"/>
  <c r="P19" i="7"/>
  <c r="F39" i="6"/>
  <c r="K19" i="7"/>
  <c r="F41" i="6"/>
  <c r="P35" i="6"/>
  <c r="P39" i="6" s="1"/>
  <c r="F41" i="5"/>
  <c r="P14" i="7"/>
  <c r="F34" i="5"/>
  <c r="F43" i="5" s="1"/>
  <c r="M14" i="7"/>
  <c r="C40" i="5"/>
  <c r="C34" i="5"/>
  <c r="C43" i="5" s="1"/>
  <c r="P35" i="5"/>
  <c r="P39" i="5" s="1"/>
  <c r="M34" i="5"/>
  <c r="M39" i="5" s="1"/>
  <c r="F33" i="4"/>
  <c r="C40" i="4"/>
  <c r="C33" i="4"/>
  <c r="C43" i="4" s="1"/>
  <c r="F41" i="4"/>
  <c r="O39" i="4"/>
  <c r="P34" i="4" s="1"/>
  <c r="M35" i="4"/>
  <c r="M39" i="4" s="1"/>
  <c r="H23" i="1"/>
  <c r="P35" i="1"/>
  <c r="P39" i="1" s="1"/>
  <c r="O34" i="7"/>
  <c r="P21" i="7"/>
  <c r="F34" i="1"/>
  <c r="F41" i="1"/>
  <c r="K20" i="7"/>
  <c r="L33" i="7"/>
  <c r="H21" i="7"/>
  <c r="C41" i="1"/>
  <c r="C43" i="1" s="1"/>
  <c r="P20" i="7"/>
  <c r="L34" i="7"/>
  <c r="M20" i="7"/>
  <c r="M34" i="1"/>
  <c r="M35" i="1"/>
  <c r="H20" i="7"/>
  <c r="O33" i="7"/>
  <c r="K14" i="7"/>
  <c r="D42" i="7"/>
  <c r="H14" i="7"/>
  <c r="E42" i="7"/>
  <c r="F38" i="7" s="1"/>
  <c r="N38" i="7"/>
  <c r="B42" i="7"/>
  <c r="C32" i="7" s="1"/>
  <c r="M32" i="7"/>
  <c r="C23" i="7"/>
  <c r="C38" i="7" l="1"/>
  <c r="M23" i="7"/>
  <c r="F43" i="6"/>
  <c r="F43" i="4"/>
  <c r="P23" i="7"/>
  <c r="K23" i="7"/>
  <c r="F39" i="7"/>
  <c r="F32" i="7"/>
  <c r="P35" i="4"/>
  <c r="P39" i="4" s="1"/>
  <c r="F43" i="1"/>
  <c r="O38" i="7"/>
  <c r="P34" i="7" s="1"/>
  <c r="F40" i="7"/>
  <c r="C39" i="7"/>
  <c r="C40" i="7"/>
  <c r="M39" i="1"/>
  <c r="C33" i="7"/>
  <c r="L38" i="7"/>
  <c r="M33" i="7" s="1"/>
  <c r="F33" i="7"/>
  <c r="H23" i="7"/>
  <c r="P33" i="7" l="1"/>
  <c r="P38" i="7" s="1"/>
  <c r="C42" i="7"/>
  <c r="F42" i="7"/>
  <c r="M34" i="7"/>
  <c r="M38" i="7" s="1"/>
</calcChain>
</file>

<file path=xl/sharedStrings.xml><?xml version="1.0" encoding="utf-8"?>
<sst xmlns="http://schemas.openxmlformats.org/spreadsheetml/2006/main" count="440" uniqueCount="57">
  <si>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</si>
  <si>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</si>
  <si>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</si>
  <si>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</si>
  <si>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</si>
  <si>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</si>
  <si>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</si>
  <si>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</si>
  <si>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</si>
  <si>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</si>
  <si>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</si>
  <si>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</si>
  <si>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</si>
  <si>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</si>
  <si>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</si>
  <si>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</si>
  <si>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</si>
  <si>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</si>
  <si>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</si>
  <si>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</si>
  <si>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</si>
  <si>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</si>
  <si>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</si>
  <si>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</si>
  <si>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</si>
  <si>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</si>
  <si>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</si>
  <si>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</si>
  <si>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</si>
  <si>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</si>
  <si>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</si>
  <si>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</si>
  <si>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</si>
  <si>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</si>
  <si>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</si>
  <si>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</si>
  <si>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</si>
  <si>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</si>
  <si>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Conjuntament es facilita l'acumulatiu trimestral de despesa efectuada. </t>
    </r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</si>
  <si>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</si>
  <si>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</si>
  <si>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</si>
  <si>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</si>
  <si>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</si>
  <si>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</si>
  <si>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</si>
  <si>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</si>
  <si>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</si>
  <si>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</si>
  <si>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</si>
  <si>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</si>
  <si>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</si>
  <si>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</si>
  <si>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</si>
  <si>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Preu net               </t>
    </r>
    <r>
      <rPr>
        <b/>
        <i/>
        <sz val="9"/>
        <color theme="1"/>
        <rFont val="Arial"/>
        <family val="2"/>
      </rPr>
      <t>(sense iva)</t>
    </r>
  </si>
  <si>
    <t>FUNDACIO NAVEGACIO OCEANICA BARCELONA</t>
  </si>
  <si>
    <r>
      <t xml:space="preserve">Preu net              </t>
    </r>
    <r>
      <rPr>
        <b/>
        <i/>
        <sz val="9"/>
        <color theme="1"/>
        <rFont val="Arial"/>
        <family val="2"/>
      </rPr>
      <t>(sense iva)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</si>
</sst>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0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6" fillId="0" borderId="1" xfId="1" applyNumberFormat="1" applyFont="1" applyBorder="1" applyAlignment="1" applyProtection="1">
      <alignment horizontal="center" vertical="center"/>
    </xf>
    <xf numFmtId="10" fontId="26" fillId="0" borderId="6" xfId="0" applyNumberFormat="1" applyFont="1" applyBorder="1" applyAlignment="1" applyProtection="1">
      <alignment horizontal="center" vertical="center"/>
    </xf>
    <xf numFmtId="3" fontId="26" fillId="0" borderId="8" xfId="0" applyNumberFormat="1" applyFont="1" applyBorder="1" applyAlignment="1" applyProtection="1">
      <alignment horizontal="center" vertical="center"/>
      <protection locked="0"/>
    </xf>
    <xf numFmtId="165" fontId="26" fillId="0" borderId="1" xfId="0" applyNumberFormat="1" applyFont="1" applyBorder="1" applyAlignment="1" applyProtection="1">
      <alignment horizontal="right" vertical="center"/>
      <protection locked="0"/>
    </xf>
    <xf numFmtId="165" fontId="26" fillId="0" borderId="2" xfId="0" applyNumberFormat="1" applyFont="1" applyFill="1" applyBorder="1" applyAlignment="1" applyProtection="1">
      <alignment horizontal="right" vertical="center"/>
      <protection locked="0"/>
    </xf>
    <xf numFmtId="3" fontId="26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6" fillId="2" borderId="35" xfId="0" applyFont="1" applyFill="1" applyBorder="1" applyAlignment="1" applyProtection="1">
      <alignment vertical="center"/>
    </xf>
    <xf numFmtId="165" fontId="26" fillId="0" borderId="1" xfId="0" applyNumberFormat="1" applyFont="1" applyBorder="1" applyAlignment="1" applyProtection="1">
      <alignment horizontal="right" vertical="center"/>
    </xf>
    <xf numFmtId="165" fontId="26" fillId="0" borderId="2" xfId="0" applyNumberFormat="1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0" fontId="26" fillId="2" borderId="9" xfId="0" applyFont="1" applyFill="1" applyBorder="1" applyAlignment="1" applyProtection="1">
      <alignment vertical="center"/>
    </xf>
    <xf numFmtId="3" fontId="26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3" fillId="9" borderId="26" xfId="0" applyFont="1" applyFill="1" applyBorder="1" applyAlignment="1" applyProtection="1">
      <alignment horizontal="center" vertical="center"/>
    </xf>
    <xf numFmtId="0" fontId="23" fillId="9" borderId="27" xfId="0" applyFont="1" applyFill="1" applyBorder="1" applyAlignment="1" applyProtection="1">
      <alignment horizontal="center" vertical="center"/>
    </xf>
    <xf numFmtId="0" fontId="23" fillId="9" borderId="28" xfId="0" applyFont="1" applyFill="1" applyBorder="1" applyAlignment="1" applyProtection="1">
      <alignment horizontal="center" vertical="center"/>
    </xf>
    <xf numFmtId="0" fontId="23" fillId="9" borderId="10" xfId="0" applyFont="1" applyFill="1" applyBorder="1" applyAlignment="1" applyProtection="1">
      <alignment horizontal="left" vertical="center" wrapText="1"/>
    </xf>
    <xf numFmtId="0" fontId="23" fillId="9" borderId="16" xfId="0" applyFont="1" applyFill="1" applyBorder="1" applyAlignment="1" applyProtection="1">
      <alignment horizontal="left" vertical="center" wrapText="1"/>
    </xf>
    <xf numFmtId="0" fontId="23" fillId="9" borderId="10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9" borderId="16" xfId="0" applyFont="1" applyFill="1" applyBorder="1" applyAlignment="1" applyProtection="1">
      <alignment horizontal="center" vertical="center" wrapText="1"/>
    </xf>
    <xf numFmtId="0" fontId="24" fillId="9" borderId="19" xfId="0" applyFont="1" applyFill="1" applyBorder="1" applyAlignment="1" applyProtection="1">
      <alignment horizontal="center" vertical="center"/>
    </xf>
    <xf numFmtId="0" fontId="24" fillId="9" borderId="11" xfId="0" applyFont="1" applyFill="1" applyBorder="1" applyAlignment="1" applyProtection="1">
      <alignment horizontal="center" vertical="center"/>
    </xf>
    <xf numFmtId="0" fontId="24" fillId="9" borderId="12" xfId="0" applyFont="1" applyFill="1" applyBorder="1" applyAlignment="1" applyProtection="1">
      <alignment horizontal="center" vertical="center"/>
    </xf>
    <xf numFmtId="0" fontId="24" fillId="9" borderId="20" xfId="0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 applyProtection="1">
      <alignment horizontal="center" vertical="center"/>
    </xf>
    <xf numFmtId="0" fontId="24" fillId="9" borderId="21" xfId="0" applyFont="1" applyFill="1" applyBorder="1" applyAlignment="1" applyProtection="1">
      <alignment horizontal="center" vertical="center"/>
    </xf>
    <xf numFmtId="0" fontId="23" fillId="9" borderId="19" xfId="0" applyFont="1" applyFill="1" applyBorder="1" applyAlignment="1" applyProtection="1">
      <alignment horizontal="center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20" xfId="0" applyFont="1" applyFill="1" applyBorder="1" applyAlignment="1" applyProtection="1">
      <alignment horizontal="center" vertical="center" wrapText="1"/>
    </xf>
    <xf numFmtId="0" fontId="23" fillId="9" borderId="21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4" fillId="9" borderId="17" xfId="0" applyFont="1" applyFill="1" applyBorder="1" applyAlignment="1" applyProtection="1">
      <alignment horizontal="center" vertical="center"/>
    </xf>
    <xf numFmtId="0" fontId="24" fillId="9" borderId="14" xfId="0" applyFont="1" applyFill="1" applyBorder="1" applyAlignment="1" applyProtection="1">
      <alignment horizontal="center" vertical="center"/>
    </xf>
    <xf numFmtId="0" fontId="24" fillId="9" borderId="15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B0-43D4-8A7F-65569A0F652D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B0-43D4-8A7F-65569A0F652D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B0-43D4-8A7F-65569A0F652D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B0-43D4-8A7F-65569A0F652D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B0-43D4-8A7F-65569A0F652D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B0-43D4-8A7F-65569A0F652D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B0-43D4-8A7F-65569A0F652D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B0-43D4-8A7F-65569A0F652D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B0-43D4-8A7F-65569A0F652D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B0-43D4-8A7F-65569A0F652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ANUAL'!$B$32:$B$41</c:f>
              <c:numCache>
                <c:formatCode>#,##0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169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2B0-43D4-8A7F-65569A0F6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D9-4239-9FAD-5A5BADD11097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D9-4239-9FAD-5A5BADD11097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D9-4239-9FAD-5A5BADD11097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D9-4239-9FAD-5A5BADD11097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D9-4239-9FAD-5A5BADD11097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D9-4239-9FAD-5A5BADD11097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D9-4239-9FAD-5A5BADD11097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D9-4239-9FAD-5A5BADD11097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D9-4239-9FAD-5A5BADD11097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D9-4239-9FAD-5A5BADD1109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ANUAL'!$E$32:$E$41</c:f>
              <c:numCache>
                <c:formatCode>#,##0.00\ "€"</c:formatCode>
                <c:ptCount val="10"/>
                <c:pt idx="0">
                  <c:v>56557.82</c:v>
                </c:pt>
                <c:pt idx="1">
                  <c:v>23552.65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388.68</c:v>
                </c:pt>
                <c:pt idx="7">
                  <c:v>209874.99000000002</c:v>
                </c:pt>
                <c:pt idx="8">
                  <c:v>87846.68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0D9-4239-9FAD-5A5BADD110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B6-4F5F-9CA8-2D81BC7B9606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B6-4F5F-9CA8-2D81BC7B9606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B6-4F5F-9CA8-2D81BC7B9606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B6-4F5F-9CA8-2D81BC7B960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ANUAL'!$L$32:$L$37</c:f>
              <c:numCache>
                <c:formatCode>#,##0</c:formatCode>
                <c:ptCount val="6"/>
                <c:pt idx="0">
                  <c:v>0</c:v>
                </c:pt>
                <c:pt idx="1">
                  <c:v>145</c:v>
                </c:pt>
                <c:pt idx="2">
                  <c:v>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B6-4F5F-9CA8-2D81BC7B96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80-4FDA-83C4-BAFDF3BA30DC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80-4FDA-83C4-BAFDF3BA30DC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80-4FDA-83C4-BAFDF3BA30DC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80-4FDA-83C4-BAFDF3BA30DC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80-4FDA-83C4-BAFDF3BA30DC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80-4FDA-83C4-BAFDF3BA30D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ANUAL'!$O$32:$O$37</c:f>
              <c:numCache>
                <c:formatCode>#,##0.00\ "€"</c:formatCode>
                <c:ptCount val="6"/>
                <c:pt idx="0">
                  <c:v>0</c:v>
                </c:pt>
                <c:pt idx="1">
                  <c:v>225061.79</c:v>
                </c:pt>
                <c:pt idx="2">
                  <c:v>153159.03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C80-4FDA-83C4-BAFDF3BA30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24</xdr:row>
      <xdr:rowOff>230909</xdr:rowOff>
    </xdr:from>
    <xdr:to>
      <xdr:col>24</xdr:col>
      <xdr:colOff>333375</xdr:colOff>
      <xdr:row>34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24</xdr:row>
      <xdr:rowOff>202046</xdr:rowOff>
    </xdr:from>
    <xdr:to>
      <xdr:col>30</xdr:col>
      <xdr:colOff>714375</xdr:colOff>
      <xdr:row>34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34</xdr:row>
      <xdr:rowOff>377220</xdr:rowOff>
    </xdr:from>
    <xdr:to>
      <xdr:col>24</xdr:col>
      <xdr:colOff>331231</xdr:colOff>
      <xdr:row>44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34</xdr:row>
      <xdr:rowOff>362912</xdr:rowOff>
    </xdr:from>
    <xdr:to>
      <xdr:col>30</xdr:col>
      <xdr:colOff>698500</xdr:colOff>
      <xdr:row>44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zoomScale="80" zoomScaleNormal="80" workbookViewId="0">
      <selection activeCell="A30" sqref="A30:F43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42</v>
      </c>
      <c r="B7" s="31" t="s">
        <v>46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5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>IF(B13,B13/$B$23,"")</f>
        <v/>
      </c>
      <c r="D13" s="4"/>
      <c r="E13" s="5"/>
      <c r="F13" s="21" t="str">
        <f t="shared" ref="F13:F22" si="0">IF(E13,E13/$E$23,"")</f>
        <v/>
      </c>
      <c r="G13" s="1"/>
      <c r="H13" s="20" t="str">
        <f>IF(G13,G13/$G$23,"")</f>
        <v/>
      </c>
      <c r="I13" s="4"/>
      <c r="J13" s="5"/>
      <c r="K13" s="21" t="str">
        <f>IF(J13,J13/$J$23,"")</f>
        <v/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>IF(Q13,Q13/$Q$23,"")</f>
        <v/>
      </c>
      <c r="S13" s="4">
        <v>0</v>
      </c>
      <c r="T13" s="5">
        <v>0</v>
      </c>
      <c r="U13" s="21" t="str">
        <f t="shared" ref="U13:U22" si="1">IF(T13,T13/$T$23,"")</f>
        <v/>
      </c>
      <c r="V13" s="1"/>
      <c r="W13" s="20" t="str">
        <f>IF(V13,V13/$V$23,"")</f>
        <v/>
      </c>
      <c r="X13" s="4"/>
      <c r="Y13" s="5"/>
      <c r="Z13" s="21" t="str">
        <f>IF(Y13,Y13/$Y$23,"")</f>
        <v/>
      </c>
      <c r="AA13" s="1"/>
      <c r="AB13" s="20" t="str">
        <f>IF(AA13,AA13/$AA$23,"")</f>
        <v/>
      </c>
      <c r="AC13" s="4"/>
      <c r="AD13" s="5"/>
      <c r="AE13" s="21" t="str">
        <f>IF(AD13,AD13/$AD$23,"")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ref="C14:C22" si="2">IF(B14,B14/$B$23,"")</f>
        <v/>
      </c>
      <c r="D14" s="6"/>
      <c r="E14" s="7"/>
      <c r="F14" s="21" t="str">
        <f t="shared" si="0"/>
        <v/>
      </c>
      <c r="G14" s="2">
        <v>2</v>
      </c>
      <c r="H14" s="20">
        <f t="shared" ref="H14:H22" si="3">IF(G14,G14/$G$23,"")</f>
        <v>6.25E-2</v>
      </c>
      <c r="I14" s="6">
        <v>19465</v>
      </c>
      <c r="J14" s="7">
        <v>23552.65</v>
      </c>
      <c r="K14" s="21">
        <f t="shared" ref="K14:K22" si="4">IF(J14,J14/$J$23,"")</f>
        <v>0.30454064921019708</v>
      </c>
      <c r="L14" s="2"/>
      <c r="M14" s="20" t="str">
        <f t="shared" ref="M14:M22" si="5">IF(L14,L14/$L$23,"")</f>
        <v/>
      </c>
      <c r="N14" s="6"/>
      <c r="O14" s="7"/>
      <c r="P14" s="21" t="str">
        <f t="shared" ref="P14:P22" si="6">IF(O14,O14/$O$23,"")</f>
        <v/>
      </c>
      <c r="Q14" s="2"/>
      <c r="R14" s="20" t="str">
        <f t="shared" ref="R14:R22" si="7">IF(Q14,Q14/$Q$23,"")</f>
        <v/>
      </c>
      <c r="S14" s="6"/>
      <c r="T14" s="7"/>
      <c r="U14" s="21" t="str">
        <f t="shared" si="1"/>
        <v/>
      </c>
      <c r="V14" s="2"/>
      <c r="W14" s="20" t="str">
        <f t="shared" ref="W14:W22" si="8">IF(V14,V14/$V$23,"")</f>
        <v/>
      </c>
      <c r="X14" s="6"/>
      <c r="Y14" s="7"/>
      <c r="Z14" s="21" t="str">
        <f t="shared" ref="Z14:Z22" si="9">IF(Y14,Y14/$Y$23,"")</f>
        <v/>
      </c>
      <c r="AA14" s="2"/>
      <c r="AB14" s="20" t="str">
        <f t="shared" ref="AB14:AB22" si="10">IF(AA14,AA14/$AA$23,"")</f>
        <v/>
      </c>
      <c r="AC14" s="6"/>
      <c r="AD14" s="7"/>
      <c r="AE14" s="21" t="str">
        <f t="shared" ref="AE14:AE22" si="11">IF(AD14,AD14/$AD$23,"")</f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2"/>
        <v/>
      </c>
      <c r="D15" s="6"/>
      <c r="E15" s="7"/>
      <c r="F15" s="21" t="str">
        <f t="shared" si="0"/>
        <v/>
      </c>
      <c r="G15" s="2"/>
      <c r="H15" s="20" t="str">
        <f t="shared" si="3"/>
        <v/>
      </c>
      <c r="I15" s="6"/>
      <c r="J15" s="7"/>
      <c r="K15" s="21" t="str">
        <f t="shared" si="4"/>
        <v/>
      </c>
      <c r="L15" s="2"/>
      <c r="M15" s="20" t="str">
        <f t="shared" si="5"/>
        <v/>
      </c>
      <c r="N15" s="6"/>
      <c r="O15" s="7"/>
      <c r="P15" s="21" t="str">
        <f t="shared" si="6"/>
        <v/>
      </c>
      <c r="Q15" s="2"/>
      <c r="R15" s="20" t="str">
        <f t="shared" si="7"/>
        <v/>
      </c>
      <c r="S15" s="6"/>
      <c r="T15" s="7"/>
      <c r="U15" s="21" t="str">
        <f t="shared" si="1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2"/>
        <v/>
      </c>
      <c r="D16" s="6"/>
      <c r="E16" s="7"/>
      <c r="F16" s="21" t="str">
        <f t="shared" si="0"/>
        <v/>
      </c>
      <c r="G16" s="2"/>
      <c r="H16" s="20" t="str">
        <f t="shared" si="3"/>
        <v/>
      </c>
      <c r="I16" s="6"/>
      <c r="J16" s="7"/>
      <c r="K16" s="21" t="str">
        <f t="shared" si="4"/>
        <v/>
      </c>
      <c r="L16" s="2"/>
      <c r="M16" s="20" t="str">
        <f t="shared" si="5"/>
        <v/>
      </c>
      <c r="N16" s="6"/>
      <c r="O16" s="7"/>
      <c r="P16" s="21" t="str">
        <f t="shared" si="6"/>
        <v/>
      </c>
      <c r="Q16" s="2"/>
      <c r="R16" s="20" t="str">
        <f t="shared" si="7"/>
        <v/>
      </c>
      <c r="S16" s="6"/>
      <c r="T16" s="7"/>
      <c r="U16" s="21" t="str">
        <f t="shared" si="1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2"/>
        <v/>
      </c>
      <c r="D17" s="6"/>
      <c r="E17" s="7"/>
      <c r="F17" s="21" t="str">
        <f t="shared" si="0"/>
        <v/>
      </c>
      <c r="G17" s="3"/>
      <c r="H17" s="20" t="str">
        <f t="shared" si="3"/>
        <v/>
      </c>
      <c r="I17" s="6"/>
      <c r="J17" s="7"/>
      <c r="K17" s="21" t="str">
        <f t="shared" si="4"/>
        <v/>
      </c>
      <c r="L17" s="3"/>
      <c r="M17" s="20" t="str">
        <f t="shared" si="5"/>
        <v/>
      </c>
      <c r="N17" s="6"/>
      <c r="O17" s="7"/>
      <c r="P17" s="21" t="str">
        <f t="shared" si="6"/>
        <v/>
      </c>
      <c r="Q17" s="3"/>
      <c r="R17" s="20" t="str">
        <f t="shared" si="7"/>
        <v/>
      </c>
      <c r="S17" s="6"/>
      <c r="T17" s="7"/>
      <c r="U17" s="21" t="str">
        <f t="shared" si="1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25">
      <c r="A18" s="78" t="s">
        <v>33</v>
      </c>
      <c r="B18" s="72"/>
      <c r="C18" s="67" t="str">
        <f t="shared" si="2"/>
        <v/>
      </c>
      <c r="D18" s="70"/>
      <c r="E18" s="71"/>
      <c r="F18" s="68" t="str">
        <f t="shared" si="0"/>
        <v/>
      </c>
      <c r="G18" s="72"/>
      <c r="H18" s="67" t="str">
        <f t="shared" si="3"/>
        <v/>
      </c>
      <c r="I18" s="70"/>
      <c r="J18" s="71"/>
      <c r="K18" s="68" t="str">
        <f t="shared" si="4"/>
        <v/>
      </c>
      <c r="L18" s="72"/>
      <c r="M18" s="67" t="str">
        <f t="shared" si="5"/>
        <v/>
      </c>
      <c r="N18" s="70"/>
      <c r="O18" s="71"/>
      <c r="P18" s="68" t="str">
        <f t="shared" si="6"/>
        <v/>
      </c>
      <c r="Q18" s="72"/>
      <c r="R18" s="67" t="str">
        <f t="shared" si="7"/>
        <v/>
      </c>
      <c r="S18" s="70"/>
      <c r="T18" s="71"/>
      <c r="U18" s="68" t="str">
        <f t="shared" si="1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2"/>
        <v/>
      </c>
      <c r="D19" s="6"/>
      <c r="E19" s="7"/>
      <c r="F19" s="21" t="str">
        <f t="shared" si="0"/>
        <v/>
      </c>
      <c r="G19" s="2"/>
      <c r="H19" s="20" t="str">
        <f t="shared" si="3"/>
        <v/>
      </c>
      <c r="I19" s="6"/>
      <c r="J19" s="7"/>
      <c r="K19" s="21" t="str">
        <f t="shared" si="4"/>
        <v/>
      </c>
      <c r="L19" s="2"/>
      <c r="M19" s="20" t="str">
        <f t="shared" si="5"/>
        <v/>
      </c>
      <c r="N19" s="6"/>
      <c r="O19" s="7"/>
      <c r="P19" s="21" t="str">
        <f t="shared" si="6"/>
        <v/>
      </c>
      <c r="Q19" s="2"/>
      <c r="R19" s="20" t="str">
        <f t="shared" si="7"/>
        <v/>
      </c>
      <c r="S19" s="6"/>
      <c r="T19" s="7"/>
      <c r="U19" s="21" t="str">
        <f t="shared" si="1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25">
      <c r="A20" s="82" t="s">
        <v>29</v>
      </c>
      <c r="B20" s="69"/>
      <c r="C20" s="67" t="str">
        <f t="shared" si="2"/>
        <v/>
      </c>
      <c r="D20" s="70"/>
      <c r="E20" s="71"/>
      <c r="F20" s="21" t="str">
        <f t="shared" si="0"/>
        <v/>
      </c>
      <c r="G20" s="69">
        <v>30</v>
      </c>
      <c r="H20" s="67">
        <f t="shared" si="3"/>
        <v>0.9375</v>
      </c>
      <c r="I20" s="70">
        <v>39919.72</v>
      </c>
      <c r="J20" s="71">
        <v>47371.81</v>
      </c>
      <c r="K20" s="68">
        <f t="shared" si="4"/>
        <v>0.6125273279933301</v>
      </c>
      <c r="L20" s="69">
        <v>4</v>
      </c>
      <c r="M20" s="67">
        <f t="shared" si="5"/>
        <v>1</v>
      </c>
      <c r="N20" s="70">
        <v>181.65</v>
      </c>
      <c r="O20" s="71">
        <v>219.8</v>
      </c>
      <c r="P20" s="68">
        <f t="shared" si="6"/>
        <v>1.6701734229664804E-2</v>
      </c>
      <c r="Q20" s="69"/>
      <c r="R20" s="67" t="str">
        <f t="shared" si="7"/>
        <v/>
      </c>
      <c r="S20" s="70"/>
      <c r="T20" s="71"/>
      <c r="U20" s="68" t="str">
        <f t="shared" si="1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049999999999997" customHeight="1" x14ac:dyDescent="0.3">
      <c r="A21" s="46" t="s">
        <v>35</v>
      </c>
      <c r="B21" s="2"/>
      <c r="C21" s="20" t="str">
        <f t="shared" si="2"/>
        <v/>
      </c>
      <c r="D21" s="6"/>
      <c r="E21" s="7"/>
      <c r="F21" s="21" t="str">
        <f t="shared" si="0"/>
        <v/>
      </c>
      <c r="G21" s="2"/>
      <c r="H21" s="20" t="str">
        <f t="shared" si="3"/>
        <v/>
      </c>
      <c r="I21" s="6">
        <v>5575.62</v>
      </c>
      <c r="J21" s="7">
        <v>6413.82</v>
      </c>
      <c r="K21" s="21">
        <f t="shared" si="4"/>
        <v>8.293202279647284E-2</v>
      </c>
      <c r="L21" s="2"/>
      <c r="M21" s="20" t="str">
        <f t="shared" si="5"/>
        <v/>
      </c>
      <c r="N21" s="6">
        <v>10743.07</v>
      </c>
      <c r="O21" s="7">
        <v>12940.51</v>
      </c>
      <c r="P21" s="21">
        <f t="shared" si="6"/>
        <v>0.9832982657703353</v>
      </c>
      <c r="Q21" s="2"/>
      <c r="R21" s="20" t="str">
        <f t="shared" si="7"/>
        <v/>
      </c>
      <c r="S21" s="6"/>
      <c r="T21" s="7"/>
      <c r="U21" s="21" t="str">
        <f t="shared" si="1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si="2"/>
        <v/>
      </c>
      <c r="D22" s="70"/>
      <c r="E22" s="71"/>
      <c r="F22" s="68" t="str">
        <f t="shared" si="0"/>
        <v/>
      </c>
      <c r="G22" s="69"/>
      <c r="H22" s="67" t="str">
        <f t="shared" si="3"/>
        <v/>
      </c>
      <c r="I22" s="70"/>
      <c r="J22" s="71"/>
      <c r="K22" s="68" t="str">
        <f t="shared" si="4"/>
        <v/>
      </c>
      <c r="L22" s="69"/>
      <c r="M22" s="67" t="str">
        <f t="shared" si="5"/>
        <v/>
      </c>
      <c r="N22" s="70"/>
      <c r="O22" s="71"/>
      <c r="P22" s="68" t="str">
        <f t="shared" si="6"/>
        <v/>
      </c>
      <c r="Q22" s="69"/>
      <c r="R22" s="67" t="str">
        <f t="shared" si="7"/>
        <v/>
      </c>
      <c r="S22" s="70"/>
      <c r="T22" s="71"/>
      <c r="U22" s="68" t="str">
        <f t="shared" si="1"/>
        <v/>
      </c>
      <c r="V22" s="69"/>
      <c r="W22" s="67" t="str">
        <f t="shared" si="8"/>
        <v/>
      </c>
      <c r="X22" s="70"/>
      <c r="Y22" s="71"/>
      <c r="Z22" s="68" t="str">
        <f t="shared" si="9"/>
        <v/>
      </c>
      <c r="AA22" s="69"/>
      <c r="AB22" s="20" t="str">
        <f t="shared" si="10"/>
        <v/>
      </c>
      <c r="AC22" s="70"/>
      <c r="AD22" s="71"/>
      <c r="AE22" s="68" t="str">
        <f t="shared" si="11"/>
        <v/>
      </c>
    </row>
    <row r="23" spans="1:31" ht="33" customHeight="1" thickBot="1" x14ac:dyDescent="0.3">
      <c r="A23" s="84" t="s">
        <v>0</v>
      </c>
      <c r="B23" s="16">
        <f t="shared" ref="B23:AE23" si="12">SUM(B13:B22)</f>
        <v>0</v>
      </c>
      <c r="C23" s="17">
        <f t="shared" si="12"/>
        <v>0</v>
      </c>
      <c r="D23" s="18">
        <f t="shared" si="12"/>
        <v>0</v>
      </c>
      <c r="E23" s="18">
        <f t="shared" si="12"/>
        <v>0</v>
      </c>
      <c r="F23" s="19">
        <f t="shared" si="12"/>
        <v>0</v>
      </c>
      <c r="G23" s="16">
        <f t="shared" si="12"/>
        <v>32</v>
      </c>
      <c r="H23" s="17">
        <f t="shared" si="12"/>
        <v>1</v>
      </c>
      <c r="I23" s="18">
        <f t="shared" si="12"/>
        <v>64960.340000000004</v>
      </c>
      <c r="J23" s="18">
        <f t="shared" si="12"/>
        <v>77338.28</v>
      </c>
      <c r="K23" s="19">
        <f t="shared" si="12"/>
        <v>1</v>
      </c>
      <c r="L23" s="16">
        <f t="shared" si="12"/>
        <v>4</v>
      </c>
      <c r="M23" s="17">
        <f t="shared" si="12"/>
        <v>1</v>
      </c>
      <c r="N23" s="18">
        <f t="shared" si="12"/>
        <v>10924.72</v>
      </c>
      <c r="O23" s="18">
        <f t="shared" si="12"/>
        <v>13160.31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3">
      <c r="A25" s="136" t="s">
        <v>52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5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25">
      <c r="A33" s="41" t="s">
        <v>25</v>
      </c>
      <c r="B33" s="9">
        <f t="shared" ref="B33:B42" si="13">B13+G13+L13+Q13+AA13+V13</f>
        <v>0</v>
      </c>
      <c r="C33" s="8" t="str">
        <f t="shared" ref="C33:C41" si="14">IF(B33,B33/$B$43,"")</f>
        <v/>
      </c>
      <c r="D33" s="10">
        <f t="shared" ref="D33:D42" si="15">D13+I13+N13+S13+AC13+X13</f>
        <v>0</v>
      </c>
      <c r="E33" s="11">
        <f t="shared" ref="E33:E42" si="16">E13+J13+O13+T13+AD13+Y13</f>
        <v>0</v>
      </c>
      <c r="F33" s="21" t="str">
        <f t="shared" ref="F33:F41" si="17">IF(E33,E33/$E$43,"")</f>
        <v/>
      </c>
      <c r="J33" s="93" t="s">
        <v>3</v>
      </c>
      <c r="K33" s="94"/>
      <c r="L33" s="58">
        <f>B23</f>
        <v>0</v>
      </c>
      <c r="M33" s="8" t="str">
        <f t="shared" ref="M33:M38" si="18">IF(L33,L33/$L$39,"")</f>
        <v/>
      </c>
      <c r="N33" s="59">
        <f>D23</f>
        <v>0</v>
      </c>
      <c r="O33" s="59">
        <f>E23</f>
        <v>0</v>
      </c>
      <c r="P33" s="60" t="str">
        <f t="shared" ref="P33:P38" si="19">IF(O33,O33/$O$39,"")</f>
        <v/>
      </c>
    </row>
    <row r="34" spans="1:33" s="25" customFormat="1" ht="30" customHeight="1" x14ac:dyDescent="0.25">
      <c r="A34" s="43" t="s">
        <v>18</v>
      </c>
      <c r="B34" s="12">
        <f t="shared" si="13"/>
        <v>2</v>
      </c>
      <c r="C34" s="8">
        <f t="shared" si="14"/>
        <v>5.5555555555555552E-2</v>
      </c>
      <c r="D34" s="13">
        <f t="shared" si="15"/>
        <v>19465</v>
      </c>
      <c r="E34" s="14">
        <f t="shared" si="16"/>
        <v>23552.65</v>
      </c>
      <c r="F34" s="21">
        <f t="shared" si="17"/>
        <v>0.26025433103432882</v>
      </c>
      <c r="J34" s="89" t="s">
        <v>1</v>
      </c>
      <c r="K34" s="90"/>
      <c r="L34" s="61">
        <f>G23</f>
        <v>32</v>
      </c>
      <c r="M34" s="8">
        <f t="shared" si="18"/>
        <v>0.88888888888888884</v>
      </c>
      <c r="N34" s="62">
        <f>I23</f>
        <v>64960.340000000004</v>
      </c>
      <c r="O34" s="62">
        <f>J23</f>
        <v>77338.28</v>
      </c>
      <c r="P34" s="60">
        <f t="shared" si="19"/>
        <v>0.8545799442842148</v>
      </c>
    </row>
    <row r="35" spans="1:33" ht="30" customHeight="1" x14ac:dyDescent="0.25">
      <c r="A35" s="43" t="s">
        <v>19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89" t="s">
        <v>2</v>
      </c>
      <c r="K35" s="90"/>
      <c r="L35" s="61">
        <f>L23</f>
        <v>4</v>
      </c>
      <c r="M35" s="8">
        <f t="shared" si="18"/>
        <v>0.1111111111111111</v>
      </c>
      <c r="N35" s="62">
        <f>N23</f>
        <v>10924.72</v>
      </c>
      <c r="O35" s="62">
        <f>O23</f>
        <v>13160.31</v>
      </c>
      <c r="P35" s="60">
        <f t="shared" si="19"/>
        <v>0.14542005571578517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5">
      <c r="A36" s="43" t="s">
        <v>26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89" t="s">
        <v>34</v>
      </c>
      <c r="K36" s="90"/>
      <c r="L36" s="61">
        <f>Q23</f>
        <v>0</v>
      </c>
      <c r="M36" s="8" t="str">
        <f t="shared" si="18"/>
        <v/>
      </c>
      <c r="N36" s="62">
        <f>S23</f>
        <v>0</v>
      </c>
      <c r="O36" s="62">
        <f>T23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89" t="s">
        <v>5</v>
      </c>
      <c r="K37" s="90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4" t="s">
        <v>33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89" t="s">
        <v>4</v>
      </c>
      <c r="K38" s="90"/>
      <c r="L38" s="61">
        <f>AA23</f>
        <v>0</v>
      </c>
      <c r="M38" s="8" t="str">
        <f t="shared" si="18"/>
        <v/>
      </c>
      <c r="N38" s="62">
        <f>AC23</f>
        <v>0</v>
      </c>
      <c r="O38" s="62">
        <f>AD23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4">
      <c r="A39" s="44" t="s">
        <v>28</v>
      </c>
      <c r="B39" s="12">
        <f t="shared" si="13"/>
        <v>0</v>
      </c>
      <c r="C39" s="8" t="str">
        <f t="shared" si="14"/>
        <v/>
      </c>
      <c r="D39" s="13">
        <f t="shared" si="15"/>
        <v>0</v>
      </c>
      <c r="E39" s="23">
        <f t="shared" si="16"/>
        <v>0</v>
      </c>
      <c r="F39" s="21" t="str">
        <f t="shared" si="17"/>
        <v/>
      </c>
      <c r="G39" s="25"/>
      <c r="J39" s="91" t="s">
        <v>0</v>
      </c>
      <c r="K39" s="92"/>
      <c r="L39" s="85">
        <f>SUM(L33:L38)</f>
        <v>36</v>
      </c>
      <c r="M39" s="17">
        <f>SUM(M33:M38)</f>
        <v>1</v>
      </c>
      <c r="N39" s="86">
        <f>SUM(N33:N38)</f>
        <v>75885.06</v>
      </c>
      <c r="O39" s="87">
        <f>SUM(O33:O38)</f>
        <v>90498.59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5">
      <c r="A40" s="45" t="s">
        <v>29</v>
      </c>
      <c r="B40" s="12">
        <f t="shared" si="13"/>
        <v>34</v>
      </c>
      <c r="C40" s="8">
        <f t="shared" si="14"/>
        <v>0.94444444444444442</v>
      </c>
      <c r="D40" s="13">
        <f t="shared" si="15"/>
        <v>40101.370000000003</v>
      </c>
      <c r="E40" s="23">
        <f t="shared" si="16"/>
        <v>47591.61</v>
      </c>
      <c r="F40" s="21">
        <f t="shared" si="17"/>
        <v>0.52588233695132702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13"/>
        <v>0</v>
      </c>
      <c r="C41" s="8" t="str">
        <f t="shared" si="14"/>
        <v/>
      </c>
      <c r="D41" s="13">
        <f t="shared" si="15"/>
        <v>16318.689999999999</v>
      </c>
      <c r="E41" s="14">
        <f t="shared" si="16"/>
        <v>19354.330000000002</v>
      </c>
      <c r="F41" s="21">
        <f t="shared" si="17"/>
        <v>0.21386333201434407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13"/>
        <v>0</v>
      </c>
      <c r="C42" s="8" t="str">
        <f t="shared" ref="C42" si="20">IF(B42,B42/$B$43,"")</f>
        <v/>
      </c>
      <c r="D42" s="13">
        <f t="shared" si="15"/>
        <v>0</v>
      </c>
      <c r="E42" s="14">
        <f t="shared" si="16"/>
        <v>0</v>
      </c>
      <c r="F42" s="21" t="str">
        <f t="shared" ref="F42" si="2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4">
      <c r="A43" s="65" t="s">
        <v>0</v>
      </c>
      <c r="B43" s="16">
        <f>SUM(B33:B42)</f>
        <v>36</v>
      </c>
      <c r="C43" s="17">
        <f>SUM(C33:C42)</f>
        <v>1</v>
      </c>
      <c r="D43" s="18">
        <f>SUM(D33:D42)</f>
        <v>75885.06</v>
      </c>
      <c r="E43" s="18">
        <f>SUM(E33:E42)</f>
        <v>90498.590000000011</v>
      </c>
      <c r="F43" s="19">
        <f>SUM(F33:F42)</f>
        <v>0.99999999999999989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A30:A32"/>
    <mergeCell ref="L11:P11"/>
    <mergeCell ref="L30:P31"/>
    <mergeCell ref="J30:K32"/>
    <mergeCell ref="A11:A12"/>
    <mergeCell ref="A26:H26"/>
    <mergeCell ref="B30:F31"/>
    <mergeCell ref="A25:Q25"/>
    <mergeCell ref="B10:AE10"/>
    <mergeCell ref="B11:F11"/>
    <mergeCell ref="G11:K11"/>
    <mergeCell ref="Q11:U11"/>
    <mergeCell ref="AA11:AE11"/>
    <mergeCell ref="V11:Z11"/>
    <mergeCell ref="J37:K37"/>
    <mergeCell ref="J39:K39"/>
    <mergeCell ref="J33:K33"/>
    <mergeCell ref="J34:K34"/>
    <mergeCell ref="J35:K35"/>
    <mergeCell ref="J36:K36"/>
    <mergeCell ref="J38:K38"/>
  </mergeCells>
  <pageMargins left="0.39370078740157483" right="0" top="0.55118110236220474" bottom="0" header="0.31496062992125984" footer="0.31496062992125984"/>
  <pageSetup paperSize="9" scale="45" orientation="landscape" r:id="rId1"/>
  <ignoredErrors>
    <ignoredError sqref="F13:F17" unlockedFormula="1"/>
    <ignoredError sqref="M33:M36 C38:C42 C33:C37 M37:M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1" zoomScale="80" zoomScaleNormal="80" workbookViewId="0">
      <selection activeCell="I39" sqref="I39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47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5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/>
      <c r="H13" s="20" t="str">
        <f t="shared" ref="H13:H21" si="2">IF(G13,G13/$G$23,"")</f>
        <v/>
      </c>
      <c r="I13" s="4"/>
      <c r="J13" s="5"/>
      <c r="K13" s="21" t="str">
        <f t="shared" ref="K13:K21" si="3">IF(J13,J13/$J$23,"")</f>
        <v/>
      </c>
      <c r="L13" s="1">
        <v>1</v>
      </c>
      <c r="M13" s="20">
        <f t="shared" ref="M13:M21" si="4">IF(L13,L13/$L$23,"")</f>
        <v>0.125</v>
      </c>
      <c r="N13" s="4">
        <v>46742</v>
      </c>
      <c r="O13" s="4">
        <v>56557.82</v>
      </c>
      <c r="P13" s="21">
        <f t="shared" ref="P13:P21" si="5">IF(O13,O13/$O$23,"")</f>
        <v>0.76705741176770548</v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2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2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16</v>
      </c>
      <c r="H20" s="67">
        <f t="shared" si="2"/>
        <v>1</v>
      </c>
      <c r="I20" s="70">
        <v>13682.51</v>
      </c>
      <c r="J20" s="71">
        <v>14330.1</v>
      </c>
      <c r="K20" s="68">
        <f t="shared" si="3"/>
        <v>0.39345415467390349</v>
      </c>
      <c r="L20" s="69">
        <v>7</v>
      </c>
      <c r="M20" s="67">
        <f t="shared" si="4"/>
        <v>0.875</v>
      </c>
      <c r="N20" s="70">
        <v>3611.14</v>
      </c>
      <c r="O20" s="71">
        <v>4369.4799999999996</v>
      </c>
      <c r="P20" s="68">
        <f t="shared" si="5"/>
        <v>5.926045274677761E-2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049999999999997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>
        <v>19595.37</v>
      </c>
      <c r="J21" s="7">
        <v>22091.17</v>
      </c>
      <c r="K21" s="21">
        <f t="shared" si="3"/>
        <v>0.60654584532609657</v>
      </c>
      <c r="L21" s="2"/>
      <c r="M21" s="20" t="str">
        <f t="shared" si="4"/>
        <v/>
      </c>
      <c r="N21" s="6">
        <v>10679.52</v>
      </c>
      <c r="O21" s="7">
        <v>12806.19</v>
      </c>
      <c r="P21" s="21">
        <f t="shared" si="5"/>
        <v>0.17368213548551681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">
      <c r="A23" s="84" t="s">
        <v>0</v>
      </c>
      <c r="B23" s="16">
        <f t="shared" ref="B23:AE23" si="22">SUM(B13:B22)</f>
        <v>0</v>
      </c>
      <c r="C23" s="17">
        <f t="shared" si="22"/>
        <v>0</v>
      </c>
      <c r="D23" s="18">
        <f t="shared" si="22"/>
        <v>0</v>
      </c>
      <c r="E23" s="18">
        <f t="shared" si="22"/>
        <v>0</v>
      </c>
      <c r="F23" s="19">
        <f t="shared" si="22"/>
        <v>0</v>
      </c>
      <c r="G23" s="16">
        <f t="shared" si="22"/>
        <v>16</v>
      </c>
      <c r="H23" s="17">
        <f t="shared" si="22"/>
        <v>1</v>
      </c>
      <c r="I23" s="18">
        <f t="shared" si="22"/>
        <v>33277.879999999997</v>
      </c>
      <c r="J23" s="18">
        <f t="shared" si="22"/>
        <v>36421.269999999997</v>
      </c>
      <c r="K23" s="19">
        <f t="shared" si="22"/>
        <v>1</v>
      </c>
      <c r="L23" s="16">
        <f t="shared" si="22"/>
        <v>8</v>
      </c>
      <c r="M23" s="17">
        <f t="shared" si="22"/>
        <v>1</v>
      </c>
      <c r="N23" s="18">
        <f t="shared" si="22"/>
        <v>61032.66</v>
      </c>
      <c r="O23" s="18">
        <f t="shared" si="22"/>
        <v>73733.490000000005</v>
      </c>
      <c r="P23" s="19">
        <f t="shared" si="22"/>
        <v>0.99999999999999989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3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customHeigh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25">
      <c r="A33" s="41" t="s">
        <v>25</v>
      </c>
      <c r="B33" s="9">
        <f t="shared" ref="B33:B42" si="23">B13+G13+L13+Q13+AA13+V13</f>
        <v>1</v>
      </c>
      <c r="C33" s="8">
        <f t="shared" ref="C33:C42" si="24">IF(B33,B33/$B$43,"")</f>
        <v>4.1666666666666664E-2</v>
      </c>
      <c r="D33" s="10">
        <f t="shared" ref="D33:D42" si="25">D13+I13+N13+S13+AC13+X13</f>
        <v>46742</v>
      </c>
      <c r="E33" s="11">
        <f t="shared" ref="E33:E42" si="26">E13+J13+O13+T13+AD13+Y13</f>
        <v>56557.82</v>
      </c>
      <c r="F33" s="21">
        <f t="shared" ref="F33:F42" si="27">IF(E33,E33/$E$43,"")</f>
        <v>0.5134396371069212</v>
      </c>
      <c r="J33" s="93" t="s">
        <v>3</v>
      </c>
      <c r="K33" s="94"/>
      <c r="L33" s="58">
        <f>B23</f>
        <v>0</v>
      </c>
      <c r="M33" s="8" t="str">
        <f t="shared" ref="M33:M38" si="28">IF(L33,L33/$L$39,"")</f>
        <v/>
      </c>
      <c r="N33" s="59">
        <f>D23</f>
        <v>0</v>
      </c>
      <c r="O33" s="59">
        <f>E23</f>
        <v>0</v>
      </c>
      <c r="P33" s="60" t="str">
        <f t="shared" ref="P33:P38" si="29">IF(O33,O33/$O$39,"")</f>
        <v/>
      </c>
    </row>
    <row r="34" spans="1:33" s="25" customFormat="1" ht="30" customHeight="1" x14ac:dyDescent="0.25">
      <c r="A34" s="43" t="s">
        <v>18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J34" s="89" t="s">
        <v>1</v>
      </c>
      <c r="K34" s="90"/>
      <c r="L34" s="61">
        <f>G23</f>
        <v>16</v>
      </c>
      <c r="M34" s="8">
        <f t="shared" si="28"/>
        <v>0.66666666666666663</v>
      </c>
      <c r="N34" s="62">
        <f>I23</f>
        <v>33277.879999999997</v>
      </c>
      <c r="O34" s="62">
        <f>J23</f>
        <v>36421.269999999997</v>
      </c>
      <c r="P34" s="60">
        <f t="shared" si="29"/>
        <v>0.33063727795330855</v>
      </c>
    </row>
    <row r="35" spans="1:33" ht="30" customHeight="1" x14ac:dyDescent="0.25">
      <c r="A35" s="43" t="s">
        <v>19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9" t="s">
        <v>2</v>
      </c>
      <c r="K35" s="90"/>
      <c r="L35" s="61">
        <f>L23</f>
        <v>8</v>
      </c>
      <c r="M35" s="8">
        <f t="shared" si="28"/>
        <v>0.33333333333333331</v>
      </c>
      <c r="N35" s="62">
        <f>N23</f>
        <v>61032.66</v>
      </c>
      <c r="O35" s="62">
        <f>O23</f>
        <v>73733.490000000005</v>
      </c>
      <c r="P35" s="60">
        <f t="shared" si="29"/>
        <v>0.66936272204669134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89" t="s">
        <v>34</v>
      </c>
      <c r="K36" s="90"/>
      <c r="L36" s="61">
        <f>Q23</f>
        <v>0</v>
      </c>
      <c r="M36" s="8" t="str">
        <f t="shared" si="28"/>
        <v/>
      </c>
      <c r="N36" s="62">
        <f>S23</f>
        <v>0</v>
      </c>
      <c r="O36" s="62">
        <f>T23</f>
        <v>0</v>
      </c>
      <c r="P36" s="60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9" t="s">
        <v>5</v>
      </c>
      <c r="K37" s="90"/>
      <c r="L37" s="61">
        <f>V23</f>
        <v>0</v>
      </c>
      <c r="M37" s="8" t="str">
        <f t="shared" si="28"/>
        <v/>
      </c>
      <c r="N37" s="62">
        <f>X23</f>
        <v>0</v>
      </c>
      <c r="O37" s="62">
        <f>Y23</f>
        <v>0</v>
      </c>
      <c r="P37" s="60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4" t="s">
        <v>33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89" t="s">
        <v>4</v>
      </c>
      <c r="K38" s="90"/>
      <c r="L38" s="61">
        <f>AA23</f>
        <v>0</v>
      </c>
      <c r="M38" s="8" t="str">
        <f t="shared" si="28"/>
        <v/>
      </c>
      <c r="N38" s="62">
        <f>AC23</f>
        <v>0</v>
      </c>
      <c r="O38" s="62">
        <f>AD23</f>
        <v>0</v>
      </c>
      <c r="P38" s="60" t="str">
        <f t="shared" si="2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">
      <c r="A39" s="44" t="s">
        <v>28</v>
      </c>
      <c r="B39" s="12">
        <f t="shared" si="23"/>
        <v>0</v>
      </c>
      <c r="C39" s="8" t="str">
        <f t="shared" si="24"/>
        <v/>
      </c>
      <c r="D39" s="13">
        <f t="shared" si="25"/>
        <v>0</v>
      </c>
      <c r="E39" s="23">
        <f t="shared" si="26"/>
        <v>0</v>
      </c>
      <c r="F39" s="21" t="str">
        <f t="shared" si="27"/>
        <v/>
      </c>
      <c r="G39" s="25"/>
      <c r="J39" s="91" t="s">
        <v>0</v>
      </c>
      <c r="K39" s="92"/>
      <c r="L39" s="85">
        <f>SUM(L33:L38)</f>
        <v>24</v>
      </c>
      <c r="M39" s="17">
        <f>SUM(M33:M38)</f>
        <v>1</v>
      </c>
      <c r="N39" s="86">
        <f>SUM(N33:N38)</f>
        <v>94310.540000000008</v>
      </c>
      <c r="O39" s="87">
        <f>SUM(O33:O38)</f>
        <v>110154.76000000001</v>
      </c>
      <c r="P39" s="88">
        <f>SUM(P33:P38)</f>
        <v>0.99999999999999989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5" t="s">
        <v>29</v>
      </c>
      <c r="B40" s="12">
        <f t="shared" si="23"/>
        <v>23</v>
      </c>
      <c r="C40" s="8">
        <f t="shared" si="24"/>
        <v>0.95833333333333337</v>
      </c>
      <c r="D40" s="13">
        <f t="shared" si="25"/>
        <v>17293.650000000001</v>
      </c>
      <c r="E40" s="23">
        <f t="shared" si="26"/>
        <v>18699.580000000002</v>
      </c>
      <c r="F40" s="21">
        <f t="shared" si="27"/>
        <v>0.16975734866110193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30274.89</v>
      </c>
      <c r="E41" s="14">
        <f t="shared" si="26"/>
        <v>34897.360000000001</v>
      </c>
      <c r="F41" s="21">
        <f t="shared" si="27"/>
        <v>0.31680301423197693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4">
      <c r="A43" s="65" t="s">
        <v>0</v>
      </c>
      <c r="B43" s="16">
        <f>SUM(B33:B42)</f>
        <v>24</v>
      </c>
      <c r="C43" s="17">
        <f>SUM(C33:C42)</f>
        <v>1</v>
      </c>
      <c r="D43" s="18">
        <f>SUM(D33:D42)</f>
        <v>94310.540000000008</v>
      </c>
      <c r="E43" s="18">
        <f>SUM(E33:E42)</f>
        <v>110154.76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5">
      <c r="B45" s="26"/>
      <c r="H45" s="26"/>
      <c r="N45" s="26"/>
    </row>
    <row r="46" spans="1:33" s="25" customFormat="1" ht="14.55" x14ac:dyDescent="0.35">
      <c r="B46" s="26"/>
      <c r="H46" s="26"/>
      <c r="N46" s="26"/>
    </row>
    <row r="47" spans="1:33" s="25" customFormat="1" ht="14.55" x14ac:dyDescent="0.35">
      <c r="B47" s="26"/>
      <c r="H47" s="26"/>
      <c r="N47" s="26"/>
    </row>
    <row r="48" spans="1:33" s="25" customFormat="1" ht="14.55" x14ac:dyDescent="0.35">
      <c r="B48" s="26"/>
      <c r="H48" s="26"/>
      <c r="N48" s="26"/>
    </row>
    <row r="49" spans="2:14" s="25" customFormat="1" ht="14.55" x14ac:dyDescent="0.35">
      <c r="B49" s="26"/>
      <c r="H49" s="26"/>
      <c r="N49" s="26"/>
    </row>
    <row r="50" spans="2:14" s="25" customFormat="1" ht="14.55" x14ac:dyDescent="0.35">
      <c r="B50" s="26"/>
      <c r="H50" s="26"/>
      <c r="N50" s="26"/>
    </row>
    <row r="51" spans="2:14" s="25" customFormat="1" ht="14.55" x14ac:dyDescent="0.35">
      <c r="B51" s="26"/>
      <c r="H51" s="26"/>
      <c r="N51" s="26"/>
    </row>
    <row r="52" spans="2:14" s="25" customFormat="1" ht="14.55" x14ac:dyDescent="0.35">
      <c r="B52" s="26"/>
      <c r="H52" s="26"/>
      <c r="N52" s="26"/>
    </row>
    <row r="53" spans="2:14" s="25" customFormat="1" ht="14.55" x14ac:dyDescent="0.35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35433070866141736" header="0.31496062992125984" footer="0.31496062992125984"/>
  <pageSetup paperSize="9" scale="45" orientation="landscape" r:id="rId1"/>
  <ignoredErrors>
    <ignoredError sqref="C33:C42 M33:M3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zoomScale="80" zoomScaleNormal="80" workbookViewId="0">
      <selection activeCell="I26" sqref="I26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48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5">
      <c r="A12" s="131"/>
      <c r="B12" s="34" t="s">
        <v>7</v>
      </c>
      <c r="C12" s="35" t="s">
        <v>8</v>
      </c>
      <c r="D12" s="36" t="s">
        <v>56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/>
      <c r="H13" s="20" t="str">
        <f t="shared" ref="H13:H21" si="2">IF(G13,G13/$G$23,"")</f>
        <v/>
      </c>
      <c r="I13" s="4"/>
      <c r="J13" s="5"/>
      <c r="K13" s="21" t="str">
        <f t="shared" ref="K13:K21" si="3">IF(J13,J13/$J$23,"")</f>
        <v/>
      </c>
      <c r="L13" s="1"/>
      <c r="M13" s="20" t="str">
        <f t="shared" ref="M13:M21" si="4">IF(L13,L13/$L$23,"")</f>
        <v/>
      </c>
      <c r="N13" s="4"/>
      <c r="O13" s="5"/>
      <c r="P13" s="21" t="str">
        <f t="shared" ref="P13:P21" si="5">IF(O13,O13/$O$23,"")</f>
        <v/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25</v>
      </c>
      <c r="H20" s="67">
        <f t="shared" si="2"/>
        <v>1</v>
      </c>
      <c r="I20" s="70">
        <v>13159.46</v>
      </c>
      <c r="J20" s="71">
        <v>15497.52</v>
      </c>
      <c r="K20" s="68">
        <f t="shared" si="3"/>
        <v>0.49188794586462348</v>
      </c>
      <c r="L20" s="69">
        <v>2</v>
      </c>
      <c r="M20" s="67">
        <f t="shared" si="4"/>
        <v>1</v>
      </c>
      <c r="N20" s="70">
        <v>425.54</v>
      </c>
      <c r="O20" s="71">
        <v>451.4</v>
      </c>
      <c r="P20" s="68">
        <f t="shared" si="5"/>
        <v>6.9346934386185929E-2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049999999999997" customHeight="1" x14ac:dyDescent="0.3">
      <c r="A21" s="46" t="s">
        <v>43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>
        <v>14763.88</v>
      </c>
      <c r="J21" s="7">
        <v>16008.68</v>
      </c>
      <c r="K21" s="21">
        <f t="shared" si="3"/>
        <v>0.50811205413537652</v>
      </c>
      <c r="L21" s="2"/>
      <c r="M21" s="20" t="str">
        <f t="shared" si="4"/>
        <v/>
      </c>
      <c r="N21" s="6">
        <v>5056.67</v>
      </c>
      <c r="O21" s="7">
        <v>6057.9</v>
      </c>
      <c r="P21" s="21">
        <f t="shared" si="5"/>
        <v>0.93065306561381411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5">
      <c r="A23" s="84" t="s">
        <v>0</v>
      </c>
      <c r="B23" s="16">
        <f t="shared" ref="B23:AE23" si="22">SUM(B13:B22)</f>
        <v>0</v>
      </c>
      <c r="C23" s="17">
        <f t="shared" si="22"/>
        <v>0</v>
      </c>
      <c r="D23" s="18">
        <f t="shared" si="22"/>
        <v>0</v>
      </c>
      <c r="E23" s="18">
        <f t="shared" si="22"/>
        <v>0</v>
      </c>
      <c r="F23" s="19">
        <f t="shared" si="22"/>
        <v>0</v>
      </c>
      <c r="G23" s="16">
        <f t="shared" si="22"/>
        <v>25</v>
      </c>
      <c r="H23" s="17">
        <f t="shared" si="22"/>
        <v>1</v>
      </c>
      <c r="I23" s="18">
        <f t="shared" si="22"/>
        <v>27923.339999999997</v>
      </c>
      <c r="J23" s="18">
        <f t="shared" si="22"/>
        <v>31506.2</v>
      </c>
      <c r="K23" s="19">
        <f t="shared" si="22"/>
        <v>1</v>
      </c>
      <c r="L23" s="16">
        <f t="shared" si="22"/>
        <v>2</v>
      </c>
      <c r="M23" s="17">
        <f t="shared" si="22"/>
        <v>1</v>
      </c>
      <c r="N23" s="18">
        <f t="shared" si="22"/>
        <v>5482.21</v>
      </c>
      <c r="O23" s="18">
        <f t="shared" si="22"/>
        <v>6509.2999999999993</v>
      </c>
      <c r="P23" s="19">
        <f t="shared" si="22"/>
        <v>1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3">
      <c r="B24" s="26"/>
      <c r="H24" s="26"/>
      <c r="N24" s="26"/>
    </row>
    <row r="25" spans="1:31" s="49" customFormat="1" ht="48" customHeight="1" x14ac:dyDescent="0.3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customHeigh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5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">
      <c r="A33" s="41" t="s">
        <v>25</v>
      </c>
      <c r="B33" s="9">
        <f t="shared" ref="B33:B42" si="23">B13+G13+L13+Q13+AA13+V13</f>
        <v>0</v>
      </c>
      <c r="C33" s="8" t="str">
        <f t="shared" ref="C33:C41" si="24">IF(B33,B33/$B$43,"")</f>
        <v/>
      </c>
      <c r="D33" s="10">
        <f t="shared" ref="D33:D42" si="25">D13+I13+N13+S13+AC13+X13</f>
        <v>0</v>
      </c>
      <c r="E33" s="11">
        <f t="shared" ref="E33:E42" si="26">E13+J13+O13+T13+AD13+Y13</f>
        <v>0</v>
      </c>
      <c r="F33" s="21" t="str">
        <f t="shared" ref="F33:F41" si="27">IF(E33,E33/$E$43,"")</f>
        <v/>
      </c>
      <c r="J33" s="93" t="s">
        <v>3</v>
      </c>
      <c r="K33" s="94"/>
      <c r="L33" s="58">
        <f>B23</f>
        <v>0</v>
      </c>
      <c r="M33" s="8" t="str">
        <f>IF(L33,L33/$L$39,"")</f>
        <v/>
      </c>
      <c r="N33" s="59">
        <f>D23</f>
        <v>0</v>
      </c>
      <c r="O33" s="59">
        <f>E23</f>
        <v>0</v>
      </c>
      <c r="P33" s="60" t="str">
        <f>IF(O33,O33/$O$39,"")</f>
        <v/>
      </c>
    </row>
    <row r="34" spans="1:33" s="25" customFormat="1" ht="30" customHeight="1" x14ac:dyDescent="0.3">
      <c r="A34" s="43" t="s">
        <v>18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J34" s="89" t="s">
        <v>1</v>
      </c>
      <c r="K34" s="90"/>
      <c r="L34" s="61">
        <f>G23</f>
        <v>25</v>
      </c>
      <c r="M34" s="8">
        <f>IF(L34,L34/$L$39,"")</f>
        <v>0.92592592592592593</v>
      </c>
      <c r="N34" s="62">
        <f>I23</f>
        <v>27923.339999999997</v>
      </c>
      <c r="O34" s="62">
        <f>J23</f>
        <v>31506.2</v>
      </c>
      <c r="P34" s="60">
        <f>IF(O34,O34/$O$39,"")</f>
        <v>0.8287724743854481</v>
      </c>
    </row>
    <row r="35" spans="1:33" ht="30" customHeight="1" x14ac:dyDescent="0.3">
      <c r="A35" s="43" t="s">
        <v>19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9" t="s">
        <v>2</v>
      </c>
      <c r="K35" s="90"/>
      <c r="L35" s="61">
        <f>L23</f>
        <v>2</v>
      </c>
      <c r="M35" s="8">
        <f>IF(L35,L35/$L$39,"")</f>
        <v>7.407407407407407E-2</v>
      </c>
      <c r="N35" s="62">
        <f>N23</f>
        <v>5482.21</v>
      </c>
      <c r="O35" s="62">
        <f>O23</f>
        <v>6509.2999999999993</v>
      </c>
      <c r="P35" s="60">
        <f>IF(O35,O35/$O$39,"")</f>
        <v>0.17122752561455193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89" t="s">
        <v>34</v>
      </c>
      <c r="K36" s="90"/>
      <c r="L36" s="61">
        <f>Q23</f>
        <v>0</v>
      </c>
      <c r="M36" s="8" t="str">
        <f>IF(L36,L36/$L$39,"")</f>
        <v/>
      </c>
      <c r="N36" s="62">
        <f>S23</f>
        <v>0</v>
      </c>
      <c r="O36" s="62">
        <f>T23</f>
        <v>0</v>
      </c>
      <c r="P36" s="60" t="str">
        <f>IF(O36,O36/$O$39,"")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9" t="s">
        <v>5</v>
      </c>
      <c r="K37" s="90"/>
      <c r="L37" s="61">
        <f>V23</f>
        <v>0</v>
      </c>
      <c r="M37" s="8" t="str">
        <f>IF(L37,L37/$L$39,"")</f>
        <v/>
      </c>
      <c r="N37" s="62">
        <f>X23</f>
        <v>0</v>
      </c>
      <c r="O37" s="62">
        <f>Y23</f>
        <v>0</v>
      </c>
      <c r="P37" s="60" t="str">
        <f>IF(O37,O37/$O$39,"")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89" t="s">
        <v>4</v>
      </c>
      <c r="K38" s="90"/>
      <c r="L38" s="61">
        <f>AA23</f>
        <v>0</v>
      </c>
      <c r="M38" s="8" t="str">
        <f t="shared" ref="M38" si="28">IF(L38,L38/$L$39,"")</f>
        <v/>
      </c>
      <c r="N38" s="62">
        <f>AC23</f>
        <v>0</v>
      </c>
      <c r="O38" s="62">
        <f>AD23</f>
        <v>0</v>
      </c>
      <c r="P38" s="60" t="str">
        <f t="shared" ref="P38" si="29">IF(O38,O38/$O$39,"")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23"/>
        <v>0</v>
      </c>
      <c r="C39" s="8" t="str">
        <f t="shared" si="24"/>
        <v/>
      </c>
      <c r="D39" s="13">
        <f t="shared" si="25"/>
        <v>0</v>
      </c>
      <c r="E39" s="23">
        <f t="shared" si="26"/>
        <v>0</v>
      </c>
      <c r="F39" s="21" t="str">
        <f t="shared" si="27"/>
        <v/>
      </c>
      <c r="G39" s="25"/>
      <c r="J39" s="91" t="s">
        <v>0</v>
      </c>
      <c r="K39" s="92"/>
      <c r="L39" s="85">
        <f>SUM(L33:L38)</f>
        <v>27</v>
      </c>
      <c r="M39" s="17">
        <f>SUM(M33:M38)</f>
        <v>1</v>
      </c>
      <c r="N39" s="86">
        <f>SUM(N33:N38)</f>
        <v>33405.549999999996</v>
      </c>
      <c r="O39" s="87">
        <f>SUM(O33:O38)</f>
        <v>38015.5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23"/>
        <v>27</v>
      </c>
      <c r="C40" s="8">
        <f t="shared" si="24"/>
        <v>1</v>
      </c>
      <c r="D40" s="13">
        <f t="shared" si="25"/>
        <v>13585</v>
      </c>
      <c r="E40" s="23">
        <f t="shared" si="26"/>
        <v>15948.92</v>
      </c>
      <c r="F40" s="21">
        <f t="shared" si="27"/>
        <v>0.41953729399850059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19820.55</v>
      </c>
      <c r="E41" s="14">
        <f t="shared" si="26"/>
        <v>22066.58</v>
      </c>
      <c r="F41" s="21">
        <f t="shared" si="27"/>
        <v>0.58046270600149941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3"/>
        <v>0</v>
      </c>
      <c r="C42" s="8" t="str">
        <f t="shared" ref="C42" si="30">IF(B42,B42/$B$43,"")</f>
        <v/>
      </c>
      <c r="D42" s="13">
        <f t="shared" si="25"/>
        <v>0</v>
      </c>
      <c r="E42" s="14">
        <f t="shared" si="26"/>
        <v>0</v>
      </c>
      <c r="F42" s="21" t="str">
        <f t="shared" ref="F42" si="3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27</v>
      </c>
      <c r="C43" s="17">
        <f>SUM(C33:C42)</f>
        <v>1</v>
      </c>
      <c r="D43" s="18">
        <f>SUM(D33:D42)</f>
        <v>33405.550000000003</v>
      </c>
      <c r="E43" s="18">
        <f>SUM(E33:E42)</f>
        <v>38015.5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9" scale="45" orientation="landscape" r:id="rId1"/>
  <ignoredErrors>
    <ignoredError sqref="C40:C42 M33:M36 C33:C39 M37:M3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abSelected="1" zoomScale="85" zoomScaleNormal="85" workbookViewId="0">
      <selection activeCell="A4" sqref="A4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49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5">
      <c r="A12" s="131"/>
      <c r="B12" s="34" t="s">
        <v>7</v>
      </c>
      <c r="C12" s="35" t="s">
        <v>8</v>
      </c>
      <c r="D12" s="36" t="s">
        <v>54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/>
      <c r="H13" s="20" t="str">
        <f t="shared" ref="H13:H21" si="2">IF(G13,G13/$G$23,"")</f>
        <v/>
      </c>
      <c r="I13" s="4"/>
      <c r="J13" s="5"/>
      <c r="K13" s="21" t="str">
        <f t="shared" ref="K13:K21" si="3">IF(J13,J13/$J$23,"")</f>
        <v/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 t="shared" ref="R13:R21" si="4">IF(Q13,Q13/$Q$23,"")</f>
        <v/>
      </c>
      <c r="S13" s="4"/>
      <c r="T13" s="5"/>
      <c r="U13" s="21" t="str">
        <f t="shared" ref="U13:U22" si="5">IF(T13,T13/$T$23,"")</f>
        <v/>
      </c>
      <c r="V13" s="1"/>
      <c r="W13" s="20" t="str">
        <f t="shared" ref="W13:W21" si="6">IF(V13,V13/$V$23,"")</f>
        <v/>
      </c>
      <c r="X13" s="4"/>
      <c r="Y13" s="5"/>
      <c r="Z13" s="21" t="str">
        <f t="shared" ref="Z13:Z21" si="7">IF(Y13,Y13/$Y$23,"")</f>
        <v/>
      </c>
      <c r="AA13" s="1"/>
      <c r="AB13" s="20" t="str">
        <f t="shared" ref="AB13:AB21" si="8">IF(AA13,AA13/$AA$23,"")</f>
        <v/>
      </c>
      <c r="AC13" s="4"/>
      <c r="AD13" s="5"/>
      <c r="AE13" s="21" t="str">
        <f t="shared" ref="AE13:AE21" si="9">IF(AD13,AD13/$AD$23,"")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IF(L14,L14/$L$23,"")</f>
        <v/>
      </c>
      <c r="N14" s="6"/>
      <c r="O14" s="7"/>
      <c r="P14" s="21" t="str">
        <f>IF(O14,O14/$O$23,"")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IF(L15,L15/$L$23,"")</f>
        <v/>
      </c>
      <c r="N15" s="6"/>
      <c r="O15" s="7"/>
      <c r="P15" s="21" t="str">
        <f>IF(O15,O15/$O$23,"")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IF(L16,L16/$L$23,"")</f>
        <v/>
      </c>
      <c r="N16" s="6"/>
      <c r="O16" s="7"/>
      <c r="P16" s="21" t="str">
        <f>IF(O16,O16/$O$23,"")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1" customFormat="1" ht="36" customHeight="1" x14ac:dyDescent="0.2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IF(L18,L18/$L$23,"")</f>
        <v/>
      </c>
      <c r="N18" s="70"/>
      <c r="O18" s="71"/>
      <c r="P18" s="68" t="str">
        <f>IF(O18,O18/$O$23,"")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1.3888888888888888E-2</v>
      </c>
      <c r="I19" s="6">
        <v>92.42</v>
      </c>
      <c r="J19" s="7">
        <v>111.83</v>
      </c>
      <c r="K19" s="21">
        <f t="shared" si="3"/>
        <v>1.4014479916547235E-3</v>
      </c>
      <c r="L19" s="2">
        <v>1</v>
      </c>
      <c r="M19" s="20">
        <f>IF(L19,L19/$L$23,"")</f>
        <v>6.6666666666666666E-2</v>
      </c>
      <c r="N19" s="6">
        <v>228.8</v>
      </c>
      <c r="O19" s="7">
        <v>276.85000000000002</v>
      </c>
      <c r="P19" s="21">
        <f>IF(O19,O19/$O$23,"")</f>
        <v>4.633012991346633E-3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1" customFormat="1" ht="36" customHeight="1" x14ac:dyDescent="0.2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71</v>
      </c>
      <c r="H20" s="67">
        <f t="shared" si="2"/>
        <v>0.98611111111111116</v>
      </c>
      <c r="I20" s="70">
        <v>63222.06</v>
      </c>
      <c r="J20" s="71">
        <v>73035.33</v>
      </c>
      <c r="K20" s="68">
        <f t="shared" si="3"/>
        <v>0.91527511891567548</v>
      </c>
      <c r="L20" s="69">
        <v>14</v>
      </c>
      <c r="M20" s="67">
        <f>IF(L20,L20/$L$23,"")</f>
        <v>0.93333333333333335</v>
      </c>
      <c r="N20" s="70">
        <v>46402.52</v>
      </c>
      <c r="O20" s="71">
        <v>54599.55</v>
      </c>
      <c r="P20" s="68">
        <f>IF(O20,O20/$O$23,"")</f>
        <v>0.91370931721755488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40.049999999999997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70">
        <v>5787.91</v>
      </c>
      <c r="J21" s="71">
        <v>6648.8799999999992</v>
      </c>
      <c r="K21" s="21">
        <f t="shared" si="3"/>
        <v>8.3323433092669749E-2</v>
      </c>
      <c r="L21" s="2"/>
      <c r="M21" s="20" t="str">
        <f>IF(L21,L21/$L$23,"")</f>
        <v/>
      </c>
      <c r="N21" s="70">
        <v>4146.16</v>
      </c>
      <c r="O21" s="71">
        <v>4879.53</v>
      </c>
      <c r="P21" s="21">
        <f>IF(O21,O21/$O$23,"")</f>
        <v>8.165766979109855E-2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0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1">IF(G22,G22/$G$23,"")</f>
        <v/>
      </c>
      <c r="I22" s="70"/>
      <c r="J22" s="71"/>
      <c r="K22" s="68" t="str">
        <f t="shared" ref="K22" si="12">IF(J22,J22/$J$23,"")</f>
        <v/>
      </c>
      <c r="L22" s="69"/>
      <c r="M22" s="67" t="str">
        <f t="shared" ref="M22" si="13">IF(L22,L22/$L$23,"")</f>
        <v/>
      </c>
      <c r="N22" s="70"/>
      <c r="O22" s="71"/>
      <c r="P22" s="68" t="str">
        <f t="shared" ref="P22" si="14">IF(O22,O22/$O$23,"")</f>
        <v/>
      </c>
      <c r="Q22" s="69"/>
      <c r="R22" s="67" t="str">
        <f t="shared" ref="R22" si="15">IF(Q22,Q22/$Q$23,"")</f>
        <v/>
      </c>
      <c r="S22" s="70"/>
      <c r="T22" s="71"/>
      <c r="U22" s="68" t="str">
        <f t="shared" si="5"/>
        <v/>
      </c>
      <c r="V22" s="69"/>
      <c r="W22" s="67" t="str">
        <f t="shared" ref="W22" si="16">IF(V22,V22/$V$23,"")</f>
        <v/>
      </c>
      <c r="X22" s="70"/>
      <c r="Y22" s="71"/>
      <c r="Z22" s="68" t="str">
        <f t="shared" ref="Z22" si="17">IF(Y22,Y22/$Y$23,"")</f>
        <v/>
      </c>
      <c r="AA22" s="69"/>
      <c r="AB22" s="20" t="str">
        <f t="shared" ref="AB22" si="18">IF(AA22,AA22/$AA$23,"")</f>
        <v/>
      </c>
      <c r="AC22" s="70"/>
      <c r="AD22" s="71"/>
      <c r="AE22" s="68" t="str">
        <f t="shared" ref="AE22" si="19">IF(AD22,AD22/$AD$23,"")</f>
        <v/>
      </c>
    </row>
    <row r="23" spans="1:31" ht="33" customHeight="1" thickBot="1" x14ac:dyDescent="0.3">
      <c r="A23" s="84" t="s">
        <v>0</v>
      </c>
      <c r="B23" s="16">
        <f t="shared" ref="B23:AE23" si="20">SUM(B13:B22)</f>
        <v>0</v>
      </c>
      <c r="C23" s="17">
        <f t="shared" si="20"/>
        <v>0</v>
      </c>
      <c r="D23" s="18">
        <f t="shared" si="20"/>
        <v>0</v>
      </c>
      <c r="E23" s="18">
        <f t="shared" si="20"/>
        <v>0</v>
      </c>
      <c r="F23" s="19">
        <f t="shared" si="20"/>
        <v>0</v>
      </c>
      <c r="G23" s="16">
        <f t="shared" si="20"/>
        <v>72</v>
      </c>
      <c r="H23" s="17">
        <f t="shared" si="20"/>
        <v>1</v>
      </c>
      <c r="I23" s="18">
        <f t="shared" si="20"/>
        <v>69102.39</v>
      </c>
      <c r="J23" s="18">
        <f t="shared" si="20"/>
        <v>79796.040000000008</v>
      </c>
      <c r="K23" s="19">
        <f t="shared" si="20"/>
        <v>1</v>
      </c>
      <c r="L23" s="16">
        <f t="shared" si="20"/>
        <v>15</v>
      </c>
      <c r="M23" s="17">
        <f t="shared" si="20"/>
        <v>1</v>
      </c>
      <c r="N23" s="18">
        <f t="shared" si="20"/>
        <v>50777.479999999996</v>
      </c>
      <c r="O23" s="18">
        <f t="shared" si="20"/>
        <v>59755.93</v>
      </c>
      <c r="P23" s="19">
        <f t="shared" si="20"/>
        <v>1</v>
      </c>
      <c r="Q23" s="16">
        <f t="shared" si="20"/>
        <v>0</v>
      </c>
      <c r="R23" s="17">
        <f t="shared" si="20"/>
        <v>0</v>
      </c>
      <c r="S23" s="18">
        <f t="shared" si="20"/>
        <v>0</v>
      </c>
      <c r="T23" s="18">
        <f t="shared" si="20"/>
        <v>0</v>
      </c>
      <c r="U23" s="19">
        <f t="shared" si="20"/>
        <v>0</v>
      </c>
      <c r="V23" s="16">
        <f t="shared" si="20"/>
        <v>0</v>
      </c>
      <c r="W23" s="17">
        <f t="shared" si="20"/>
        <v>0</v>
      </c>
      <c r="X23" s="18">
        <f t="shared" si="20"/>
        <v>0</v>
      </c>
      <c r="Y23" s="18">
        <f t="shared" si="20"/>
        <v>0</v>
      </c>
      <c r="Z23" s="19">
        <f t="shared" si="20"/>
        <v>0</v>
      </c>
      <c r="AA23" s="16">
        <f t="shared" si="20"/>
        <v>0</v>
      </c>
      <c r="AB23" s="17">
        <f t="shared" si="20"/>
        <v>0</v>
      </c>
      <c r="AC23" s="18">
        <f t="shared" si="20"/>
        <v>0</v>
      </c>
      <c r="AD23" s="18">
        <f t="shared" si="20"/>
        <v>0</v>
      </c>
      <c r="AE23" s="19">
        <f t="shared" si="20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3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customHeigh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25">
      <c r="A33" s="41" t="s">
        <v>25</v>
      </c>
      <c r="B33" s="9">
        <f t="shared" ref="B33:B42" si="21">B13+G13+L13+Q13+AA13+V13</f>
        <v>0</v>
      </c>
      <c r="C33" s="8" t="str">
        <f t="shared" ref="C33:C42" si="22">IF(B33,B33/$B$43,"")</f>
        <v/>
      </c>
      <c r="D33" s="10">
        <f t="shared" ref="D33:D42" si="23">D13+I13+N13+S13+AC13+X13</f>
        <v>0</v>
      </c>
      <c r="E33" s="11">
        <f t="shared" ref="E33:E42" si="24">E13+J13+O13+T13+AD13+Y13</f>
        <v>0</v>
      </c>
      <c r="F33" s="21" t="str">
        <f t="shared" ref="F33:F42" si="25">IF(E33,E33/$E$43,"")</f>
        <v/>
      </c>
      <c r="J33" s="93" t="s">
        <v>3</v>
      </c>
      <c r="K33" s="94"/>
      <c r="L33" s="58">
        <f>B23</f>
        <v>0</v>
      </c>
      <c r="M33" s="8" t="str">
        <f t="shared" ref="M33:M38" si="26">IF(L33,L33/$L$39,"")</f>
        <v/>
      </c>
      <c r="N33" s="59">
        <f>D23</f>
        <v>0</v>
      </c>
      <c r="O33" s="59">
        <f>E23</f>
        <v>0</v>
      </c>
      <c r="P33" s="60" t="str">
        <f t="shared" ref="P33:P38" si="27">IF(O33,O33/$O$39,"")</f>
        <v/>
      </c>
    </row>
    <row r="34" spans="1:33" s="25" customFormat="1" ht="30" customHeight="1" x14ac:dyDescent="0.25">
      <c r="A34" s="43" t="s">
        <v>18</v>
      </c>
      <c r="B34" s="12">
        <f t="shared" si="21"/>
        <v>0</v>
      </c>
      <c r="C34" s="8" t="str">
        <f t="shared" si="22"/>
        <v/>
      </c>
      <c r="D34" s="13">
        <f t="shared" si="23"/>
        <v>0</v>
      </c>
      <c r="E34" s="14">
        <f t="shared" si="24"/>
        <v>0</v>
      </c>
      <c r="F34" s="21" t="str">
        <f t="shared" si="25"/>
        <v/>
      </c>
      <c r="J34" s="89" t="s">
        <v>1</v>
      </c>
      <c r="K34" s="90"/>
      <c r="L34" s="61">
        <f>G23</f>
        <v>72</v>
      </c>
      <c r="M34" s="8">
        <f t="shared" si="26"/>
        <v>0.82758620689655171</v>
      </c>
      <c r="N34" s="62">
        <f>I23</f>
        <v>69102.39</v>
      </c>
      <c r="O34" s="62">
        <f>J23</f>
        <v>79796.040000000008</v>
      </c>
      <c r="P34" s="60">
        <f t="shared" si="27"/>
        <v>0.57180160194083973</v>
      </c>
    </row>
    <row r="35" spans="1:33" ht="30" customHeight="1" x14ac:dyDescent="0.25">
      <c r="A35" s="43" t="s">
        <v>19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89" t="s">
        <v>2</v>
      </c>
      <c r="K35" s="90"/>
      <c r="L35" s="61">
        <f>L23</f>
        <v>15</v>
      </c>
      <c r="M35" s="8">
        <f t="shared" si="26"/>
        <v>0.17241379310344829</v>
      </c>
      <c r="N35" s="62">
        <f>N23</f>
        <v>50777.479999999996</v>
      </c>
      <c r="O35" s="62">
        <f>O23</f>
        <v>59755.93</v>
      </c>
      <c r="P35" s="60">
        <f t="shared" si="27"/>
        <v>0.42819839805916032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26</v>
      </c>
      <c r="B36" s="12">
        <f t="shared" si="21"/>
        <v>0</v>
      </c>
      <c r="C36" s="8" t="str">
        <f t="shared" si="22"/>
        <v/>
      </c>
      <c r="D36" s="13">
        <f t="shared" si="23"/>
        <v>0</v>
      </c>
      <c r="E36" s="14">
        <f t="shared" si="24"/>
        <v>0</v>
      </c>
      <c r="F36" s="21" t="str">
        <f t="shared" si="25"/>
        <v/>
      </c>
      <c r="G36" s="25"/>
      <c r="J36" s="89" t="s">
        <v>34</v>
      </c>
      <c r="K36" s="90"/>
      <c r="L36" s="61">
        <f>Q23</f>
        <v>0</v>
      </c>
      <c r="M36" s="8" t="str">
        <f t="shared" si="26"/>
        <v/>
      </c>
      <c r="N36" s="62">
        <f>S23</f>
        <v>0</v>
      </c>
      <c r="O36" s="62">
        <f>T23</f>
        <v>0</v>
      </c>
      <c r="P36" s="60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89" t="s">
        <v>5</v>
      </c>
      <c r="K37" s="90"/>
      <c r="L37" s="61">
        <f>V23</f>
        <v>0</v>
      </c>
      <c r="M37" s="8" t="str">
        <f t="shared" si="26"/>
        <v/>
      </c>
      <c r="N37" s="62">
        <f>X23</f>
        <v>0</v>
      </c>
      <c r="O37" s="62">
        <f>Y23</f>
        <v>0</v>
      </c>
      <c r="P37" s="60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4" t="s">
        <v>33</v>
      </c>
      <c r="B38" s="15">
        <f t="shared" si="21"/>
        <v>0</v>
      </c>
      <c r="C38" s="8" t="str">
        <f t="shared" si="22"/>
        <v/>
      </c>
      <c r="D38" s="13">
        <f t="shared" si="23"/>
        <v>0</v>
      </c>
      <c r="E38" s="22">
        <f t="shared" si="24"/>
        <v>0</v>
      </c>
      <c r="F38" s="21" t="str">
        <f t="shared" si="25"/>
        <v/>
      </c>
      <c r="G38" s="25"/>
      <c r="J38" s="89" t="s">
        <v>4</v>
      </c>
      <c r="K38" s="90"/>
      <c r="L38" s="61">
        <f>AA23</f>
        <v>0</v>
      </c>
      <c r="M38" s="8" t="str">
        <f t="shared" si="26"/>
        <v/>
      </c>
      <c r="N38" s="62">
        <f>AC23</f>
        <v>0</v>
      </c>
      <c r="O38" s="62">
        <f>AD23</f>
        <v>0</v>
      </c>
      <c r="P38" s="60" t="str">
        <f t="shared" si="2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4">
      <c r="A39" s="44" t="s">
        <v>28</v>
      </c>
      <c r="B39" s="12">
        <f t="shared" si="21"/>
        <v>2</v>
      </c>
      <c r="C39" s="8">
        <f t="shared" si="22"/>
        <v>2.2988505747126436E-2</v>
      </c>
      <c r="D39" s="13">
        <f t="shared" si="23"/>
        <v>321.22000000000003</v>
      </c>
      <c r="E39" s="23">
        <f t="shared" si="24"/>
        <v>388.68</v>
      </c>
      <c r="F39" s="21">
        <f t="shared" si="25"/>
        <v>2.7851989477468502E-3</v>
      </c>
      <c r="G39" s="25"/>
      <c r="J39" s="91" t="s">
        <v>0</v>
      </c>
      <c r="K39" s="92"/>
      <c r="L39" s="85">
        <f>SUM(L33:L38)</f>
        <v>87</v>
      </c>
      <c r="M39" s="17">
        <f>SUM(M33:M38)</f>
        <v>1</v>
      </c>
      <c r="N39" s="86">
        <f>SUM(N33:N38)</f>
        <v>119879.87</v>
      </c>
      <c r="O39" s="87">
        <f>SUM(O33:O38)</f>
        <v>139551.97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5">
      <c r="A40" s="45" t="s">
        <v>29</v>
      </c>
      <c r="B40" s="12">
        <f t="shared" si="21"/>
        <v>85</v>
      </c>
      <c r="C40" s="8">
        <f t="shared" si="22"/>
        <v>0.97701149425287359</v>
      </c>
      <c r="D40" s="13">
        <f t="shared" si="23"/>
        <v>109624.57999999999</v>
      </c>
      <c r="E40" s="23">
        <f t="shared" si="24"/>
        <v>127634.88</v>
      </c>
      <c r="F40" s="21">
        <f t="shared" si="25"/>
        <v>0.9146046451368619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1"/>
        <v>0</v>
      </c>
      <c r="C41" s="8" t="str">
        <f t="shared" si="22"/>
        <v/>
      </c>
      <c r="D41" s="13">
        <f t="shared" si="23"/>
        <v>9934.07</v>
      </c>
      <c r="E41" s="14">
        <f t="shared" si="24"/>
        <v>11528.41</v>
      </c>
      <c r="F41" s="21">
        <f t="shared" si="25"/>
        <v>8.2610155915391226E-2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1"/>
        <v>0</v>
      </c>
      <c r="C42" s="8" t="str">
        <f t="shared" si="22"/>
        <v/>
      </c>
      <c r="D42" s="13">
        <f t="shared" si="23"/>
        <v>0</v>
      </c>
      <c r="E42" s="14">
        <f t="shared" si="24"/>
        <v>0</v>
      </c>
      <c r="F42" s="21" t="str">
        <f t="shared" si="25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4">
      <c r="A43" s="65" t="s">
        <v>0</v>
      </c>
      <c r="B43" s="16">
        <f>SUM(B33:B42)</f>
        <v>87</v>
      </c>
      <c r="C43" s="17">
        <f>SUM(C33:C42)</f>
        <v>1</v>
      </c>
      <c r="D43" s="18">
        <f>SUM(D33:D42)</f>
        <v>119879.87</v>
      </c>
      <c r="E43" s="18">
        <f>SUM(E33:E42)</f>
        <v>139551.97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5">
      <c r="B45" s="26"/>
      <c r="H45" s="26"/>
      <c r="N45" s="26"/>
    </row>
    <row r="46" spans="1:33" s="25" customFormat="1" ht="14.55" x14ac:dyDescent="0.35">
      <c r="B46" s="26"/>
      <c r="H46" s="26"/>
      <c r="N46" s="26"/>
    </row>
    <row r="47" spans="1:33" s="25" customFormat="1" ht="14.55" x14ac:dyDescent="0.35">
      <c r="B47" s="26"/>
      <c r="H47" s="26"/>
      <c r="N47" s="26"/>
    </row>
    <row r="48" spans="1:33" s="25" customFormat="1" ht="14.55" x14ac:dyDescent="0.35">
      <c r="B48" s="26"/>
      <c r="H48" s="26"/>
      <c r="N48" s="26"/>
    </row>
    <row r="49" spans="2:14" s="25" customFormat="1" ht="14.55" x14ac:dyDescent="0.35">
      <c r="B49" s="26"/>
      <c r="H49" s="26"/>
      <c r="N49" s="26"/>
    </row>
    <row r="50" spans="2:14" s="25" customFormat="1" ht="14.55" x14ac:dyDescent="0.35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9" scale="45" orientation="landscape" r:id="rId1"/>
  <ignoredErrors>
    <ignoredError sqref="C33:C42 M33:M3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5"/>
  <sheetViews>
    <sheetView showZeros="0" topLeftCell="A31" zoomScale="85" zoomScaleNormal="85" workbookViewId="0">
      <selection activeCell="B39" sqref="B39"/>
    </sheetView>
  </sheetViews>
  <sheetFormatPr defaultColWidth="9.21875" defaultRowHeight="14.4" x14ac:dyDescent="0.3"/>
  <cols>
    <col min="1" max="1" width="30.44140625" style="27" customWidth="1"/>
    <col min="2" max="2" width="11.21875" style="63" customWidth="1"/>
    <col min="3" max="3" width="10.5546875" style="27" customWidth="1"/>
    <col min="4" max="4" width="19.21875" style="27" customWidth="1"/>
    <col min="5" max="5" width="19.777343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218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51</v>
      </c>
      <c r="B7" s="31" t="s">
        <v>50</v>
      </c>
      <c r="C7" s="32"/>
      <c r="D7" s="32"/>
      <c r="E7" s="32"/>
      <c r="F7" s="32"/>
      <c r="G7" s="33"/>
      <c r="H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37" t="s">
        <v>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</row>
    <row r="11" spans="1:31" ht="30" customHeight="1" thickBot="1" x14ac:dyDescent="0.35">
      <c r="A11" s="14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07" t="s">
        <v>4</v>
      </c>
      <c r="W11" s="108"/>
      <c r="X11" s="108"/>
      <c r="Y11" s="108"/>
      <c r="Z11" s="109"/>
      <c r="AA11" s="110" t="s">
        <v>5</v>
      </c>
      <c r="AB11" s="111"/>
      <c r="AC11" s="111"/>
      <c r="AD11" s="111"/>
      <c r="AE11" s="112"/>
    </row>
    <row r="12" spans="1:31" ht="39" customHeight="1" thickBot="1" x14ac:dyDescent="0.35">
      <c r="A12" s="14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'1T'!B13+'2T'!B13+'3T'!B13+'4T'!B13</f>
        <v>0</v>
      </c>
      <c r="C13" s="20" t="str">
        <f>IF(B13,B13/$B$23,"")</f>
        <v/>
      </c>
      <c r="D13" s="10">
        <f>'1T'!D13+'2T'!D13+'3T'!D13+'4T'!D13</f>
        <v>0</v>
      </c>
      <c r="E13" s="10">
        <f>'1T'!E13+'2T'!E13+'3T'!E13+'4T'!E13</f>
        <v>0</v>
      </c>
      <c r="F13" s="21" t="str">
        <f>IF(E13,E13/$E$23,"")</f>
        <v/>
      </c>
      <c r="G13" s="9">
        <f>'1T'!G13+'2T'!G13+'3T'!G13+'4T'!G13</f>
        <v>0</v>
      </c>
      <c r="H13" s="20" t="str">
        <f>IF(G13,G13/$G$23,"")</f>
        <v/>
      </c>
      <c r="I13" s="10">
        <f>'1T'!I13+'2T'!I13+'3T'!I13+'4T'!I13</f>
        <v>0</v>
      </c>
      <c r="J13" s="10">
        <f>'1T'!J13+'2T'!J13+'3T'!J13+'4T'!J13</f>
        <v>0</v>
      </c>
      <c r="K13" s="21" t="str">
        <f>IF(J13,J13/$J$23,"")</f>
        <v/>
      </c>
      <c r="L13" s="9">
        <f>'1T'!L13+'2T'!L13+'3T'!L13+'4T'!L13</f>
        <v>1</v>
      </c>
      <c r="M13" s="20">
        <f>IF(L13,L13/$L$23,"")</f>
        <v>3.4482758620689655E-2</v>
      </c>
      <c r="N13" s="10">
        <f>'1T'!N13+'2T'!N13+'3T'!N13+'4T'!N13</f>
        <v>46742</v>
      </c>
      <c r="O13" s="10">
        <f>'1T'!O13+'2T'!O13+'3T'!O13+'4T'!O13</f>
        <v>56557.82</v>
      </c>
      <c r="P13" s="21">
        <f>IF(O13,O13/$O$23,"")</f>
        <v>0.36927512533867574</v>
      </c>
      <c r="Q13" s="9">
        <f>'1T'!Q13+'2T'!Q13+'3T'!Q13+'4T'!Q13</f>
        <v>0</v>
      </c>
      <c r="R13" s="20" t="str">
        <f>IF(Q13,Q13/$Q$23,"")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>IF(T13,T13/$T$23,"")</f>
        <v/>
      </c>
      <c r="V13" s="9">
        <f>'1T'!AA13+'2T'!AA13+'3T'!AA13+'4T'!AA13</f>
        <v>0</v>
      </c>
      <c r="W13" s="20" t="str">
        <f>IF(V13,V13/$V$23,"")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>IF(Y13,Y13/$Y$23,"")</f>
        <v/>
      </c>
      <c r="AA13" s="9">
        <f>'1T'!V13+'2T'!V13+'3T'!V13+'4T'!V13</f>
        <v>0</v>
      </c>
      <c r="AB13" s="20" t="str">
        <f>IF(AA13,AA13/$AA$23,"")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>IF(AD13,AD13/$AD$23,"")</f>
        <v/>
      </c>
    </row>
    <row r="14" spans="1:31" s="42" customFormat="1" ht="36" customHeight="1" x14ac:dyDescent="0.25">
      <c r="A14" s="43" t="s">
        <v>18</v>
      </c>
      <c r="B14" s="9">
        <f>'1T'!B14+'2T'!B14+'3T'!B14+'4T'!B14</f>
        <v>0</v>
      </c>
      <c r="C14" s="20" t="str">
        <f t="shared" ref="C14:C22" si="0">IF(B14,B14/$B$23,"")</f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ref="F14:F22" si="1">IF(E14,E14/$E$23,"")</f>
        <v/>
      </c>
      <c r="G14" s="9">
        <f>'1T'!G14+'2T'!G14+'3T'!G14+'4T'!G14</f>
        <v>2</v>
      </c>
      <c r="H14" s="20">
        <f t="shared" ref="H14:H22" si="2">IF(G14,G14/$G$23,"")</f>
        <v>1.3793103448275862E-2</v>
      </c>
      <c r="I14" s="13">
        <f>'1T'!I14+'2T'!I14+'3T'!I14+'4T'!I14</f>
        <v>19465</v>
      </c>
      <c r="J14" s="13">
        <f>'1T'!J14+'2T'!J14+'3T'!J14+'4T'!J14</f>
        <v>23552.65</v>
      </c>
      <c r="K14" s="21">
        <f t="shared" ref="K14:K22" si="3">IF(J14,J14/$J$23,"")</f>
        <v>0.10464970530981736</v>
      </c>
      <c r="L14" s="9">
        <f>'1T'!L14+'2T'!L14+'3T'!L14+'4T'!L14</f>
        <v>0</v>
      </c>
      <c r="M14" s="20" t="str">
        <f t="shared" ref="M14:M22" si="4">IF(L14,L14/$L$23,"")</f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ref="P14:P22" si="5">IF(O14,O14/$O$23,"")</f>
        <v/>
      </c>
      <c r="Q14" s="9">
        <f>'1T'!Q14+'2T'!Q14+'3T'!Q14+'4T'!Q14</f>
        <v>0</v>
      </c>
      <c r="R14" s="20" t="str">
        <f t="shared" ref="R14:R22" si="6">IF(Q14,Q14/$Q$23,"")</f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ref="U14:U22" si="7">IF(T14,T14/$T$23,"")</f>
        <v/>
      </c>
      <c r="V14" s="9">
        <f>'1T'!AA14+'2T'!AA14+'3T'!AA14+'4T'!AA14</f>
        <v>0</v>
      </c>
      <c r="W14" s="20" t="str">
        <f t="shared" ref="W14:W22" si="8">IF(V14,V14/$V$23,"")</f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ref="Z14:Z22" si="9">IF(Y14,Y14/$Y$23,"")</f>
        <v/>
      </c>
      <c r="AA14" s="9">
        <f>'1T'!V14+'2T'!V14+'3T'!V14+'4T'!V14</f>
        <v>0</v>
      </c>
      <c r="AB14" s="20" t="str">
        <f t="shared" ref="AB14:AB22" si="10">IF(AA14,AA14/$AA$23,"")</f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ref="AE14:AE22" si="11">IF(AD14,AD14/$AD$23,"")</f>
        <v/>
      </c>
    </row>
    <row r="15" spans="1:31" s="42" customFormat="1" ht="36" customHeight="1" x14ac:dyDescent="0.2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0</v>
      </c>
      <c r="H15" s="20" t="str">
        <f t="shared" si="2"/>
        <v/>
      </c>
      <c r="I15" s="13">
        <f>'1T'!I15+'2T'!I15+'3T'!I15+'4T'!I15</f>
        <v>0</v>
      </c>
      <c r="J15" s="13">
        <f>'1T'!J15+'2T'!J15+'3T'!J15+'4T'!J15</f>
        <v>0</v>
      </c>
      <c r="K15" s="21" t="str">
        <f t="shared" si="3"/>
        <v/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0</v>
      </c>
      <c r="H18" s="20" t="str">
        <f t="shared" si="2"/>
        <v/>
      </c>
      <c r="I18" s="13">
        <f>'1T'!I18+'2T'!I18+'3T'!I18+'4T'!I18</f>
        <v>0</v>
      </c>
      <c r="J18" s="13">
        <f>'1T'!J18+'2T'!J18+'3T'!J18+'4T'!J18</f>
        <v>0</v>
      </c>
      <c r="K18" s="21" t="str">
        <f t="shared" si="3"/>
        <v/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1</v>
      </c>
      <c r="H19" s="20">
        <f t="shared" si="2"/>
        <v>6.8965517241379309E-3</v>
      </c>
      <c r="I19" s="13">
        <f>'1T'!I19+'2T'!I19+'3T'!I19+'4T'!I19</f>
        <v>92.42</v>
      </c>
      <c r="J19" s="13">
        <f>'1T'!J19+'2T'!J19+'3T'!J19+'4T'!J19</f>
        <v>111.83</v>
      </c>
      <c r="K19" s="21">
        <f t="shared" si="3"/>
        <v>4.9688576634887691E-4</v>
      </c>
      <c r="L19" s="9">
        <f>'1T'!L19+'2T'!L19+'3T'!L19+'4T'!L19</f>
        <v>1</v>
      </c>
      <c r="M19" s="20">
        <f t="shared" si="4"/>
        <v>3.4482758620689655E-2</v>
      </c>
      <c r="N19" s="13">
        <f>'1T'!N19+'2T'!N19+'3T'!N19+'4T'!N19</f>
        <v>228.8</v>
      </c>
      <c r="O19" s="13">
        <f>'1T'!O19+'2T'!O19+'3T'!O19+'4T'!O19</f>
        <v>276.85000000000002</v>
      </c>
      <c r="P19" s="21">
        <f t="shared" si="5"/>
        <v>1.8075982852594459E-3</v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'1T'!B20+'2T'!B20+'3T'!B20+'4T'!B20</f>
        <v>0</v>
      </c>
      <c r="C20" s="20" t="str">
        <f t="shared" si="0"/>
        <v/>
      </c>
      <c r="D20" s="13">
        <f>'1T'!D20+'2T'!D20+'3T'!D20+'4T'!D20</f>
        <v>0</v>
      </c>
      <c r="E20" s="13">
        <f>'1T'!E20+'2T'!E20+'3T'!E20+'4T'!E20</f>
        <v>0</v>
      </c>
      <c r="F20" s="21" t="str">
        <f t="shared" si="1"/>
        <v/>
      </c>
      <c r="G20" s="9">
        <f>'1T'!G20+'2T'!G20+'3T'!G20+'4T'!G20</f>
        <v>142</v>
      </c>
      <c r="H20" s="20">
        <f t="shared" si="2"/>
        <v>0.97931034482758617</v>
      </c>
      <c r="I20" s="13">
        <f>'1T'!I20+'2T'!I20+'3T'!I20+'4T'!I20</f>
        <v>129983.75</v>
      </c>
      <c r="J20" s="13">
        <f>'1T'!J20+'2T'!J20+'3T'!J20+'4T'!J20</f>
        <v>150234.76</v>
      </c>
      <c r="K20" s="21">
        <f t="shared" si="3"/>
        <v>0.66752672677134584</v>
      </c>
      <c r="L20" s="9">
        <f>'1T'!L20+'2T'!L20+'3T'!L20+'4T'!L20</f>
        <v>27</v>
      </c>
      <c r="M20" s="20">
        <f t="shared" si="4"/>
        <v>0.93103448275862066</v>
      </c>
      <c r="N20" s="13">
        <f>'1T'!N20+'2T'!N20+'3T'!N20+'4T'!N20</f>
        <v>50620.85</v>
      </c>
      <c r="O20" s="13">
        <f>'1T'!O20+'2T'!O20+'3T'!O20+'4T'!O20</f>
        <v>59640.23</v>
      </c>
      <c r="P20" s="21">
        <f t="shared" si="5"/>
        <v>0.38940067719154398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40.049999999999997" customHeight="1" x14ac:dyDescent="0.3">
      <c r="A21" s="46" t="s">
        <v>35</v>
      </c>
      <c r="B21" s="9">
        <f>'1T'!B21+'2T'!B21+'3T'!B21+'4T'!B21</f>
        <v>0</v>
      </c>
      <c r="C21" s="20" t="str">
        <f t="shared" si="0"/>
        <v/>
      </c>
      <c r="D21" s="13">
        <f>'1T'!D21+'2T'!D21+'3T'!D21+'4T'!D21</f>
        <v>0</v>
      </c>
      <c r="E21" s="13">
        <f>'1T'!E21+'2T'!E21+'3T'!E21+'4T'!E21</f>
        <v>0</v>
      </c>
      <c r="F21" s="21" t="str">
        <f t="shared" si="1"/>
        <v/>
      </c>
      <c r="G21" s="9">
        <f>'1T'!G21+'2T'!G21+'3T'!G21+'4T'!G21</f>
        <v>0</v>
      </c>
      <c r="H21" s="20" t="str">
        <f t="shared" si="2"/>
        <v/>
      </c>
      <c r="I21" s="13">
        <f>'1T'!I21+'2T'!I21+'3T'!I21+'4T'!I21</f>
        <v>45722.78</v>
      </c>
      <c r="J21" s="13">
        <f>'1T'!J21+'2T'!J21+'3T'!J21+'4T'!J21</f>
        <v>51162.549999999996</v>
      </c>
      <c r="K21" s="21">
        <f t="shared" si="3"/>
        <v>0.22732668215248797</v>
      </c>
      <c r="L21" s="9">
        <f>'1T'!L21+'2T'!L21+'3T'!L21+'4T'!L21</f>
        <v>0</v>
      </c>
      <c r="M21" s="20" t="str">
        <f t="shared" si="4"/>
        <v/>
      </c>
      <c r="N21" s="13">
        <f>'1T'!N21+'2T'!N21+'3T'!N21+'4T'!N21</f>
        <v>30625.420000000002</v>
      </c>
      <c r="O21" s="13">
        <f>'1T'!O21+'2T'!O21+'3T'!O21+'4T'!O21</f>
        <v>36684.129999999997</v>
      </c>
      <c r="P21" s="21">
        <f t="shared" si="5"/>
        <v>0.23951659918452081</v>
      </c>
      <c r="Q21" s="9">
        <f>'1T'!Q21+'2T'!Q21+'3T'!Q21+'4T'!Q21</f>
        <v>0</v>
      </c>
      <c r="R21" s="20" t="str">
        <f t="shared" si="6"/>
        <v/>
      </c>
      <c r="S21" s="13">
        <f>'1T'!S21+'2T'!S21+'3T'!S21+'4T'!S21</f>
        <v>0</v>
      </c>
      <c r="T21" s="13">
        <f>'1T'!T21+'2T'!T21+'3T'!T21+'4T'!T21</f>
        <v>0</v>
      </c>
      <c r="U21" s="21" t="str">
        <f t="shared" si="7"/>
        <v/>
      </c>
      <c r="V21" s="9">
        <f>'1T'!AA21+'2T'!AA21+'3T'!AA21+'4T'!AA21</f>
        <v>0</v>
      </c>
      <c r="W21" s="20" t="str">
        <f t="shared" si="8"/>
        <v/>
      </c>
      <c r="X21" s="13">
        <f>'1T'!AC21+'2T'!AC21+'3T'!AC21+'4T'!AC21</f>
        <v>0</v>
      </c>
      <c r="Y21" s="13">
        <f>'1T'!AD21+'2T'!AD21+'3T'!AD21+'4T'!AD21</f>
        <v>0</v>
      </c>
      <c r="Z21" s="21" t="str">
        <f t="shared" si="9"/>
        <v/>
      </c>
      <c r="AA21" s="9">
        <f>'1T'!V21+'2T'!V21+'3T'!V21+'4T'!V21</f>
        <v>0</v>
      </c>
      <c r="AB21" s="20" t="str">
        <f t="shared" si="10"/>
        <v/>
      </c>
      <c r="AC21" s="13">
        <f>'1T'!X21+'2T'!X21+'3T'!X21+'4T'!X21</f>
        <v>0</v>
      </c>
      <c r="AD21" s="13">
        <f>'1T'!Y21+'2T'!Y21+'3T'!Y21+'4T'!Y21</f>
        <v>0</v>
      </c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83">
        <f>'1T'!B22+'2T'!B22+'3T'!B22+'4T'!B22</f>
        <v>0</v>
      </c>
      <c r="C22" s="67" t="str">
        <f t="shared" si="0"/>
        <v/>
      </c>
      <c r="D22" s="79">
        <f>'1T'!D22+'2T'!D22+'3T'!D22+'4T'!D22</f>
        <v>0</v>
      </c>
      <c r="E22" s="80">
        <f>'1T'!E22+'2T'!E22+'3T'!E22+'4T'!E22</f>
        <v>0</v>
      </c>
      <c r="F22" s="68" t="str">
        <f t="shared" si="1"/>
        <v/>
      </c>
      <c r="G22" s="83">
        <f>'1T'!G22+'2T'!G22+'3T'!G22+'4T'!G22</f>
        <v>0</v>
      </c>
      <c r="H22" s="67" t="str">
        <f t="shared" si="2"/>
        <v/>
      </c>
      <c r="I22" s="79">
        <f>'1T'!I22+'2T'!I22+'3T'!I22+'4T'!I22</f>
        <v>0</v>
      </c>
      <c r="J22" s="80">
        <f>'1T'!J22+'2T'!J22+'3T'!J22+'4T'!J22</f>
        <v>0</v>
      </c>
      <c r="K22" s="68" t="str">
        <f t="shared" si="3"/>
        <v/>
      </c>
      <c r="L22" s="83">
        <f>'1T'!L22+'2T'!L22+'3T'!L22+'4T'!L22</f>
        <v>0</v>
      </c>
      <c r="M22" s="67" t="str">
        <f t="shared" si="4"/>
        <v/>
      </c>
      <c r="N22" s="79">
        <f>'1T'!N22+'2T'!N22+'3T'!N22+'4T'!N22</f>
        <v>0</v>
      </c>
      <c r="O22" s="80">
        <f>'1T'!O22+'2T'!O22+'3T'!O22+'4T'!O22</f>
        <v>0</v>
      </c>
      <c r="P22" s="68" t="str">
        <f t="shared" si="5"/>
        <v/>
      </c>
      <c r="Q22" s="83">
        <f>'1T'!Q22+'2T'!Q22+'3T'!Q22+'4T'!Q22</f>
        <v>0</v>
      </c>
      <c r="R22" s="67" t="str">
        <f t="shared" si="6"/>
        <v/>
      </c>
      <c r="S22" s="79">
        <f>'1T'!S22+'2T'!S22+'3T'!S22+'4T'!S22</f>
        <v>0</v>
      </c>
      <c r="T22" s="80">
        <f>'1T'!T22+'2T'!T22+'3T'!T22+'4T'!T22</f>
        <v>0</v>
      </c>
      <c r="U22" s="68" t="str">
        <f t="shared" si="7"/>
        <v/>
      </c>
      <c r="V22" s="83">
        <f>'1T'!AA22+'2T'!AA22+'3T'!AA22+'4T'!AA22</f>
        <v>0</v>
      </c>
      <c r="W22" s="67" t="str">
        <f t="shared" si="8"/>
        <v/>
      </c>
      <c r="X22" s="79">
        <f>'1T'!AC22+'2T'!AC22+'3T'!AC22+'4T'!AC22</f>
        <v>0</v>
      </c>
      <c r="Y22" s="80">
        <f>'1T'!AD22+'2T'!AD22+'3T'!AD22+'4T'!AD22</f>
        <v>0</v>
      </c>
      <c r="Z22" s="68" t="str">
        <f t="shared" si="9"/>
        <v/>
      </c>
      <c r="AA22" s="83">
        <f>'1T'!V22+'2T'!V22+'3T'!V22+'4T'!V22</f>
        <v>0</v>
      </c>
      <c r="AB22" s="20" t="str">
        <f t="shared" si="10"/>
        <v/>
      </c>
      <c r="AC22" s="79">
        <f>'1T'!X22+'2T'!X22+'3T'!X22+'4T'!X22</f>
        <v>0</v>
      </c>
      <c r="AD22" s="80">
        <f>'1T'!Y22+'2T'!Y22+'3T'!Y22+'4T'!Y22</f>
        <v>0</v>
      </c>
      <c r="AE22" s="68" t="str">
        <f t="shared" si="11"/>
        <v/>
      </c>
    </row>
    <row r="23" spans="1:31" ht="33" customHeight="1" thickBot="1" x14ac:dyDescent="0.3">
      <c r="A23" s="84" t="s">
        <v>0</v>
      </c>
      <c r="B23" s="16">
        <f t="shared" ref="B23:AE23" si="12">SUM(B13:B22)</f>
        <v>0</v>
      </c>
      <c r="C23" s="17">
        <f t="shared" si="12"/>
        <v>0</v>
      </c>
      <c r="D23" s="18">
        <f t="shared" si="12"/>
        <v>0</v>
      </c>
      <c r="E23" s="18">
        <f t="shared" si="12"/>
        <v>0</v>
      </c>
      <c r="F23" s="19">
        <f t="shared" si="12"/>
        <v>0</v>
      </c>
      <c r="G23" s="16">
        <f t="shared" si="12"/>
        <v>145</v>
      </c>
      <c r="H23" s="17">
        <f t="shared" si="12"/>
        <v>1</v>
      </c>
      <c r="I23" s="18">
        <f t="shared" si="12"/>
        <v>195263.94999999998</v>
      </c>
      <c r="J23" s="18">
        <f t="shared" si="12"/>
        <v>225061.79</v>
      </c>
      <c r="K23" s="19">
        <f t="shared" si="12"/>
        <v>1</v>
      </c>
      <c r="L23" s="16">
        <f t="shared" si="12"/>
        <v>29</v>
      </c>
      <c r="M23" s="17">
        <f t="shared" si="12"/>
        <v>1</v>
      </c>
      <c r="N23" s="18">
        <f t="shared" si="12"/>
        <v>128217.06999999999</v>
      </c>
      <c r="O23" s="18">
        <f t="shared" si="12"/>
        <v>153159.03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26.55" customHeight="1" x14ac:dyDescent="0.25">
      <c r="B24" s="26"/>
      <c r="H24" s="26"/>
      <c r="N24" s="26"/>
    </row>
    <row r="25" spans="1:31" s="49" customFormat="1" ht="48" customHeight="1" x14ac:dyDescent="0.3">
      <c r="A25" s="136" t="s">
        <v>38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5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thickBo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x14ac:dyDescent="0.3">
      <c r="A29" s="142" t="s">
        <v>10</v>
      </c>
      <c r="B29" s="145" t="s">
        <v>17</v>
      </c>
      <c r="C29" s="146"/>
      <c r="D29" s="146"/>
      <c r="E29" s="146"/>
      <c r="F29" s="147"/>
      <c r="G29" s="25"/>
      <c r="H29" s="55"/>
      <c r="I29" s="55"/>
      <c r="J29" s="151" t="s">
        <v>15</v>
      </c>
      <c r="K29" s="152"/>
      <c r="L29" s="145" t="s">
        <v>16</v>
      </c>
      <c r="M29" s="146"/>
      <c r="N29" s="146"/>
      <c r="O29" s="146"/>
      <c r="P29" s="147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thickBot="1" x14ac:dyDescent="0.35">
      <c r="A30" s="143"/>
      <c r="B30" s="148"/>
      <c r="C30" s="149"/>
      <c r="D30" s="149"/>
      <c r="E30" s="149"/>
      <c r="F30" s="150"/>
      <c r="G30" s="25"/>
      <c r="J30" s="153"/>
      <c r="K30" s="154"/>
      <c r="L30" s="157"/>
      <c r="M30" s="158"/>
      <c r="N30" s="158"/>
      <c r="O30" s="158"/>
      <c r="P30" s="159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40.049999999999997" customHeight="1" thickBot="1" x14ac:dyDescent="0.35">
      <c r="A31" s="144"/>
      <c r="B31" s="56" t="s">
        <v>14</v>
      </c>
      <c r="C31" s="35" t="s">
        <v>8</v>
      </c>
      <c r="D31" s="36" t="s">
        <v>30</v>
      </c>
      <c r="E31" s="37" t="s">
        <v>31</v>
      </c>
      <c r="F31" s="57" t="s">
        <v>9</v>
      </c>
      <c r="G31" s="25"/>
      <c r="H31" s="25"/>
      <c r="I31" s="25"/>
      <c r="J31" s="155"/>
      <c r="K31" s="156"/>
      <c r="L31" s="56" t="s">
        <v>14</v>
      </c>
      <c r="M31" s="35" t="s">
        <v>8</v>
      </c>
      <c r="N31" s="36" t="s">
        <v>30</v>
      </c>
      <c r="O31" s="37" t="s">
        <v>31</v>
      </c>
      <c r="P31" s="57" t="s">
        <v>9</v>
      </c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x14ac:dyDescent="0.25">
      <c r="A32" s="41" t="s">
        <v>25</v>
      </c>
      <c r="B32" s="9">
        <f t="shared" ref="B32:B41" si="13">B13+G13+L13+Q13+V13+AA13</f>
        <v>1</v>
      </c>
      <c r="C32" s="8">
        <f t="shared" ref="C32:C38" si="14">IF(B32,B32/$B$42,"")</f>
        <v>5.7471264367816091E-3</v>
      </c>
      <c r="D32" s="10">
        <f t="shared" ref="D32:D41" si="15">D13+I13+N13+S13+X13+AC13</f>
        <v>46742</v>
      </c>
      <c r="E32" s="11">
        <f t="shared" ref="E32:E41" si="16">E13+J13+O13+T13+Y13+AD13</f>
        <v>56557.82</v>
      </c>
      <c r="F32" s="21">
        <f t="shared" ref="F32:F38" si="17">IF(E32,E32/$E$42,"")</f>
        <v>0.1495365062134866</v>
      </c>
      <c r="J32" s="93" t="s">
        <v>3</v>
      </c>
      <c r="K32" s="94"/>
      <c r="L32" s="58">
        <f>B23</f>
        <v>0</v>
      </c>
      <c r="M32" s="8" t="str">
        <f t="shared" ref="M32:M37" si="18">IF(L32,L32/$L$38,"")</f>
        <v/>
      </c>
      <c r="N32" s="59">
        <f>D23</f>
        <v>0</v>
      </c>
      <c r="O32" s="59">
        <f>E23</f>
        <v>0</v>
      </c>
      <c r="P32" s="60" t="str">
        <f t="shared" ref="P32:P37" si="19">IF(O32,O32/$O$38,"")</f>
        <v/>
      </c>
    </row>
    <row r="33" spans="1:33" s="25" customFormat="1" ht="30" customHeight="1" x14ac:dyDescent="0.25">
      <c r="A33" s="43" t="s">
        <v>18</v>
      </c>
      <c r="B33" s="12">
        <f t="shared" si="13"/>
        <v>2</v>
      </c>
      <c r="C33" s="8">
        <f t="shared" si="14"/>
        <v>1.1494252873563218E-2</v>
      </c>
      <c r="D33" s="13">
        <f t="shared" si="15"/>
        <v>19465</v>
      </c>
      <c r="E33" s="14">
        <f t="shared" si="16"/>
        <v>23552.65</v>
      </c>
      <c r="F33" s="21">
        <f t="shared" si="17"/>
        <v>6.2272219704880345E-2</v>
      </c>
      <c r="J33" s="89" t="s">
        <v>1</v>
      </c>
      <c r="K33" s="90"/>
      <c r="L33" s="61">
        <f>G23</f>
        <v>145</v>
      </c>
      <c r="M33" s="8">
        <f t="shared" si="18"/>
        <v>0.83333333333333337</v>
      </c>
      <c r="N33" s="62">
        <f>I23</f>
        <v>195263.94999999998</v>
      </c>
      <c r="O33" s="62">
        <f>J23</f>
        <v>225061.79</v>
      </c>
      <c r="P33" s="60">
        <f t="shared" si="19"/>
        <v>0.59505394229751818</v>
      </c>
    </row>
    <row r="34" spans="1:33" s="25" customFormat="1" ht="30" customHeight="1" x14ac:dyDescent="0.25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J34" s="89" t="s">
        <v>2</v>
      </c>
      <c r="K34" s="90"/>
      <c r="L34" s="61">
        <f>L23</f>
        <v>29</v>
      </c>
      <c r="M34" s="8">
        <f t="shared" si="18"/>
        <v>0.16666666666666666</v>
      </c>
      <c r="N34" s="62">
        <f>N23</f>
        <v>128217.06999999999</v>
      </c>
      <c r="O34" s="62">
        <f>O23</f>
        <v>153159.03</v>
      </c>
      <c r="P34" s="60">
        <f t="shared" si="19"/>
        <v>0.40494605770248182</v>
      </c>
    </row>
    <row r="35" spans="1:33" ht="30" customHeight="1" x14ac:dyDescent="0.2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H35" s="25"/>
      <c r="I35" s="25"/>
      <c r="J35" s="89" t="s">
        <v>34</v>
      </c>
      <c r="K35" s="90"/>
      <c r="L35" s="61">
        <f>Q23</f>
        <v>0</v>
      </c>
      <c r="M35" s="8" t="str">
        <f t="shared" si="18"/>
        <v/>
      </c>
      <c r="N35" s="62">
        <f>S23</f>
        <v>0</v>
      </c>
      <c r="O35" s="62">
        <f>T23</f>
        <v>0</v>
      </c>
      <c r="P35" s="60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H36" s="25"/>
      <c r="I36" s="25"/>
      <c r="J36" s="89" t="s">
        <v>5</v>
      </c>
      <c r="K36" s="90"/>
      <c r="L36" s="61">
        <f>AA23</f>
        <v>0</v>
      </c>
      <c r="M36" s="8" t="str">
        <f t="shared" si="18"/>
        <v/>
      </c>
      <c r="N36" s="62">
        <f>AC23</f>
        <v>0</v>
      </c>
      <c r="O36" s="62">
        <f>AD23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33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H37" s="25"/>
      <c r="I37" s="25"/>
      <c r="J37" s="89" t="s">
        <v>4</v>
      </c>
      <c r="K37" s="90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13"/>
        <v>2</v>
      </c>
      <c r="C38" s="8">
        <f t="shared" si="14"/>
        <v>1.1494252873563218E-2</v>
      </c>
      <c r="D38" s="13">
        <f t="shared" si="15"/>
        <v>321.22000000000003</v>
      </c>
      <c r="E38" s="23">
        <f t="shared" si="16"/>
        <v>388.68</v>
      </c>
      <c r="F38" s="21">
        <f t="shared" si="17"/>
        <v>1.0276536336630013E-3</v>
      </c>
      <c r="G38" s="25"/>
      <c r="H38" s="25"/>
      <c r="I38" s="25"/>
      <c r="J38" s="91" t="s">
        <v>0</v>
      </c>
      <c r="K38" s="92"/>
      <c r="L38" s="85">
        <f>SUM(L32:L37)</f>
        <v>174</v>
      </c>
      <c r="M38" s="17">
        <f>SUM(M32:M37)</f>
        <v>1</v>
      </c>
      <c r="N38" s="86">
        <f>SUM(N32:N37)</f>
        <v>323481.01999999996</v>
      </c>
      <c r="O38" s="87">
        <f>SUM(O32:O37)</f>
        <v>378220.82</v>
      </c>
      <c r="P38" s="88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13"/>
        <v>169</v>
      </c>
      <c r="C39" s="8">
        <f>IF(B39,B39/$B$42,"")</f>
        <v>0.97126436781609193</v>
      </c>
      <c r="D39" s="13">
        <f t="shared" si="15"/>
        <v>180604.6</v>
      </c>
      <c r="E39" s="23">
        <f t="shared" si="16"/>
        <v>209874.99000000002</v>
      </c>
      <c r="F39" s="21">
        <f>IF(E39,E39/$E$42,"")</f>
        <v>0.55490067944964006</v>
      </c>
      <c r="G39" s="25"/>
      <c r="H39" s="25"/>
      <c r="I39" s="25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6" t="s">
        <v>32</v>
      </c>
      <c r="B40" s="12">
        <f t="shared" si="13"/>
        <v>0</v>
      </c>
      <c r="C40" s="8" t="str">
        <f>IF(B40,B40/$B$42,"")</f>
        <v/>
      </c>
      <c r="D40" s="13">
        <f t="shared" si="15"/>
        <v>76348.2</v>
      </c>
      <c r="E40" s="14">
        <f t="shared" si="16"/>
        <v>87846.68</v>
      </c>
      <c r="F40" s="21">
        <f>IF(E40,E40/$E$42,"")</f>
        <v>0.23226294099833</v>
      </c>
      <c r="G40" s="25"/>
      <c r="H40" s="25"/>
      <c r="I40" s="25"/>
      <c r="J40" s="50"/>
      <c r="K40" s="50"/>
      <c r="L40" s="74"/>
      <c r="M40" s="51"/>
      <c r="N40" s="47"/>
      <c r="O40" s="47"/>
      <c r="P40" s="50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73" t="s">
        <v>45</v>
      </c>
      <c r="B41" s="12">
        <f t="shared" si="13"/>
        <v>0</v>
      </c>
      <c r="C41" s="8" t="str">
        <f>IF(B41,B41/$B$42,"")</f>
        <v/>
      </c>
      <c r="D41" s="13">
        <f t="shared" si="15"/>
        <v>0</v>
      </c>
      <c r="E41" s="14">
        <f t="shared" si="16"/>
        <v>0</v>
      </c>
      <c r="F41" s="21" t="str">
        <f>IF(E41,E41/$E$42,"")</f>
        <v/>
      </c>
      <c r="G41" s="25"/>
      <c r="H41" s="25"/>
      <c r="I41" s="25"/>
      <c r="J41" s="50"/>
      <c r="K41" s="50"/>
      <c r="L41" s="74"/>
      <c r="M41" s="51"/>
      <c r="N41" s="47"/>
      <c r="O41" s="47"/>
      <c r="P41" s="50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customHeight="1" thickBot="1" x14ac:dyDescent="0.4">
      <c r="A42" s="65" t="s">
        <v>0</v>
      </c>
      <c r="B42" s="16">
        <f>SUM(B32:B41)</f>
        <v>174</v>
      </c>
      <c r="C42" s="17">
        <f>SUM(C32:C41)</f>
        <v>1</v>
      </c>
      <c r="D42" s="18">
        <f>SUM(D32:D41)</f>
        <v>323481.02</v>
      </c>
      <c r="E42" s="18">
        <f>SUM(E32:E41)</f>
        <v>378220.82</v>
      </c>
      <c r="F42" s="19">
        <f>SUM(F32:F41)</f>
        <v>1</v>
      </c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x14ac:dyDescent="0.35">
      <c r="A43" s="74"/>
      <c r="B43" s="74"/>
      <c r="C43" s="74"/>
      <c r="D43" s="74"/>
      <c r="E43" s="74"/>
      <c r="F43" s="74"/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5">
      <c r="A44" s="25"/>
      <c r="B44" s="26"/>
      <c r="C44" s="25"/>
      <c r="D44" s="25"/>
      <c r="E44" s="25"/>
      <c r="F44" s="25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5">
      <c r="B45" s="26"/>
      <c r="H45" s="26"/>
      <c r="N45" s="26"/>
    </row>
    <row r="46" spans="1:33" s="25" customFormat="1" ht="14.55" x14ac:dyDescent="0.35">
      <c r="B46" s="26"/>
      <c r="H46" s="26"/>
      <c r="N46" s="26"/>
    </row>
    <row r="47" spans="1:33" s="25" customFormat="1" ht="14.55" x14ac:dyDescent="0.35">
      <c r="B47" s="26"/>
      <c r="H47" s="26"/>
      <c r="N47" s="26"/>
    </row>
    <row r="48" spans="1:33" s="25" customFormat="1" ht="14.55" x14ac:dyDescent="0.35">
      <c r="B48" s="26"/>
      <c r="H48" s="26"/>
      <c r="N48" s="26"/>
    </row>
    <row r="49" spans="2:14" s="25" customFormat="1" ht="14.55" x14ac:dyDescent="0.35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G102" s="27"/>
      <c r="H102" s="63"/>
      <c r="I102" s="27"/>
      <c r="J102" s="27"/>
      <c r="K102" s="27"/>
      <c r="L102" s="27"/>
      <c r="M102" s="27"/>
      <c r="N102" s="63"/>
      <c r="O102" s="27"/>
      <c r="P102" s="27"/>
    </row>
    <row r="103" spans="1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1:21" s="25" customFormat="1" x14ac:dyDescent="0.3">
      <c r="B104" s="26"/>
      <c r="F104" s="27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1:21" s="25" customFormat="1" x14ac:dyDescent="0.3">
      <c r="A105" s="27"/>
      <c r="B105" s="63"/>
      <c r="C105" s="27"/>
      <c r="D105" s="27"/>
      <c r="E105" s="27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5:Q25"/>
    <mergeCell ref="A26:H26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2 G21:K22 L21:U22 V21:Z22 AA21:AE22" unlockedFormula="1"/>
    <ignoredError sqref="C39:C41 M32:M35 C32:C38 M36:M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2020-02-27T15:26:24Z</cp:lastPrinted>
  <dcterms:created xsi:type="dcterms:W3CDTF">2016-02-03T12:33:15Z</dcterms:created>
  <dcterms:modified xsi:type="dcterms:W3CDTF">2020-03-12T12:38:06Z</dcterms:modified>
</cp:coreProperties>
</file>