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700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45621"/>
</workbook>
</file>

<file path=xl/calcChain.xml><?xml version="1.0" encoding="utf-8"?>
<calcChain xmlns="http://schemas.openxmlformats.org/spreadsheetml/2006/main">
  <c r="I20" i="4" l="1"/>
  <c r="E44" i="6" l="1"/>
  <c r="F44" i="6" s="1"/>
  <c r="D44" i="6"/>
  <c r="B44" i="6"/>
  <c r="C44" i="6" s="1"/>
  <c r="E44" i="5"/>
  <c r="F44" i="5" s="1"/>
  <c r="D44" i="5"/>
  <c r="B44" i="5"/>
  <c r="C44" i="5" s="1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B23" i="4"/>
  <c r="W23" i="4"/>
  <c r="R23" i="4"/>
  <c r="M23" i="4"/>
  <c r="AE23" i="1"/>
  <c r="AB23" i="1"/>
  <c r="Z23" i="1"/>
  <c r="W23" i="1"/>
  <c r="U23" i="1"/>
  <c r="R23" i="1"/>
  <c r="P23" i="1"/>
  <c r="M23" i="1"/>
  <c r="H23" i="1"/>
  <c r="AD23" i="7"/>
  <c r="AC23" i="7"/>
  <c r="AA23" i="7"/>
  <c r="AB23" i="7" s="1"/>
  <c r="Y23" i="7"/>
  <c r="X23" i="7"/>
  <c r="V23" i="7"/>
  <c r="W23" i="7" s="1"/>
  <c r="T23" i="7"/>
  <c r="S23" i="7"/>
  <c r="Q23" i="7"/>
  <c r="R23" i="7" s="1"/>
  <c r="O23" i="7"/>
  <c r="N23" i="7"/>
  <c r="L23" i="7"/>
  <c r="M23" i="7" s="1"/>
  <c r="J23" i="7"/>
  <c r="I23" i="7"/>
  <c r="G23" i="7"/>
  <c r="E23" i="7"/>
  <c r="D23" i="7"/>
  <c r="B23" i="7"/>
  <c r="D44" i="7" l="1"/>
  <c r="E44" i="7"/>
  <c r="B44" i="7"/>
  <c r="B8" i="7"/>
  <c r="B8" i="6"/>
  <c r="B8" i="5"/>
  <c r="B8" i="4"/>
  <c r="AD22" i="7" l="1"/>
  <c r="AC22" i="7"/>
  <c r="AA22" i="7"/>
  <c r="AB22" i="7" s="1"/>
  <c r="Y22" i="7"/>
  <c r="X22" i="7"/>
  <c r="V22" i="7"/>
  <c r="W22" i="7" s="1"/>
  <c r="T22" i="7"/>
  <c r="S22" i="7"/>
  <c r="Q22" i="7"/>
  <c r="R22" i="7" s="1"/>
  <c r="O22" i="7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B22" i="4"/>
  <c r="W22" i="4"/>
  <c r="R22" i="4"/>
  <c r="M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B25" i="1"/>
  <c r="B16" i="7"/>
  <c r="D16" i="7"/>
  <c r="J24" i="7"/>
  <c r="E24" i="7"/>
  <c r="O24" i="7"/>
  <c r="T24" i="7"/>
  <c r="Y24" i="7"/>
  <c r="AD24" i="7"/>
  <c r="E13" i="7"/>
  <c r="J13" i="7"/>
  <c r="O13" i="7"/>
  <c r="T13" i="7"/>
  <c r="Y13" i="7"/>
  <c r="AD13" i="7"/>
  <c r="E20" i="7"/>
  <c r="J20" i="7"/>
  <c r="O20" i="7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Y14" i="7"/>
  <c r="AD14" i="7"/>
  <c r="J15" i="7"/>
  <c r="O15" i="7"/>
  <c r="E15" i="7"/>
  <c r="T15" i="7"/>
  <c r="Y15" i="7"/>
  <c r="AD15" i="7"/>
  <c r="J16" i="7"/>
  <c r="O16" i="7"/>
  <c r="E16" i="7"/>
  <c r="T16" i="7"/>
  <c r="Y16" i="7"/>
  <c r="AD16" i="7"/>
  <c r="J17" i="7"/>
  <c r="O17" i="7"/>
  <c r="E17" i="7"/>
  <c r="T17" i="7"/>
  <c r="Y17" i="7"/>
  <c r="AD17" i="7"/>
  <c r="J18" i="7"/>
  <c r="O18" i="7"/>
  <c r="AD18" i="7"/>
  <c r="E18" i="7"/>
  <c r="T18" i="7"/>
  <c r="Y18" i="7"/>
  <c r="J19" i="7"/>
  <c r="O19" i="7"/>
  <c r="AD19" i="7"/>
  <c r="E19" i="7"/>
  <c r="T19" i="7"/>
  <c r="Y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M16" i="7" s="1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R15" i="7" s="1"/>
  <c r="V15" i="7"/>
  <c r="W15" i="7" s="1"/>
  <c r="AA15" i="7"/>
  <c r="AB15" i="7" s="1"/>
  <c r="G17" i="7"/>
  <c r="L17" i="7"/>
  <c r="M17" i="7" s="1"/>
  <c r="B17" i="7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Q19" i="7"/>
  <c r="R19" i="7" s="1"/>
  <c r="V19" i="7"/>
  <c r="W19" i="7" s="1"/>
  <c r="J25" i="6"/>
  <c r="K20" i="6" s="1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B38" i="4"/>
  <c r="B39" i="4"/>
  <c r="B40" i="4"/>
  <c r="B41" i="4"/>
  <c r="AE13" i="4"/>
  <c r="AE14" i="4"/>
  <c r="AE16" i="4"/>
  <c r="AE17" i="4"/>
  <c r="AE18" i="4"/>
  <c r="AE20" i="4"/>
  <c r="AE21" i="4"/>
  <c r="AE24" i="4"/>
  <c r="AD25" i="4"/>
  <c r="AE1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Y25" i="4"/>
  <c r="Z24" i="4" s="1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7" i="4" s="1"/>
  <c r="U14" i="4"/>
  <c r="U15" i="4"/>
  <c r="U16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6" i="4"/>
  <c r="P17" i="4"/>
  <c r="N25" i="4"/>
  <c r="N36" i="4" s="1"/>
  <c r="L25" i="4"/>
  <c r="M19" i="4" s="1"/>
  <c r="M15" i="4"/>
  <c r="M16" i="4"/>
  <c r="M17" i="4"/>
  <c r="M18" i="4"/>
  <c r="M21" i="4"/>
  <c r="M24" i="4"/>
  <c r="J25" i="4"/>
  <c r="K23" i="4" s="1"/>
  <c r="K16" i="4"/>
  <c r="K17" i="4"/>
  <c r="I25" i="4"/>
  <c r="N35" i="4" s="1"/>
  <c r="G25" i="4"/>
  <c r="H23" i="4" s="1"/>
  <c r="H16" i="4"/>
  <c r="H17" i="4"/>
  <c r="H21" i="4"/>
  <c r="E25" i="4"/>
  <c r="F19" i="4" s="1"/>
  <c r="F16" i="4"/>
  <c r="F17" i="4"/>
  <c r="F21" i="4"/>
  <c r="F24" i="4"/>
  <c r="D25" i="4"/>
  <c r="N34" i="4" s="1"/>
  <c r="B25" i="4"/>
  <c r="C19" i="4" s="1"/>
  <c r="C17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K13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/>
  <c r="M37" i="1" s="1"/>
  <c r="AE24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6" i="1"/>
  <c r="P15" i="1"/>
  <c r="P14" i="1"/>
  <c r="M24" i="1"/>
  <c r="M21" i="1"/>
  <c r="M19" i="1"/>
  <c r="M18" i="1"/>
  <c r="M17" i="1"/>
  <c r="M16" i="1"/>
  <c r="M15" i="1"/>
  <c r="M14" i="1"/>
  <c r="K19" i="1"/>
  <c r="K18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C38" i="1" s="1"/>
  <c r="B39" i="1"/>
  <c r="B40" i="1"/>
  <c r="AE13" i="1"/>
  <c r="AD25" i="1"/>
  <c r="O39" i="1" s="1"/>
  <c r="P39" i="1" s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R13" i="1"/>
  <c r="P13" i="1"/>
  <c r="M13" i="1"/>
  <c r="F14" i="1"/>
  <c r="F15" i="1"/>
  <c r="F16" i="1"/>
  <c r="F17" i="1"/>
  <c r="F18" i="1"/>
  <c r="F19" i="1"/>
  <c r="F21" i="1"/>
  <c r="N37" i="1"/>
  <c r="K16" i="6" l="1"/>
  <c r="P16" i="5"/>
  <c r="F13" i="4"/>
  <c r="Z15" i="7"/>
  <c r="Z13" i="7"/>
  <c r="Z18" i="7"/>
  <c r="O39" i="4"/>
  <c r="AE23" i="4"/>
  <c r="AE22" i="4"/>
  <c r="AE15" i="4"/>
  <c r="AE25" i="4" s="1"/>
  <c r="Z24" i="7"/>
  <c r="Z15" i="4"/>
  <c r="Z14" i="4"/>
  <c r="Z13" i="4"/>
  <c r="Z20" i="4"/>
  <c r="Z23" i="4"/>
  <c r="Z22" i="4"/>
  <c r="Z19" i="4"/>
  <c r="Z18" i="4"/>
  <c r="Z16" i="4"/>
  <c r="U19" i="7"/>
  <c r="U17" i="7"/>
  <c r="U13" i="4"/>
  <c r="U25" i="4" s="1"/>
  <c r="U23" i="4"/>
  <c r="U22" i="4"/>
  <c r="P24" i="7"/>
  <c r="P19" i="4"/>
  <c r="P23" i="4"/>
  <c r="P22" i="4"/>
  <c r="P24" i="4"/>
  <c r="H17" i="7"/>
  <c r="F16" i="7"/>
  <c r="F18" i="4"/>
  <c r="F23" i="4"/>
  <c r="F22" i="4"/>
  <c r="C16" i="4"/>
  <c r="C23" i="4"/>
  <c r="L34" i="4"/>
  <c r="C22" i="4"/>
  <c r="C13" i="4"/>
  <c r="K20" i="1"/>
  <c r="K16" i="1"/>
  <c r="K17" i="1"/>
  <c r="K14" i="1"/>
  <c r="K15" i="1"/>
  <c r="K22" i="1"/>
  <c r="K23" i="1"/>
  <c r="K24" i="1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O35" i="1"/>
  <c r="D46" i="1"/>
  <c r="E46" i="1"/>
  <c r="F45" i="1" s="1"/>
  <c r="F37" i="1"/>
  <c r="H20" i="6"/>
  <c r="H19" i="6"/>
  <c r="M18" i="6"/>
  <c r="M13" i="6"/>
  <c r="M25" i="6" s="1"/>
  <c r="P19" i="6"/>
  <c r="P14" i="6"/>
  <c r="Z21" i="6"/>
  <c r="L35" i="6"/>
  <c r="L40" i="6" s="1"/>
  <c r="M36" i="6" s="1"/>
  <c r="H22" i="6"/>
  <c r="O35" i="6"/>
  <c r="K22" i="6"/>
  <c r="AB25" i="6"/>
  <c r="AE25" i="6"/>
  <c r="M13" i="5"/>
  <c r="M25" i="5" s="1"/>
  <c r="AB25" i="5"/>
  <c r="L35" i="5"/>
  <c r="L40" i="5" s="1"/>
  <c r="M39" i="5" s="1"/>
  <c r="H22" i="5"/>
  <c r="O38" i="5"/>
  <c r="O35" i="5"/>
  <c r="K22" i="5"/>
  <c r="U25" i="5"/>
  <c r="M14" i="4"/>
  <c r="P21" i="4"/>
  <c r="H19" i="4"/>
  <c r="H22" i="4"/>
  <c r="K13" i="4"/>
  <c r="K22" i="4"/>
  <c r="Z21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L35" i="1"/>
  <c r="P25" i="1"/>
  <c r="Z25" i="1"/>
  <c r="F41" i="1"/>
  <c r="U25" i="1"/>
  <c r="B46" i="1"/>
  <c r="X25" i="7"/>
  <c r="N39" i="7" s="1"/>
  <c r="Z18" i="6"/>
  <c r="C20" i="6"/>
  <c r="C13" i="6"/>
  <c r="F14" i="6"/>
  <c r="K15" i="6"/>
  <c r="R16" i="6"/>
  <c r="R25" i="6" s="1"/>
  <c r="U16" i="6"/>
  <c r="U13" i="6"/>
  <c r="U25" i="6" s="1"/>
  <c r="H18" i="6"/>
  <c r="H13" i="6"/>
  <c r="H24" i="6"/>
  <c r="H14" i="6"/>
  <c r="D35" i="7"/>
  <c r="K19" i="6"/>
  <c r="K14" i="6"/>
  <c r="K18" i="6"/>
  <c r="K21" i="6"/>
  <c r="K13" i="6"/>
  <c r="T25" i="7"/>
  <c r="U14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19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AE15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O36" i="4"/>
  <c r="P20" i="4"/>
  <c r="N40" i="4"/>
  <c r="D46" i="4"/>
  <c r="L36" i="4"/>
  <c r="O25" i="7"/>
  <c r="P16" i="7" s="1"/>
  <c r="L35" i="4"/>
  <c r="E46" i="4"/>
  <c r="J25" i="7"/>
  <c r="K17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C42" i="7" s="1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C19" i="7" l="1"/>
  <c r="Z20" i="7"/>
  <c r="Z23" i="7"/>
  <c r="Z22" i="7"/>
  <c r="Z17" i="7"/>
  <c r="Z16" i="7"/>
  <c r="AE13" i="7"/>
  <c r="O38" i="7"/>
  <c r="AE23" i="7"/>
  <c r="AE22" i="7"/>
  <c r="AE19" i="7"/>
  <c r="AE24" i="7"/>
  <c r="AE16" i="7"/>
  <c r="AE14" i="7"/>
  <c r="U24" i="7"/>
  <c r="O37" i="7"/>
  <c r="U23" i="7"/>
  <c r="U22" i="7"/>
  <c r="U18" i="7"/>
  <c r="U21" i="7"/>
  <c r="U20" i="7"/>
  <c r="U15" i="7"/>
  <c r="P18" i="7"/>
  <c r="P23" i="7"/>
  <c r="P22" i="7"/>
  <c r="P17" i="7"/>
  <c r="H22" i="7"/>
  <c r="H23" i="7"/>
  <c r="F19" i="7"/>
  <c r="F17" i="7"/>
  <c r="F43" i="4"/>
  <c r="F44" i="4"/>
  <c r="C37" i="4"/>
  <c r="C44" i="4"/>
  <c r="C16" i="7"/>
  <c r="C17" i="7"/>
  <c r="F37" i="4"/>
  <c r="F38" i="1"/>
  <c r="K25" i="1"/>
  <c r="K22" i="7"/>
  <c r="K23" i="7"/>
  <c r="O40" i="5"/>
  <c r="P36" i="5" s="1"/>
  <c r="O40" i="6"/>
  <c r="P35" i="6" s="1"/>
  <c r="F25" i="1"/>
  <c r="F43" i="1"/>
  <c r="F44" i="1"/>
  <c r="F24" i="7"/>
  <c r="C25" i="1"/>
  <c r="C22" i="7"/>
  <c r="C23" i="7"/>
  <c r="C40" i="1"/>
  <c r="C44" i="1"/>
  <c r="Z25" i="6"/>
  <c r="Z25" i="4"/>
  <c r="O40" i="1"/>
  <c r="P34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M35" i="1"/>
  <c r="P38" i="1"/>
  <c r="L40" i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P36" i="6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4" i="5"/>
  <c r="P35" i="5"/>
  <c r="O39" i="7"/>
  <c r="Z21" i="7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F44" i="7" s="1"/>
  <c r="D46" i="7"/>
  <c r="M14" i="7"/>
  <c r="L34" i="7"/>
  <c r="L38" i="7"/>
  <c r="B46" i="7"/>
  <c r="C44" i="7" s="1"/>
  <c r="H15" i="7"/>
  <c r="H19" i="7"/>
  <c r="H16" i="7"/>
  <c r="H20" i="7"/>
  <c r="L35" i="7"/>
  <c r="H13" i="7"/>
  <c r="H14" i="7"/>
  <c r="H18" i="7"/>
  <c r="H24" i="7"/>
  <c r="P36" i="1" l="1"/>
  <c r="Z25" i="7"/>
  <c r="P39" i="4"/>
  <c r="P35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P40" i="6"/>
  <c r="C46" i="6"/>
  <c r="C46" i="5"/>
  <c r="F25" i="7"/>
  <c r="F46" i="5"/>
  <c r="M40" i="5"/>
  <c r="P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1" l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<sst xmlns="http://schemas.openxmlformats.org/spreadsheetml/2006/main" count="465" uniqueCount="68">
  <si>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</si>
  <si>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</si>
  <si>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</si>
  <si>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</si>
  <si>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</si>
  <si>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</si>
  <si>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</si>
  <si>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</si>
  <si>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</si>
  <si>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</si>
  <si>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</si>
  <si>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</si>
  <si>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</si>
  <si>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</si>
  <si>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</si>
  <si>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</si>
  <si>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</si>
  <si>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</si>
  <si>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</si>
  <si>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</si>
  <si>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</si>
  <si>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</si>
  <si>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</si>
  <si>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</si>
  <si>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</si>
  <si>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</si>
  <si>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</si>
  <si>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</si>
  <si>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</si>
  <si>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</si>
  <si>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</si>
  <si>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</si>
  <si>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</si>
  <si>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</si>
  <si>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</si>
  <si>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</si>
  <si>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</si>
  <si>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</si>
  <si>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</si>
  <si>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</si>
  <si>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</si>
  <si>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</si>
  <si>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</si>
  <si>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</si>
  <si>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</si>
  <si>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</si>
  <si>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</si>
  <si>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</si>
  <si>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</si>
  <si>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</si>
  <si>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</si>
  <si>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</si>
  <si>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</si>
  <si>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</si>
  <si>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https://w123.bcn.cat/APPS/egaseta/cercaAvancada.do?reqCode=downloadFile&amp;publicacionsId=19302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</si>
  <si>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</si>
  <si>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</si>
  <si>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</si>
  <si>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</si>
  <si>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</si>
  <si>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</si>
  <si>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</si>
  <si>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</si>
  <si>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</si>
  <si>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FUNDACIÓ BARCELONA CULTURA</t>
  </si>
  <si>
    <t>LA FUNDACIÓ BARCELONA CULTURA INFORMA QUE EN EL PRIMER TRIMESTRE DE 2020 NO HA ADJUDICAT CAP CONTRACTE</t>
  </si>
  <si>
    <t>LA FUNDACIÓ BARCELONA CULTURA INFORMA QUE EN EL TERCER TRIMESTRE DE 2020 NO HA ADJUDICAT CAP CONTRACTE</t>
  </si>
  <si>
    <t>LA FUNDACIÓ BARCELONA CULTURA INFORMA QUE EN EL QUART TRIMESTRE DE 2020 NO HA ADJUDICAT CAP CONTRACTE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</si>
</sst>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2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81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45" fillId="2" borderId="0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50" fillId="0" borderId="0" xfId="0" applyFont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51" fillId="8" borderId="2" xfId="0" applyFont="1" applyFill="1" applyBorder="1" applyAlignment="1" applyProtection="1">
      <alignment vertical="center" wrapText="1"/>
    </xf>
    <xf numFmtId="0" fontId="51" fillId="8" borderId="52" xfId="0" applyFont="1" applyFill="1" applyBorder="1" applyAlignment="1" applyProtection="1">
      <alignment vertical="center" wrapText="1"/>
    </xf>
    <xf numFmtId="0" fontId="51" fillId="8" borderId="3" xfId="0" applyFont="1" applyFill="1" applyBorder="1" applyAlignment="1" applyProtection="1">
      <alignment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5808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5808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123.bcn.cat/APPS/egaseta/cercaAvancada.do?reqCode=downloadFile&amp;publicacionsId=19302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123.bcn.cat/APPS/egaseta/cercaAvancada.do?reqCode=downloadFile&amp;publicacionsId=19302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123.bcn.cat/APPS/egaseta/cercaAvancada.do?reqCode=downloadFile&amp;publicacionsId=19302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123.bcn.cat/APPS/egaseta/cercaAvancada.do?reqCode=downloadFile&amp;publicacionsId=19302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123.bcn.cat/APPS/egaseta/cercaAvancada.do?reqCode=downloadFile&amp;publicacionsId=19302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90" zoomScaleNormal="90" workbookViewId="0">
      <selection activeCell="G7" sqref="G7:L7"/>
    </sheetView>
  </sheetViews>
  <sheetFormatPr defaultColWidth="9.109375" defaultRowHeight="14.4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I5" s="111"/>
      <c r="J5" s="111"/>
      <c r="K5" s="111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35.1" customHeight="1" x14ac:dyDescent="0.3">
      <c r="A7" s="30" t="s">
        <v>41</v>
      </c>
      <c r="B7" s="31" t="s">
        <v>46</v>
      </c>
      <c r="C7" s="32"/>
      <c r="D7" s="32"/>
      <c r="E7" s="32"/>
      <c r="F7" s="103"/>
      <c r="G7" s="178" t="s">
        <v>65</v>
      </c>
      <c r="H7" s="179"/>
      <c r="I7" s="179"/>
      <c r="J7" s="179"/>
      <c r="K7" s="179"/>
      <c r="L7" s="180"/>
      <c r="N7" s="32"/>
      <c r="O7" s="32"/>
      <c r="P7" s="32"/>
      <c r="T7" s="32"/>
      <c r="U7" s="32"/>
      <c r="V7" s="32"/>
      <c r="AA7" s="32"/>
      <c r="AB7" s="32"/>
      <c r="AC7" s="32"/>
    </row>
    <row r="8" spans="1:31" s="25" customFormat="1" ht="34.5" customHeight="1" x14ac:dyDescent="0.3">
      <c r="A8" s="30" t="s">
        <v>11</v>
      </c>
      <c r="B8" s="24" t="s">
        <v>64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37" t="s">
        <v>6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</row>
    <row r="11" spans="1:31" ht="30" customHeight="1" thickBot="1" x14ac:dyDescent="0.35">
      <c r="A11" s="129" t="s">
        <v>10</v>
      </c>
      <c r="B11" s="140" t="s">
        <v>3</v>
      </c>
      <c r="C11" s="141"/>
      <c r="D11" s="141"/>
      <c r="E11" s="141"/>
      <c r="F11" s="142"/>
      <c r="G11" s="143" t="s">
        <v>1</v>
      </c>
      <c r="H11" s="144"/>
      <c r="I11" s="144"/>
      <c r="J11" s="144"/>
      <c r="K11" s="145"/>
      <c r="L11" s="115" t="s">
        <v>2</v>
      </c>
      <c r="M11" s="116"/>
      <c r="N11" s="116"/>
      <c r="O11" s="116"/>
      <c r="P11" s="116"/>
      <c r="Q11" s="146" t="s">
        <v>34</v>
      </c>
      <c r="R11" s="147"/>
      <c r="S11" s="147"/>
      <c r="T11" s="147"/>
      <c r="U11" s="148"/>
      <c r="V11" s="152" t="s">
        <v>5</v>
      </c>
      <c r="W11" s="153"/>
      <c r="X11" s="153"/>
      <c r="Y11" s="153"/>
      <c r="Z11" s="154"/>
      <c r="AA11" s="149" t="s">
        <v>4</v>
      </c>
      <c r="AB11" s="150"/>
      <c r="AC11" s="150"/>
      <c r="AD11" s="150"/>
      <c r="AE11" s="151"/>
    </row>
    <row r="12" spans="1:31" ht="39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100"/>
      <c r="Y17" s="100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/>
      <c r="H20" s="67" t="str">
        <f t="shared" si="2"/>
        <v/>
      </c>
      <c r="I20" s="70"/>
      <c r="J20" s="71"/>
      <c r="K20" s="68" t="str">
        <f t="shared" si="3"/>
        <v/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" hidden="1" customHeight="1" x14ac:dyDescent="0.3">
      <c r="A21" s="96" t="s">
        <v>58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9"/>
      <c r="J21" s="99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1"/>
      <c r="Y21" s="101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9"/>
      <c r="J22" s="99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1"/>
      <c r="Y22" s="102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9"/>
      <c r="J23" s="99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1"/>
      <c r="Y23" s="102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si="0"/>
        <v/>
      </c>
      <c r="D24" s="70"/>
      <c r="E24" s="71"/>
      <c r="F24" s="68" t="str">
        <f t="shared" si="1"/>
        <v/>
      </c>
      <c r="G24" s="69"/>
      <c r="H24" s="67" t="str">
        <f t="shared" si="2"/>
        <v/>
      </c>
      <c r="I24" s="70"/>
      <c r="J24" s="71"/>
      <c r="K24" s="68" t="str">
        <f t="shared" si="3"/>
        <v/>
      </c>
      <c r="L24" s="69"/>
      <c r="M24" s="67" t="str">
        <f t="shared" si="4"/>
        <v/>
      </c>
      <c r="N24" s="70"/>
      <c r="O24" s="71"/>
      <c r="P24" s="68" t="str">
        <f t="shared" si="5"/>
        <v/>
      </c>
      <c r="Q24" s="69"/>
      <c r="R24" s="67" t="str">
        <f t="shared" si="6"/>
        <v/>
      </c>
      <c r="S24" s="70"/>
      <c r="T24" s="71"/>
      <c r="U24" s="68" t="str">
        <f t="shared" si="7"/>
        <v/>
      </c>
      <c r="V24" s="69"/>
      <c r="W24" s="67" t="str">
        <f t="shared" si="8"/>
        <v/>
      </c>
      <c r="X24" s="70"/>
      <c r="Y24" s="71"/>
      <c r="Z24" s="68" t="str">
        <f t="shared" si="9"/>
        <v/>
      </c>
      <c r="AA24" s="69"/>
      <c r="AB24" s="20" t="str">
        <f t="shared" si="10"/>
        <v/>
      </c>
      <c r="AC24" s="70"/>
      <c r="AD24" s="71"/>
      <c r="AE24" s="68" t="str">
        <f t="shared" si="11"/>
        <v/>
      </c>
    </row>
    <row r="25" spans="1:31" ht="33" customHeight="1" thickBot="1" x14ac:dyDescent="0.35">
      <c r="A25" s="83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0</v>
      </c>
      <c r="H25" s="17">
        <f t="shared" si="12"/>
        <v>0</v>
      </c>
      <c r="I25" s="18">
        <f t="shared" si="12"/>
        <v>0</v>
      </c>
      <c r="J25" s="18">
        <f t="shared" si="12"/>
        <v>0</v>
      </c>
      <c r="K25" s="19">
        <f t="shared" si="12"/>
        <v>0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35" t="s">
        <v>62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36" t="s">
        <v>54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3">
      <c r="A29" s="131" t="s">
        <v>36</v>
      </c>
      <c r="B29" s="131"/>
      <c r="C29" s="131"/>
      <c r="D29" s="131"/>
      <c r="E29" s="131"/>
      <c r="F29" s="131"/>
      <c r="G29" s="131"/>
      <c r="H29" s="131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12" t="s">
        <v>10</v>
      </c>
      <c r="B31" s="117" t="s">
        <v>17</v>
      </c>
      <c r="C31" s="118"/>
      <c r="D31" s="118"/>
      <c r="E31" s="118"/>
      <c r="F31" s="119"/>
      <c r="G31" s="25"/>
      <c r="J31" s="123" t="s">
        <v>15</v>
      </c>
      <c r="K31" s="124"/>
      <c r="L31" s="117" t="s">
        <v>16</v>
      </c>
      <c r="M31" s="118"/>
      <c r="N31" s="118"/>
      <c r="O31" s="118"/>
      <c r="P31" s="119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13"/>
      <c r="B32" s="132"/>
      <c r="C32" s="133"/>
      <c r="D32" s="133"/>
      <c r="E32" s="133"/>
      <c r="F32" s="134"/>
      <c r="G32" s="25"/>
      <c r="J32" s="125"/>
      <c r="K32" s="126"/>
      <c r="L32" s="120"/>
      <c r="M32" s="121"/>
      <c r="N32" s="121"/>
      <c r="O32" s="121"/>
      <c r="P32" s="122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" customHeight="1" thickBot="1" x14ac:dyDescent="0.35">
      <c r="A33" s="114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7"/>
      <c r="K33" s="128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9" t="s">
        <v>3</v>
      </c>
      <c r="K34" s="110"/>
      <c r="L34" s="58">
        <f>B25</f>
        <v>0</v>
      </c>
      <c r="M34" s="8" t="str">
        <f t="shared" ref="M34:M39" si="18">IF(L34,L34/$L$40,"")</f>
        <v/>
      </c>
      <c r="N34" s="59">
        <f>D25</f>
        <v>0</v>
      </c>
      <c r="O34" s="59">
        <f>E25</f>
        <v>0</v>
      </c>
      <c r="P34" s="60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5" t="s">
        <v>1</v>
      </c>
      <c r="K35" s="106"/>
      <c r="L35" s="61">
        <f>G25</f>
        <v>0</v>
      </c>
      <c r="M35" s="8" t="str">
        <f t="shared" si="18"/>
        <v/>
      </c>
      <c r="N35" s="62">
        <f>I25</f>
        <v>0</v>
      </c>
      <c r="O35" s="62">
        <f>J25</f>
        <v>0</v>
      </c>
      <c r="P35" s="60" t="str">
        <f t="shared" si="19"/>
        <v/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5" t="s">
        <v>2</v>
      </c>
      <c r="K36" s="106"/>
      <c r="L36" s="61">
        <f>L25</f>
        <v>0</v>
      </c>
      <c r="M36" s="8" t="str">
        <f t="shared" si="18"/>
        <v/>
      </c>
      <c r="N36" s="62">
        <f>N25</f>
        <v>0</v>
      </c>
      <c r="O36" s="62">
        <f>O25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5" t="s">
        <v>34</v>
      </c>
      <c r="K37" s="106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5" t="s">
        <v>5</v>
      </c>
      <c r="K38" s="106"/>
      <c r="L38" s="61">
        <f>V25</f>
        <v>0</v>
      </c>
      <c r="M38" s="8" t="str">
        <f t="shared" si="18"/>
        <v/>
      </c>
      <c r="N38" s="62">
        <f>X25</f>
        <v>0</v>
      </c>
      <c r="O38" s="62">
        <f>Y25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5" t="s">
        <v>4</v>
      </c>
      <c r="K39" s="106"/>
      <c r="L39" s="61">
        <f>AA25</f>
        <v>0</v>
      </c>
      <c r="M39" s="8" t="str">
        <f t="shared" si="18"/>
        <v/>
      </c>
      <c r="N39" s="62">
        <f>AC25</f>
        <v>0</v>
      </c>
      <c r="O39" s="62">
        <f>AD25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07" t="s">
        <v>0</v>
      </c>
      <c r="K40" s="108"/>
      <c r="L40" s="84">
        <f>SUM(L34:L39)</f>
        <v>0</v>
      </c>
      <c r="M40" s="17">
        <f>SUM(M34:M39)</f>
        <v>0</v>
      </c>
      <c r="N40" s="85">
        <f>SUM(N34:N39)</f>
        <v>0</v>
      </c>
      <c r="O40" s="86">
        <f>SUM(O34:O39)</f>
        <v>0</v>
      </c>
      <c r="P40" s="87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0</v>
      </c>
      <c r="C41" s="8" t="str">
        <f t="shared" si="14"/>
        <v/>
      </c>
      <c r="D41" s="13">
        <f t="shared" si="15"/>
        <v>0</v>
      </c>
      <c r="E41" s="23">
        <f t="shared" si="16"/>
        <v>0</v>
      </c>
      <c r="F41" s="21" t="str">
        <f t="shared" si="17"/>
        <v/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96" t="s">
        <v>57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3">
      <c r="A43" s="81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3">
      <c r="A44" s="95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3">
      <c r="A45" s="98" t="s">
        <v>63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5">
      <c r="A46" s="65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4">
    <mergeCell ref="I5:K5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G7:L7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F13:F17" unlockedFormula="1"/>
    <ignoredError sqref="C45 M34:M39 C34:C42 C43:C4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90" zoomScaleNormal="90" workbookViewId="0">
      <selection activeCell="J19" sqref="J19"/>
    </sheetView>
  </sheetViews>
  <sheetFormatPr defaultColWidth="9.109375" defaultRowHeight="14.4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47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4" t="str">
        <f>'CONTRACTACIO 1r TR 2020'!B8</f>
        <v>FUNDACIÓ BARCELONA CULTURA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37" t="s">
        <v>6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</row>
    <row r="11" spans="1:31" ht="30" customHeight="1" thickBot="1" x14ac:dyDescent="0.35">
      <c r="A11" s="129" t="s">
        <v>10</v>
      </c>
      <c r="B11" s="140" t="s">
        <v>3</v>
      </c>
      <c r="C11" s="141"/>
      <c r="D11" s="141"/>
      <c r="E11" s="141"/>
      <c r="F11" s="142"/>
      <c r="G11" s="143" t="s">
        <v>1</v>
      </c>
      <c r="H11" s="144"/>
      <c r="I11" s="144"/>
      <c r="J11" s="144"/>
      <c r="K11" s="145"/>
      <c r="L11" s="115" t="s">
        <v>2</v>
      </c>
      <c r="M11" s="116"/>
      <c r="N11" s="116"/>
      <c r="O11" s="116"/>
      <c r="P11" s="116"/>
      <c r="Q11" s="146" t="s">
        <v>34</v>
      </c>
      <c r="R11" s="147"/>
      <c r="S11" s="147"/>
      <c r="T11" s="147"/>
      <c r="U11" s="148"/>
      <c r="V11" s="152" t="s">
        <v>5</v>
      </c>
      <c r="W11" s="153"/>
      <c r="X11" s="153"/>
      <c r="Y11" s="153"/>
      <c r="Z11" s="154"/>
      <c r="AA11" s="149" t="s">
        <v>4</v>
      </c>
      <c r="AB11" s="150"/>
      <c r="AC11" s="150"/>
      <c r="AD11" s="150"/>
      <c r="AE11" s="151"/>
    </row>
    <row r="12" spans="1:31" ht="39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</v>
      </c>
      <c r="H20" s="67">
        <f t="shared" si="2"/>
        <v>1</v>
      </c>
      <c r="I20" s="70">
        <f>J20/1.21</f>
        <v>4800</v>
      </c>
      <c r="J20" s="71">
        <v>5808</v>
      </c>
      <c r="K20" s="21">
        <f t="shared" si="3"/>
        <v>1</v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1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5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2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3">IF(G24,G24/$G$25,"")</f>
        <v/>
      </c>
      <c r="I24" s="70"/>
      <c r="J24" s="71"/>
      <c r="K24" s="68" t="str">
        <f t="shared" ref="K24" si="24">IF(J24,J24/$J$25,"")</f>
        <v/>
      </c>
      <c r="L24" s="69"/>
      <c r="M24" s="67" t="str">
        <f t="shared" ref="M24" si="25">IF(L24,L24/$L$25,"")</f>
        <v/>
      </c>
      <c r="N24" s="70"/>
      <c r="O24" s="71"/>
      <c r="P24" s="68" t="str">
        <f t="shared" ref="P24" si="26">IF(O24,O24/$O$25,"")</f>
        <v/>
      </c>
      <c r="Q24" s="69"/>
      <c r="R24" s="67" t="str">
        <f t="shared" ref="R24" si="2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28">IF(V24,V24/$V$25,"")</f>
        <v/>
      </c>
      <c r="X24" s="70"/>
      <c r="Y24" s="71"/>
      <c r="Z24" s="68" t="str">
        <f t="shared" ref="Z24" si="29">IF(Y24,Y24/$Y$25,"")</f>
        <v/>
      </c>
      <c r="AA24" s="69"/>
      <c r="AB24" s="20" t="str">
        <f t="shared" ref="AB24" si="30">IF(AA24,AA24/$AA$25,"")</f>
        <v/>
      </c>
      <c r="AC24" s="70"/>
      <c r="AD24" s="71"/>
      <c r="AE24" s="68" t="str">
        <f t="shared" ref="AE24" si="31">IF(AD24,AD24/$AD$25,"")</f>
        <v/>
      </c>
    </row>
    <row r="25" spans="1:31" ht="33" customHeight="1" thickBot="1" x14ac:dyDescent="0.3">
      <c r="A25" s="83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</v>
      </c>
      <c r="H25" s="17">
        <f t="shared" si="32"/>
        <v>1</v>
      </c>
      <c r="I25" s="18">
        <f t="shared" si="32"/>
        <v>4800</v>
      </c>
      <c r="J25" s="18">
        <f t="shared" si="32"/>
        <v>5808</v>
      </c>
      <c r="K25" s="19">
        <f t="shared" si="32"/>
        <v>1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200000000000003" hidden="1" customHeight="1" x14ac:dyDescent="0.3">
      <c r="A27" s="135" t="s">
        <v>61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36" t="s">
        <v>54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3">
      <c r="A29" s="131" t="s">
        <v>36</v>
      </c>
      <c r="B29" s="131"/>
      <c r="C29" s="131"/>
      <c r="D29" s="131"/>
      <c r="E29" s="131"/>
      <c r="F29" s="131"/>
      <c r="G29" s="131"/>
      <c r="H29" s="131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12" t="s">
        <v>10</v>
      </c>
      <c r="B31" s="117" t="s">
        <v>17</v>
      </c>
      <c r="C31" s="118"/>
      <c r="D31" s="118"/>
      <c r="E31" s="118"/>
      <c r="F31" s="119"/>
      <c r="G31" s="25"/>
      <c r="J31" s="123" t="s">
        <v>15</v>
      </c>
      <c r="K31" s="124"/>
      <c r="L31" s="117" t="s">
        <v>16</v>
      </c>
      <c r="M31" s="118"/>
      <c r="N31" s="118"/>
      <c r="O31" s="118"/>
      <c r="P31" s="119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13"/>
      <c r="B32" s="120"/>
      <c r="C32" s="121"/>
      <c r="D32" s="121"/>
      <c r="E32" s="121"/>
      <c r="F32" s="122"/>
      <c r="G32" s="25"/>
      <c r="J32" s="125"/>
      <c r="K32" s="126"/>
      <c r="L32" s="120"/>
      <c r="M32" s="121"/>
      <c r="N32" s="121"/>
      <c r="O32" s="121"/>
      <c r="P32" s="122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" customHeight="1" thickBot="1" x14ac:dyDescent="0.35">
      <c r="A33" s="114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7"/>
      <c r="K33" s="128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9" t="s">
        <v>3</v>
      </c>
      <c r="K34" s="110"/>
      <c r="L34" s="58">
        <f>B25</f>
        <v>0</v>
      </c>
      <c r="M34" s="8" t="str">
        <f t="shared" ref="M34:M39" si="38">IF(L34,L34/$L$40,"")</f>
        <v/>
      </c>
      <c r="N34" s="59">
        <f>D25</f>
        <v>0</v>
      </c>
      <c r="O34" s="59">
        <f>E25</f>
        <v>0</v>
      </c>
      <c r="P34" s="60" t="str">
        <f t="shared" ref="P34:P39" si="39">IF(O34,O34/$O$40,"")</f>
        <v/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5" t="s">
        <v>1</v>
      </c>
      <c r="K35" s="106"/>
      <c r="L35" s="61">
        <f>G25</f>
        <v>1</v>
      </c>
      <c r="M35" s="8">
        <f t="shared" si="38"/>
        <v>1</v>
      </c>
      <c r="N35" s="62">
        <f>I25</f>
        <v>4800</v>
      </c>
      <c r="O35" s="62">
        <f>J25</f>
        <v>5808</v>
      </c>
      <c r="P35" s="60">
        <f t="shared" si="39"/>
        <v>1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5" t="s">
        <v>2</v>
      </c>
      <c r="K36" s="106"/>
      <c r="L36" s="61">
        <f>L25</f>
        <v>0</v>
      </c>
      <c r="M36" s="8" t="str">
        <f t="shared" si="38"/>
        <v/>
      </c>
      <c r="N36" s="62">
        <f>N25</f>
        <v>0</v>
      </c>
      <c r="O36" s="62">
        <f>O25</f>
        <v>0</v>
      </c>
      <c r="P36" s="60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5" t="s">
        <v>34</v>
      </c>
      <c r="K37" s="106"/>
      <c r="L37" s="61">
        <f>Q25</f>
        <v>0</v>
      </c>
      <c r="M37" s="8" t="str">
        <f t="shared" si="38"/>
        <v/>
      </c>
      <c r="N37" s="62">
        <f>S25</f>
        <v>0</v>
      </c>
      <c r="O37" s="62">
        <f>T25</f>
        <v>0</v>
      </c>
      <c r="P37" s="60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5" t="s">
        <v>5</v>
      </c>
      <c r="K38" s="106"/>
      <c r="L38" s="61">
        <f>V25</f>
        <v>0</v>
      </c>
      <c r="M38" s="8" t="str">
        <f t="shared" si="38"/>
        <v/>
      </c>
      <c r="N38" s="62">
        <f>X25</f>
        <v>0</v>
      </c>
      <c r="O38" s="62">
        <f>Y25</f>
        <v>0</v>
      </c>
      <c r="P38" s="60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5" t="s">
        <v>4</v>
      </c>
      <c r="K39" s="106"/>
      <c r="L39" s="61">
        <f>AA25</f>
        <v>0</v>
      </c>
      <c r="M39" s="8" t="str">
        <f t="shared" si="38"/>
        <v/>
      </c>
      <c r="N39" s="62">
        <f>AC25</f>
        <v>0</v>
      </c>
      <c r="O39" s="62">
        <f>AD25</f>
        <v>0</v>
      </c>
      <c r="P39" s="60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7" t="s">
        <v>0</v>
      </c>
      <c r="K40" s="108"/>
      <c r="L40" s="84">
        <f>SUM(L34:L39)</f>
        <v>1</v>
      </c>
      <c r="M40" s="17">
        <f>SUM(M34:M39)</f>
        <v>1</v>
      </c>
      <c r="N40" s="85">
        <f>SUM(N34:N39)</f>
        <v>4800</v>
      </c>
      <c r="O40" s="86">
        <f>SUM(O34:O39)</f>
        <v>5808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1</v>
      </c>
      <c r="C41" s="8">
        <f t="shared" si="34"/>
        <v>1</v>
      </c>
      <c r="D41" s="13">
        <f t="shared" si="35"/>
        <v>4800</v>
      </c>
      <c r="E41" s="23">
        <f t="shared" si="36"/>
        <v>5808</v>
      </c>
      <c r="F41" s="21">
        <f t="shared" si="37"/>
        <v>1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3">
      <c r="A44" s="95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3">
      <c r="A45" s="95" t="s">
        <v>63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1</v>
      </c>
      <c r="C46" s="17">
        <f>SUM(C34:C45)</f>
        <v>1</v>
      </c>
      <c r="D46" s="18">
        <f>SUM(D34:D45)</f>
        <v>4800</v>
      </c>
      <c r="E46" s="18">
        <f>SUM(E34:E45)</f>
        <v>5808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  <ignoredError sqref="B8" unlocked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90" zoomScaleNormal="90" workbookViewId="0">
      <selection activeCell="G7" sqref="G7:L7"/>
    </sheetView>
  </sheetViews>
  <sheetFormatPr defaultColWidth="9.109375" defaultRowHeight="14.4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37.5" customHeight="1" x14ac:dyDescent="0.3">
      <c r="A7" s="30" t="s">
        <v>39</v>
      </c>
      <c r="B7" s="31" t="s">
        <v>48</v>
      </c>
      <c r="C7" s="32"/>
      <c r="D7" s="32"/>
      <c r="E7" s="32"/>
      <c r="F7" s="32"/>
      <c r="G7" s="178" t="s">
        <v>66</v>
      </c>
      <c r="H7" s="179"/>
      <c r="I7" s="179"/>
      <c r="J7" s="179"/>
      <c r="K7" s="179"/>
      <c r="L7" s="180"/>
      <c r="M7" s="104"/>
      <c r="N7" s="104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4" t="str">
        <f>'CONTRACTACIO 1r TR 2020'!B8</f>
        <v>FUNDACIÓ BARCELONA CULTURA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37" t="s">
        <v>6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</row>
    <row r="11" spans="1:31" ht="30" customHeight="1" thickBot="1" x14ac:dyDescent="0.35">
      <c r="A11" s="129" t="s">
        <v>10</v>
      </c>
      <c r="B11" s="140" t="s">
        <v>3</v>
      </c>
      <c r="C11" s="141"/>
      <c r="D11" s="141"/>
      <c r="E11" s="141"/>
      <c r="F11" s="142"/>
      <c r="G11" s="143" t="s">
        <v>1</v>
      </c>
      <c r="H11" s="144"/>
      <c r="I11" s="144"/>
      <c r="J11" s="144"/>
      <c r="K11" s="145"/>
      <c r="L11" s="115" t="s">
        <v>2</v>
      </c>
      <c r="M11" s="116"/>
      <c r="N11" s="116"/>
      <c r="O11" s="116"/>
      <c r="P11" s="116"/>
      <c r="Q11" s="146" t="s">
        <v>34</v>
      </c>
      <c r="R11" s="147"/>
      <c r="S11" s="147"/>
      <c r="T11" s="147"/>
      <c r="U11" s="148"/>
      <c r="V11" s="152" t="s">
        <v>5</v>
      </c>
      <c r="W11" s="153"/>
      <c r="X11" s="153"/>
      <c r="Y11" s="153"/>
      <c r="Z11" s="154"/>
      <c r="AA11" s="149" t="s">
        <v>4</v>
      </c>
      <c r="AB11" s="150"/>
      <c r="AC11" s="150"/>
      <c r="AD11" s="150"/>
      <c r="AE11" s="151"/>
    </row>
    <row r="12" spans="1:31" ht="39" customHeight="1" thickBot="1" x14ac:dyDescent="0.35">
      <c r="A12" s="13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/>
      <c r="H20" s="67" t="str">
        <f t="shared" si="2"/>
        <v/>
      </c>
      <c r="I20" s="70"/>
      <c r="J20" s="71"/>
      <c r="K20" s="68" t="str">
        <f t="shared" si="3"/>
        <v/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1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13">IF(G24,G24/$G$25,"")</f>
        <v/>
      </c>
      <c r="I24" s="70"/>
      <c r="J24" s="71"/>
      <c r="K24" s="68" t="str">
        <f t="shared" ref="K24" si="14">IF(J24,J24/$J$25,"")</f>
        <v/>
      </c>
      <c r="L24" s="69"/>
      <c r="M24" s="67" t="str">
        <f t="shared" ref="M24" si="15">IF(L24,L24/$L$25,"")</f>
        <v/>
      </c>
      <c r="N24" s="70"/>
      <c r="O24" s="71"/>
      <c r="P24" s="68" t="str">
        <f t="shared" ref="P24" si="16">IF(O24,O24/$O$25,"")</f>
        <v/>
      </c>
      <c r="Q24" s="69"/>
      <c r="R24" s="67" t="str">
        <f t="shared" ref="R24" si="1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18">IF(V24,V24/$V$25,"")</f>
        <v/>
      </c>
      <c r="X24" s="70"/>
      <c r="Y24" s="71"/>
      <c r="Z24" s="68" t="str">
        <f t="shared" ref="Z24" si="19">IF(Y24,Y24/$Y$25,"")</f>
        <v/>
      </c>
      <c r="AA24" s="69"/>
      <c r="AB24" s="20" t="str">
        <f t="shared" ref="AB24" si="20">IF(AA24,AA24/$AA$25,"")</f>
        <v/>
      </c>
      <c r="AC24" s="70"/>
      <c r="AD24" s="71"/>
      <c r="AE24" s="68" t="str">
        <f t="shared" ref="AE24" si="21">IF(AD24,AD24/$AD$25,"")</f>
        <v/>
      </c>
    </row>
    <row r="25" spans="1:31" ht="33" customHeight="1" thickBot="1" x14ac:dyDescent="0.3">
      <c r="A25" s="83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200000000000003" hidden="1" customHeight="1" x14ac:dyDescent="0.3">
      <c r="A27" s="135" t="s">
        <v>61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36" t="s">
        <v>54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31" t="s">
        <v>36</v>
      </c>
      <c r="B29" s="131"/>
      <c r="C29" s="131"/>
      <c r="D29" s="131"/>
      <c r="E29" s="131"/>
      <c r="F29" s="131"/>
      <c r="G29" s="131"/>
      <c r="H29" s="131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12" t="s">
        <v>10</v>
      </c>
      <c r="B31" s="117" t="s">
        <v>17</v>
      </c>
      <c r="C31" s="118"/>
      <c r="D31" s="118"/>
      <c r="E31" s="118"/>
      <c r="F31" s="119"/>
      <c r="G31" s="25"/>
      <c r="J31" s="123" t="s">
        <v>15</v>
      </c>
      <c r="K31" s="124"/>
      <c r="L31" s="117" t="s">
        <v>16</v>
      </c>
      <c r="M31" s="118"/>
      <c r="N31" s="118"/>
      <c r="O31" s="118"/>
      <c r="P31" s="119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13"/>
      <c r="B32" s="132"/>
      <c r="C32" s="133"/>
      <c r="D32" s="133"/>
      <c r="E32" s="133"/>
      <c r="F32" s="134"/>
      <c r="G32" s="25"/>
      <c r="J32" s="125"/>
      <c r="K32" s="126"/>
      <c r="L32" s="120"/>
      <c r="M32" s="121"/>
      <c r="N32" s="121"/>
      <c r="O32" s="121"/>
      <c r="P32" s="122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" customHeight="1" thickBot="1" x14ac:dyDescent="0.35">
      <c r="A33" s="114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7"/>
      <c r="K33" s="128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9" t="s">
        <v>3</v>
      </c>
      <c r="K34" s="110"/>
      <c r="L34" s="58">
        <f>B25</f>
        <v>0</v>
      </c>
      <c r="M34" s="8" t="str">
        <f>IF(L34,L34/$L$40,"")</f>
        <v/>
      </c>
      <c r="N34" s="59">
        <f>D25</f>
        <v>0</v>
      </c>
      <c r="O34" s="59">
        <f>E25</f>
        <v>0</v>
      </c>
      <c r="P34" s="60" t="str">
        <f>IF(O34,O34/$O$40,"")</f>
        <v/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5" t="s">
        <v>1</v>
      </c>
      <c r="K35" s="106"/>
      <c r="L35" s="61">
        <f>G25</f>
        <v>0</v>
      </c>
      <c r="M35" s="8" t="str">
        <f>IF(L35,L35/$L$40,"")</f>
        <v/>
      </c>
      <c r="N35" s="62">
        <f>I25</f>
        <v>0</v>
      </c>
      <c r="O35" s="62">
        <f>J25</f>
        <v>0</v>
      </c>
      <c r="P35" s="60" t="str">
        <f>IF(O35,O35/$O$40,"")</f>
        <v/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5" t="s">
        <v>2</v>
      </c>
      <c r="K36" s="106"/>
      <c r="L36" s="61">
        <f>L25</f>
        <v>0</v>
      </c>
      <c r="M36" s="8" t="str">
        <f>IF(L36,L36/$L$40,"")</f>
        <v/>
      </c>
      <c r="N36" s="62">
        <f>N25</f>
        <v>0</v>
      </c>
      <c r="O36" s="62">
        <f>O25</f>
        <v>0</v>
      </c>
      <c r="P36" s="60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5" t="s">
        <v>34</v>
      </c>
      <c r="K37" s="106"/>
      <c r="L37" s="61">
        <f>Q25</f>
        <v>0</v>
      </c>
      <c r="M37" s="8" t="str">
        <f>IF(L37,L37/$L$40,"")</f>
        <v/>
      </c>
      <c r="N37" s="62">
        <f>S25</f>
        <v>0</v>
      </c>
      <c r="O37" s="62">
        <f>T25</f>
        <v>0</v>
      </c>
      <c r="P37" s="60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5" t="s">
        <v>5</v>
      </c>
      <c r="K38" s="106"/>
      <c r="L38" s="61">
        <f>V25</f>
        <v>0</v>
      </c>
      <c r="M38" s="8" t="str">
        <f>IF(L38,L38/$L$40,"")</f>
        <v/>
      </c>
      <c r="N38" s="62">
        <f>X25</f>
        <v>0</v>
      </c>
      <c r="O38" s="62">
        <f>Y25</f>
        <v>0</v>
      </c>
      <c r="P38" s="60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5" t="s">
        <v>4</v>
      </c>
      <c r="K39" s="106"/>
      <c r="L39" s="61">
        <f>AA25</f>
        <v>0</v>
      </c>
      <c r="M39" s="8" t="str">
        <f t="shared" ref="M39" si="28">IF(L39,L39/$L$40,"")</f>
        <v/>
      </c>
      <c r="N39" s="62">
        <f>AC25</f>
        <v>0</v>
      </c>
      <c r="O39" s="62">
        <f>AD25</f>
        <v>0</v>
      </c>
      <c r="P39" s="60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7" t="s">
        <v>0</v>
      </c>
      <c r="K40" s="108"/>
      <c r="L40" s="84">
        <f>SUM(L34:L39)</f>
        <v>0</v>
      </c>
      <c r="M40" s="17">
        <f>SUM(M34:M39)</f>
        <v>0</v>
      </c>
      <c r="N40" s="85">
        <f>SUM(N34:N39)</f>
        <v>0</v>
      </c>
      <c r="O40" s="86">
        <f>SUM(O34:O39)</f>
        <v>0</v>
      </c>
      <c r="P40" s="87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23">
        <f t="shared" si="26"/>
        <v>0</v>
      </c>
      <c r="F41" s="21" t="str">
        <f t="shared" si="27"/>
        <v/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3">
      <c r="A43" s="81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3">
      <c r="A44" s="95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3">
      <c r="A45" s="98" t="s">
        <v>63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5">
      <c r="A46" s="65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3">
    <mergeCell ref="G7:L7"/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V11:Z11"/>
    <mergeCell ref="AA11:AE11"/>
    <mergeCell ref="A11:A12"/>
    <mergeCell ref="B11:F11"/>
    <mergeCell ref="G11:K11"/>
    <mergeCell ref="L11:P11"/>
    <mergeCell ref="Q11:U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zoomScale="90" zoomScaleNormal="90" workbookViewId="0">
      <selection activeCell="G7" sqref="G7:L7"/>
    </sheetView>
  </sheetViews>
  <sheetFormatPr defaultColWidth="9.109375" defaultRowHeight="14.4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32.4" customHeight="1" x14ac:dyDescent="0.3">
      <c r="A7" s="30" t="s">
        <v>40</v>
      </c>
      <c r="B7" s="31" t="s">
        <v>49</v>
      </c>
      <c r="C7" s="32"/>
      <c r="D7" s="32"/>
      <c r="E7" s="32"/>
      <c r="F7" s="32"/>
      <c r="G7" s="178" t="s">
        <v>67</v>
      </c>
      <c r="H7" s="179"/>
      <c r="I7" s="179"/>
      <c r="J7" s="179"/>
      <c r="K7" s="179"/>
      <c r="L7" s="180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4" t="str">
        <f>'CONTRACTACIO 1r TR 2020'!B8</f>
        <v>FUNDACIÓ BARCELONA CULTURA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37" t="s">
        <v>6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</row>
    <row r="11" spans="1:31" ht="30" customHeight="1" thickBot="1" x14ac:dyDescent="0.35">
      <c r="A11" s="129" t="s">
        <v>10</v>
      </c>
      <c r="B11" s="140" t="s">
        <v>3</v>
      </c>
      <c r="C11" s="141"/>
      <c r="D11" s="141"/>
      <c r="E11" s="141"/>
      <c r="F11" s="142"/>
      <c r="G11" s="143" t="s">
        <v>1</v>
      </c>
      <c r="H11" s="144"/>
      <c r="I11" s="144"/>
      <c r="J11" s="144"/>
      <c r="K11" s="145"/>
      <c r="L11" s="115" t="s">
        <v>2</v>
      </c>
      <c r="M11" s="116"/>
      <c r="N11" s="116"/>
      <c r="O11" s="116"/>
      <c r="P11" s="116"/>
      <c r="Q11" s="146" t="s">
        <v>34</v>
      </c>
      <c r="R11" s="147"/>
      <c r="S11" s="147"/>
      <c r="T11" s="147"/>
      <c r="U11" s="148"/>
      <c r="V11" s="152" t="s">
        <v>5</v>
      </c>
      <c r="W11" s="153"/>
      <c r="X11" s="153"/>
      <c r="Y11" s="153"/>
      <c r="Z11" s="154"/>
      <c r="AA11" s="149" t="s">
        <v>4</v>
      </c>
      <c r="AB11" s="150"/>
      <c r="AC11" s="150"/>
      <c r="AD11" s="150"/>
      <c r="AE11" s="151"/>
    </row>
    <row r="12" spans="1:31" ht="39" customHeight="1" thickBot="1" x14ac:dyDescent="0.35">
      <c r="A12" s="130"/>
      <c r="B12" s="39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>IF(L18,L18/$L$25,"")</f>
        <v/>
      </c>
      <c r="N18" s="70"/>
      <c r="O18" s="71"/>
      <c r="P18" s="68" t="str">
        <f>IF(O18,O18/$O$25,"")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/>
      <c r="H20" s="67" t="str">
        <f t="shared" si="2"/>
        <v/>
      </c>
      <c r="I20" s="70"/>
      <c r="J20" s="71"/>
      <c r="K20" s="68" t="str">
        <f t="shared" si="3"/>
        <v/>
      </c>
      <c r="L20" s="69"/>
      <c r="M20" s="67" t="str">
        <f>IF(L20,L20/$L$25,"")</f>
        <v/>
      </c>
      <c r="N20" s="70"/>
      <c r="O20" s="71"/>
      <c r="P20" s="68" t="str">
        <f>IF(O20,O20/$O$25,"")</f>
        <v/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1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5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20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1">IF(G24,G24/$G$25,"")</f>
        <v/>
      </c>
      <c r="I24" s="70"/>
      <c r="J24" s="71"/>
      <c r="K24" s="68" t="str">
        <f t="shared" ref="K24" si="22">IF(J24,J24/$J$25,"")</f>
        <v/>
      </c>
      <c r="L24" s="69"/>
      <c r="M24" s="67" t="str">
        <f t="shared" ref="M24" si="23">IF(L24,L24/$L$25,"")</f>
        <v/>
      </c>
      <c r="N24" s="70"/>
      <c r="O24" s="71"/>
      <c r="P24" s="68" t="str">
        <f t="shared" ref="P24" si="24">IF(O24,O24/$O$25,"")</f>
        <v/>
      </c>
      <c r="Q24" s="69"/>
      <c r="R24" s="67" t="str">
        <f t="shared" ref="R24" si="25">IF(Q24,Q24/$Q$25,"")</f>
        <v/>
      </c>
      <c r="S24" s="70"/>
      <c r="T24" s="71"/>
      <c r="U24" s="68" t="str">
        <f t="shared" si="5"/>
        <v/>
      </c>
      <c r="V24" s="69"/>
      <c r="W24" s="67" t="str">
        <f t="shared" ref="W24" si="26">IF(V24,V24/$V$25,"")</f>
        <v/>
      </c>
      <c r="X24" s="70"/>
      <c r="Y24" s="71"/>
      <c r="Z24" s="68" t="str">
        <f t="shared" ref="Z24" si="27">IF(Y24,Y24/$Y$25,"")</f>
        <v/>
      </c>
      <c r="AA24" s="69"/>
      <c r="AB24" s="20" t="str">
        <f t="shared" ref="AB24" si="28">IF(AA24,AA24/$AA$25,"")</f>
        <v/>
      </c>
      <c r="AC24" s="70"/>
      <c r="AD24" s="71"/>
      <c r="AE24" s="68" t="str">
        <f t="shared" ref="AE24" si="29">IF(AD24,AD24/$AD$25,"")</f>
        <v/>
      </c>
    </row>
    <row r="25" spans="1:31" ht="33" customHeight="1" thickBot="1" x14ac:dyDescent="0.35">
      <c r="A25" s="83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35" t="s">
        <v>60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36" t="s">
        <v>54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3">
      <c r="A29" s="131" t="s">
        <v>36</v>
      </c>
      <c r="B29" s="131"/>
      <c r="C29" s="131"/>
      <c r="D29" s="131"/>
      <c r="E29" s="131"/>
      <c r="F29" s="131"/>
      <c r="G29" s="131"/>
      <c r="H29" s="131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12" t="s">
        <v>10</v>
      </c>
      <c r="B31" s="117" t="s">
        <v>17</v>
      </c>
      <c r="C31" s="118"/>
      <c r="D31" s="118"/>
      <c r="E31" s="118"/>
      <c r="F31" s="119"/>
      <c r="G31" s="25"/>
      <c r="J31" s="123" t="s">
        <v>15</v>
      </c>
      <c r="K31" s="124"/>
      <c r="L31" s="117" t="s">
        <v>16</v>
      </c>
      <c r="M31" s="118"/>
      <c r="N31" s="118"/>
      <c r="O31" s="118"/>
      <c r="P31" s="119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13"/>
      <c r="B32" s="132"/>
      <c r="C32" s="133"/>
      <c r="D32" s="133"/>
      <c r="E32" s="133"/>
      <c r="F32" s="134"/>
      <c r="G32" s="25"/>
      <c r="J32" s="125"/>
      <c r="K32" s="126"/>
      <c r="L32" s="120"/>
      <c r="M32" s="121"/>
      <c r="N32" s="121"/>
      <c r="O32" s="121"/>
      <c r="P32" s="122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" customHeight="1" thickBot="1" x14ac:dyDescent="0.35">
      <c r="A33" s="114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7"/>
      <c r="K33" s="128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9" t="s">
        <v>3</v>
      </c>
      <c r="K34" s="110"/>
      <c r="L34" s="58">
        <f>B25</f>
        <v>0</v>
      </c>
      <c r="M34" s="8" t="str">
        <f t="shared" ref="M34:M39" si="36">IF(L34,L34/$L$40,"")</f>
        <v/>
      </c>
      <c r="N34" s="59">
        <f>D25</f>
        <v>0</v>
      </c>
      <c r="O34" s="59">
        <f>E25</f>
        <v>0</v>
      </c>
      <c r="P34" s="60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5" t="s">
        <v>1</v>
      </c>
      <c r="K35" s="106"/>
      <c r="L35" s="61">
        <f>G25</f>
        <v>0</v>
      </c>
      <c r="M35" s="8" t="str">
        <f t="shared" si="36"/>
        <v/>
      </c>
      <c r="N35" s="62">
        <f>I25</f>
        <v>0</v>
      </c>
      <c r="O35" s="62">
        <f>J25</f>
        <v>0</v>
      </c>
      <c r="P35" s="60" t="str">
        <f t="shared" si="37"/>
        <v/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5" t="s">
        <v>2</v>
      </c>
      <c r="K36" s="106"/>
      <c r="L36" s="61">
        <f>L25</f>
        <v>0</v>
      </c>
      <c r="M36" s="8" t="str">
        <f t="shared" si="36"/>
        <v/>
      </c>
      <c r="N36" s="62">
        <f>N25</f>
        <v>0</v>
      </c>
      <c r="O36" s="62">
        <f>O25</f>
        <v>0</v>
      </c>
      <c r="P36" s="60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5" t="s">
        <v>34</v>
      </c>
      <c r="K37" s="106"/>
      <c r="L37" s="61">
        <f>Q25</f>
        <v>0</v>
      </c>
      <c r="M37" s="8" t="str">
        <f t="shared" si="36"/>
        <v/>
      </c>
      <c r="N37" s="62">
        <f>S25</f>
        <v>0</v>
      </c>
      <c r="O37" s="62">
        <f>T25</f>
        <v>0</v>
      </c>
      <c r="P37" s="60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5" t="s">
        <v>5</v>
      </c>
      <c r="K38" s="106"/>
      <c r="L38" s="61">
        <f>V25</f>
        <v>0</v>
      </c>
      <c r="M38" s="8" t="str">
        <f t="shared" si="36"/>
        <v/>
      </c>
      <c r="N38" s="62">
        <f>X25</f>
        <v>0</v>
      </c>
      <c r="O38" s="62">
        <f>Y25</f>
        <v>0</v>
      </c>
      <c r="P38" s="60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5" t="s">
        <v>4</v>
      </c>
      <c r="K39" s="106"/>
      <c r="L39" s="61">
        <f>AA25</f>
        <v>0</v>
      </c>
      <c r="M39" s="8" t="str">
        <f t="shared" si="36"/>
        <v/>
      </c>
      <c r="N39" s="62">
        <f>AC25</f>
        <v>0</v>
      </c>
      <c r="O39" s="62">
        <f>AD25</f>
        <v>0</v>
      </c>
      <c r="P39" s="60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7" t="s">
        <v>0</v>
      </c>
      <c r="K40" s="108"/>
      <c r="L40" s="84">
        <f>SUM(L34:L39)</f>
        <v>0</v>
      </c>
      <c r="M40" s="17">
        <f>SUM(M34:M39)</f>
        <v>0</v>
      </c>
      <c r="N40" s="85">
        <f>SUM(N34:N39)</f>
        <v>0</v>
      </c>
      <c r="O40" s="86">
        <f>SUM(O34:O39)</f>
        <v>0</v>
      </c>
      <c r="P40" s="87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3">
      <c r="A43" s="81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3">
      <c r="A44" s="95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3">
      <c r="A45" s="95" t="s">
        <v>63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5">
      <c r="A46" s="65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3">
    <mergeCell ref="G7:L7"/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  <ignoredError sqref="B8" unlockedFormula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opLeftCell="A35" zoomScale="90" zoomScaleNormal="90" workbookViewId="0">
      <selection activeCell="C9" sqref="C9"/>
    </sheetView>
  </sheetViews>
  <sheetFormatPr defaultColWidth="9.109375" defaultRowHeight="14.4" x14ac:dyDescent="0.3"/>
  <cols>
    <col min="1" max="1" width="30.44140625" style="27" customWidth="1"/>
    <col min="2" max="2" width="11.109375" style="63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4" t="str">
        <f>'CONTRACTACIO 1r TR 2020'!B8</f>
        <v>FUNDACIÓ BARCELONA CULTURA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5" t="s">
        <v>6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7"/>
    </row>
    <row r="11" spans="1:31" ht="30" customHeight="1" thickBot="1" x14ac:dyDescent="0.35">
      <c r="A11" s="158" t="s">
        <v>10</v>
      </c>
      <c r="B11" s="140" t="s">
        <v>3</v>
      </c>
      <c r="C11" s="141"/>
      <c r="D11" s="141"/>
      <c r="E11" s="141"/>
      <c r="F11" s="142"/>
      <c r="G11" s="143" t="s">
        <v>1</v>
      </c>
      <c r="H11" s="144"/>
      <c r="I11" s="144"/>
      <c r="J11" s="144"/>
      <c r="K11" s="145"/>
      <c r="L11" s="115" t="s">
        <v>2</v>
      </c>
      <c r="M11" s="116"/>
      <c r="N11" s="116"/>
      <c r="O11" s="116"/>
      <c r="P11" s="116"/>
      <c r="Q11" s="146" t="s">
        <v>34</v>
      </c>
      <c r="R11" s="147"/>
      <c r="S11" s="147"/>
      <c r="T11" s="147"/>
      <c r="U11" s="148"/>
      <c r="V11" s="149" t="s">
        <v>4</v>
      </c>
      <c r="W11" s="150"/>
      <c r="X11" s="150"/>
      <c r="Y11" s="150"/>
      <c r="Z11" s="151"/>
      <c r="AA11" s="152" t="s">
        <v>5</v>
      </c>
      <c r="AB11" s="153"/>
      <c r="AC11" s="153"/>
      <c r="AD11" s="153"/>
      <c r="AE11" s="154"/>
    </row>
    <row r="12" spans="1:31" ht="39" customHeight="1" thickBot="1" x14ac:dyDescent="0.35">
      <c r="A12" s="159"/>
      <c r="B12" s="34" t="s">
        <v>7</v>
      </c>
      <c r="C12" s="35" t="s">
        <v>8</v>
      </c>
      <c r="D12" s="36" t="s">
        <v>55</v>
      </c>
      <c r="E12" s="37" t="s">
        <v>56</v>
      </c>
      <c r="F12" s="38" t="s">
        <v>13</v>
      </c>
      <c r="G12" s="39" t="s">
        <v>7</v>
      </c>
      <c r="H12" s="35" t="s">
        <v>8</v>
      </c>
      <c r="I12" s="36" t="s">
        <v>55</v>
      </c>
      <c r="J12" s="37" t="s">
        <v>56</v>
      </c>
      <c r="K12" s="38" t="s">
        <v>13</v>
      </c>
      <c r="L12" s="39" t="s">
        <v>7</v>
      </c>
      <c r="M12" s="35" t="s">
        <v>8</v>
      </c>
      <c r="N12" s="36" t="s">
        <v>55</v>
      </c>
      <c r="O12" s="37" t="s">
        <v>56</v>
      </c>
      <c r="P12" s="38" t="s">
        <v>13</v>
      </c>
      <c r="Q12" s="39" t="s">
        <v>7</v>
      </c>
      <c r="R12" s="35" t="s">
        <v>8</v>
      </c>
      <c r="S12" s="36" t="s">
        <v>55</v>
      </c>
      <c r="T12" s="37" t="s">
        <v>56</v>
      </c>
      <c r="U12" s="40" t="s">
        <v>13</v>
      </c>
      <c r="V12" s="34" t="s">
        <v>7</v>
      </c>
      <c r="W12" s="35" t="s">
        <v>8</v>
      </c>
      <c r="X12" s="36" t="s">
        <v>55</v>
      </c>
      <c r="Y12" s="37" t="s">
        <v>56</v>
      </c>
      <c r="Z12" s="38" t="s">
        <v>13</v>
      </c>
      <c r="AA12" s="34" t="s">
        <v>7</v>
      </c>
      <c r="AB12" s="35" t="s">
        <v>8</v>
      </c>
      <c r="AC12" s="36" t="s">
        <v>55</v>
      </c>
      <c r="AD12" s="37" t="s">
        <v>56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0</v>
      </c>
      <c r="H13" s="20" t="str">
        <f t="shared" ref="H13:H24" si="2">IF(G13,G13/$G$25,"")</f>
        <v/>
      </c>
      <c r="I13" s="10">
        <f>'CONTRACTACIO 1r TR 2020'!I13+'CONTRACTACIO 2n TR 2020'!I13+'CONTRACTACIO 3r TR 2020'!I13+'CONTRACTACIO 4t TR 2020'!I13</f>
        <v>0</v>
      </c>
      <c r="J13" s="10">
        <f>'CONTRACTACIO 1r TR 2020'!J13+'CONTRACTACIO 2n TR 2020'!J13+'CONTRACTACIO 3r TR 2020'!J13+'CONTRACTACIO 4t TR 2020'!J13</f>
        <v>0</v>
      </c>
      <c r="K13" s="21" t="str">
        <f t="shared" ref="K13:K24" si="3">IF(J13,J13/$J$25,"")</f>
        <v/>
      </c>
      <c r="L13" s="9">
        <f>'CONTRACTACIO 1r TR 2020'!L13+'CONTRACTACIO 2n TR 2020'!L13+'CONTRACTACIO 3r TR 2020'!L13+'CONTRACTACIO 4t TR 2020'!L13</f>
        <v>0</v>
      </c>
      <c r="M13" s="20" t="str">
        <f t="shared" ref="M13:M24" si="4">IF(L13,L13/$L$25,"")</f>
        <v/>
      </c>
      <c r="N13" s="10">
        <f>'CONTRACTACIO 1r TR 2020'!N13+'CONTRACTACIO 2n TR 2020'!N13+'CONTRACTACIO 3r TR 2020'!N13+'CONTRACTACIO 4t TR 2020'!N13</f>
        <v>0</v>
      </c>
      <c r="O13" s="10">
        <f>'CONTRACTACIO 1r TR 2020'!O13+'CONTRACTACIO 2n TR 2020'!O13+'CONTRACTACIO 3r TR 2020'!O13+'CONTRACTACIO 4t TR 2020'!O13</f>
        <v>0</v>
      </c>
      <c r="P13" s="21" t="str">
        <f t="shared" ref="P13:P24" si="5">IF(O13,O13/$O$25,"")</f>
        <v/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0</v>
      </c>
      <c r="H14" s="20" t="str">
        <f t="shared" si="2"/>
        <v/>
      </c>
      <c r="I14" s="13">
        <f>'CONTRACTACIO 1r TR 2020'!I14+'CONTRACTACIO 2n TR 2020'!I14+'CONTRACTACIO 3r TR 2020'!I14+'CONTRACTACIO 4t TR 2020'!I14</f>
        <v>0</v>
      </c>
      <c r="J14" s="13">
        <f>'CONTRACTACIO 1r TR 2020'!J14+'CONTRACTACIO 2n TR 2020'!J14+'CONTRACTACIO 3r TR 2020'!J14+'CONTRACTACIO 4t TR 2020'!J14</f>
        <v>0</v>
      </c>
      <c r="K14" s="21" t="str">
        <f t="shared" si="3"/>
        <v/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0</v>
      </c>
      <c r="H15" s="20" t="str">
        <f t="shared" si="2"/>
        <v/>
      </c>
      <c r="I15" s="13">
        <f>'CONTRACTACIO 1r TR 2020'!I15+'CONTRACTACIO 2n TR 2020'!I15+'CONTRACTACIO 3r TR 2020'!I15+'CONTRACTACIO 4t TR 2020'!I15</f>
        <v>0</v>
      </c>
      <c r="J15" s="13">
        <f>'CONTRACTACIO 1r TR 2020'!J15+'CONTRACTACIO 2n TR 2020'!J15+'CONTRACTACIO 3r TR 2020'!J15+'CONTRACTACIO 4t TR 2020'!J15</f>
        <v>0</v>
      </c>
      <c r="K15" s="21" t="str">
        <f t="shared" si="3"/>
        <v/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0</v>
      </c>
      <c r="H18" s="20" t="str">
        <f t="shared" si="2"/>
        <v/>
      </c>
      <c r="I18" s="13">
        <f>'CONTRACTACIO 1r TR 2020'!I18+'CONTRACTACIO 2n TR 2020'!I18+'CONTRACTACIO 3r TR 2020'!I18+'CONTRACTACIO 4t TR 2020'!I18</f>
        <v>0</v>
      </c>
      <c r="J18" s="13">
        <f>'CONTRACTACIO 1r TR 2020'!J18+'CONTRACTACIO 2n TR 2020'!J18+'CONTRACTACIO 3r TR 2020'!J18+'CONTRACTACIO 4t TR 2020'!J18</f>
        <v>0</v>
      </c>
      <c r="K18" s="21" t="str">
        <f t="shared" si="3"/>
        <v/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0</v>
      </c>
      <c r="H19" s="20" t="str">
        <f t="shared" si="2"/>
        <v/>
      </c>
      <c r="I19" s="13">
        <f>'CONTRACTACIO 1r TR 2020'!I19+'CONTRACTACIO 2n TR 2020'!I19+'CONTRACTACIO 3r TR 2020'!I19+'CONTRACTACIO 4t TR 2020'!I19</f>
        <v>0</v>
      </c>
      <c r="J19" s="13">
        <f>'CONTRACTACIO 1r TR 2020'!J19+'CONTRACTACIO 2n TR 2020'!J19+'CONTRACTACIO 3r TR 2020'!J19+'CONTRACTACIO 4t TR 2020'!J19</f>
        <v>0</v>
      </c>
      <c r="K19" s="21" t="str">
        <f t="shared" si="3"/>
        <v/>
      </c>
      <c r="L19" s="9">
        <f>'CONTRACTACIO 1r TR 2020'!L19+'CONTRACTACIO 2n TR 2020'!L19+'CONTRACTACIO 3r TR 2020'!L19+'CONTRACTACIO 4t TR 2020'!L19</f>
        <v>0</v>
      </c>
      <c r="M19" s="20" t="str">
        <f t="shared" si="4"/>
        <v/>
      </c>
      <c r="N19" s="13">
        <f>'CONTRACTACIO 1r TR 2020'!N19+'CONTRACTACIO 2n TR 2020'!N19+'CONTRACTACIO 3r TR 2020'!N19+'CONTRACTACIO 4t TR 2020'!N19</f>
        <v>0</v>
      </c>
      <c r="O19" s="13">
        <f>'CONTRACTACIO 1r TR 2020'!O19+'CONTRACTACIO 2n TR 2020'!O19+'CONTRACTACIO 3r TR 2020'!O19+'CONTRACTACIO 4t TR 2020'!O19</f>
        <v>0</v>
      </c>
      <c r="P19" s="21" t="str">
        <f t="shared" si="5"/>
        <v/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0</v>
      </c>
      <c r="C20" s="20" t="str">
        <f t="shared" si="0"/>
        <v/>
      </c>
      <c r="D20" s="13">
        <f>'CONTRACTACIO 1r TR 2020'!D20+'CONTRACTACIO 2n TR 2020'!D20+'CONTRACTACIO 3r TR 2020'!D20+'CONTRACTACIO 4t TR 2020'!D20</f>
        <v>0</v>
      </c>
      <c r="E20" s="13">
        <f>'CONTRACTACIO 1r TR 2020'!E20+'CONTRACTACIO 2n TR 2020'!E20+'CONTRACTACIO 3r TR 2020'!E20+'CONTRACTACIO 4t TR 2020'!E20</f>
        <v>0</v>
      </c>
      <c r="F20" s="21" t="str">
        <f t="shared" si="1"/>
        <v/>
      </c>
      <c r="G20" s="9">
        <f>'CONTRACTACIO 1r TR 2020'!G20+'CONTRACTACIO 2n TR 2020'!G20+'CONTRACTACIO 3r TR 2020'!G20+'CONTRACTACIO 4t TR 2020'!G20</f>
        <v>1</v>
      </c>
      <c r="H20" s="20">
        <f t="shared" si="2"/>
        <v>1</v>
      </c>
      <c r="I20" s="13">
        <f>'CONTRACTACIO 1r TR 2020'!I20+'CONTRACTACIO 2n TR 2020'!I20+'CONTRACTACIO 3r TR 2020'!I20+'CONTRACTACIO 4t TR 2020'!I20</f>
        <v>4800</v>
      </c>
      <c r="J20" s="13">
        <f>'CONTRACTACIO 1r TR 2020'!J20+'CONTRACTACIO 2n TR 2020'!J20+'CONTRACTACIO 3r TR 2020'!J20+'CONTRACTACIO 4t TR 2020'!J20</f>
        <v>5808</v>
      </c>
      <c r="K20" s="21">
        <f t="shared" si="3"/>
        <v>1</v>
      </c>
      <c r="L20" s="9">
        <f>'CONTRACTACIO 1r TR 2020'!L20+'CONTRACTACIO 2n TR 2020'!L20+'CONTRACTACIO 3r TR 2020'!L20+'CONTRACTACIO 4t TR 2020'!L20</f>
        <v>0</v>
      </c>
      <c r="M20" s="20" t="str">
        <f t="shared" si="4"/>
        <v/>
      </c>
      <c r="N20" s="13">
        <f>'CONTRACTACIO 1r TR 2020'!N20+'CONTRACTACIO 2n TR 2020'!N20+'CONTRACTACIO 3r TR 2020'!N20+'CONTRACTACIO 4t TR 2020'!N20</f>
        <v>0</v>
      </c>
      <c r="O20" s="13">
        <f>'CONTRACTACIO 1r TR 2020'!O20+'CONTRACTACIO 2n TR 2020'!O20+'CONTRACTACIO 3r TR 2020'!O20+'CONTRACTACIO 4t TR 2020'!O20</f>
        <v>0</v>
      </c>
      <c r="P20" s="21" t="str">
        <f t="shared" si="5"/>
        <v/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" hidden="1" customHeight="1" x14ac:dyDescent="0.3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0</v>
      </c>
      <c r="H21" s="20" t="str">
        <f t="shared" si="2"/>
        <v/>
      </c>
      <c r="I21" s="13">
        <f>'CONTRACTACIO 1r TR 2020'!I21+'CONTRACTACIO 2n TR 2020'!I21+'CONTRACTACIO 3r TR 2020'!I21+'CONTRACTACIO 4t TR 2020'!I21</f>
        <v>0</v>
      </c>
      <c r="J21" s="13">
        <f>'CONTRACTACIO 1r TR 2020'!J21+'CONTRACTACIO 2n TR 2020'!J21+'CONTRACTACIO 3r TR 2020'!J21+'CONTRACTACIO 4t TR 2020'!J21</f>
        <v>0</v>
      </c>
      <c r="K21" s="21" t="str">
        <f t="shared" si="3"/>
        <v/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" customHeight="1" x14ac:dyDescent="0.3">
      <c r="A22" s="93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" customHeight="1" x14ac:dyDescent="0.3">
      <c r="A23" s="95" t="s">
        <v>53</v>
      </c>
      <c r="B23" s="82">
        <f>'CONTRACTACIO 1r TR 2020'!B23+'CONTRACTACIO 2n TR 2020'!B23+'CONTRACTACIO 3r TR 2020'!B23+'CONTRACTACIO 4t TR 2020'!B23</f>
        <v>0</v>
      </c>
      <c r="C23" s="67" t="str">
        <f t="shared" si="0"/>
        <v/>
      </c>
      <c r="D23" s="78">
        <f>'CONTRACTACIO 1r TR 2020'!D23+'CONTRACTACIO 2n TR 2020'!D23+'CONTRACTACIO 3r TR 2020'!D23+'CONTRACTACIO 4t TR 2020'!D23</f>
        <v>0</v>
      </c>
      <c r="E23" s="79">
        <f>'CONTRACTACIO 1r TR 2020'!E23+'CONTRACTACIO 2n TR 2020'!E23+'CONTRACTACIO 3r TR 2020'!E23+'CONTRACTACIO 4t TR 2020'!E23</f>
        <v>0</v>
      </c>
      <c r="F23" s="68" t="str">
        <f t="shared" si="1"/>
        <v/>
      </c>
      <c r="G23" s="82">
        <f>'CONTRACTACIO 1r TR 2020'!G23+'CONTRACTACIO 2n TR 2020'!G23+'CONTRACTACIO 3r TR 2020'!G23+'CONTRACTACIO 4t TR 2020'!G23</f>
        <v>0</v>
      </c>
      <c r="H23" s="67" t="str">
        <f t="shared" si="2"/>
        <v/>
      </c>
      <c r="I23" s="78">
        <f>'CONTRACTACIO 1r TR 2020'!I23+'CONTRACTACIO 2n TR 2020'!I23+'CONTRACTACIO 3r TR 2020'!I23+'CONTRACTACIO 4t TR 2020'!I23</f>
        <v>0</v>
      </c>
      <c r="J23" s="79">
        <f>'CONTRACTACIO 1r TR 2020'!J23+'CONTRACTACIO 2n TR 2020'!J23+'CONTRACTACIO 3r TR 2020'!J23+'CONTRACTACIO 4t TR 2020'!J23</f>
        <v>0</v>
      </c>
      <c r="K23" s="68" t="str">
        <f t="shared" si="3"/>
        <v/>
      </c>
      <c r="L23" s="82">
        <f>'CONTRACTACIO 1r TR 2020'!L23+'CONTRACTACIO 2n TR 2020'!L23+'CONTRACTACIO 3r TR 2020'!L23+'CONTRACTACIO 4t TR 2020'!L23</f>
        <v>0</v>
      </c>
      <c r="M23" s="67" t="str">
        <f t="shared" si="4"/>
        <v/>
      </c>
      <c r="N23" s="78">
        <f>'CONTRACTACIO 1r TR 2020'!N23+'CONTRACTACIO 2n TR 2020'!N23+'CONTRACTACIO 3r TR 2020'!N23+'CONTRACTACIO 4t TR 2020'!N23</f>
        <v>0</v>
      </c>
      <c r="O23" s="79">
        <f>'CONTRACTACIO 1r TR 2020'!O23+'CONTRACTACIO 2n TR 2020'!O23+'CONTRACTACIO 3r TR 2020'!O23+'CONTRACTACIO 4t TR 2020'!O23</f>
        <v>0</v>
      </c>
      <c r="P23" s="68" t="str">
        <f t="shared" si="5"/>
        <v/>
      </c>
      <c r="Q23" s="82">
        <f>'CONTRACTACIO 1r TR 2020'!Q23+'CONTRACTACIO 2n TR 2020'!Q23+'CONTRACTACIO 3r TR 2020'!Q23+'CONTRACTACIO 4t TR 2020'!Q23</f>
        <v>0</v>
      </c>
      <c r="R23" s="67" t="str">
        <f t="shared" si="6"/>
        <v/>
      </c>
      <c r="S23" s="78">
        <f>'CONTRACTACIO 1r TR 2020'!S23+'CONTRACTACIO 2n TR 2020'!S23+'CONTRACTACIO 3r TR 2020'!S23+'CONTRACTACIO 4t TR 2020'!S23</f>
        <v>0</v>
      </c>
      <c r="T23" s="79">
        <f>'CONTRACTACIO 1r TR 2020'!T23+'CONTRACTACIO 2n TR 2020'!T23+'CONTRACTACIO 3r TR 2020'!T23+'CONTRACTACIO 4t TR 2020'!T23</f>
        <v>0</v>
      </c>
      <c r="U23" s="68" t="str">
        <f t="shared" si="7"/>
        <v/>
      </c>
      <c r="V23" s="82">
        <f>'CONTRACTACIO 1r TR 2020'!AA23+'CONTRACTACIO 2n TR 2020'!AA23+'CONTRACTACIO 3r TR 2020'!AA23+'CONTRACTACIO 4t TR 2020'!AA23</f>
        <v>0</v>
      </c>
      <c r="W23" s="67" t="str">
        <f t="shared" si="8"/>
        <v/>
      </c>
      <c r="X23" s="78">
        <f>'CONTRACTACIO 1r TR 2020'!AC23+'CONTRACTACIO 2n TR 2020'!AC23+'CONTRACTACIO 3r TR 2020'!AC23+'CONTRACTACIO 4t TR 2020'!AC23</f>
        <v>0</v>
      </c>
      <c r="Y23" s="79">
        <f>'CONTRACTACIO 1r TR 2020'!AD23+'CONTRACTACIO 2n TR 2020'!AD23+'CONTRACTACIO 3r TR 2020'!AD23+'CONTRACTACIO 4t TR 2020'!AD23</f>
        <v>0</v>
      </c>
      <c r="Z23" s="68" t="str">
        <f t="shared" si="9"/>
        <v/>
      </c>
      <c r="AA23" s="82">
        <f>'CONTRACTACIO 1r TR 2020'!V23+'CONTRACTACIO 2n TR 2020'!V23+'CONTRACTACIO 3r TR 2020'!V23+'CONTRACTACIO 4t TR 2020'!V23</f>
        <v>0</v>
      </c>
      <c r="AB23" s="20" t="str">
        <f t="shared" si="10"/>
        <v/>
      </c>
      <c r="AC23" s="78">
        <f>'CONTRACTACIO 1r TR 2020'!X23+'CONTRACTACIO 2n TR 2020'!X23+'CONTRACTACIO 3r TR 2020'!X23+'CONTRACTACIO 4t TR 2020'!X23</f>
        <v>0</v>
      </c>
      <c r="AD23" s="79">
        <f>'CONTRACTACIO 1r TR 2020'!Y23+'CONTRACTACIO 2n TR 2020'!Y23+'CONTRACTACIO 3r TR 2020'!Y23+'CONTRACTACIO 4t TR 2020'!Y23</f>
        <v>0</v>
      </c>
      <c r="AE23" s="68" t="str">
        <f t="shared" si="11"/>
        <v/>
      </c>
    </row>
    <row r="24" spans="1:31" s="42" customFormat="1" ht="36" customHeight="1" x14ac:dyDescent="0.3">
      <c r="A24" s="98" t="s">
        <v>63</v>
      </c>
      <c r="B24" s="82">
        <f>'CONTRACTACIO 1r TR 2020'!B24+'CONTRACTACIO 2n TR 2020'!B24+'CONTRACTACIO 3r TR 2020'!B24+'CONTRACTACIO 4t TR 2020'!B24</f>
        <v>0</v>
      </c>
      <c r="C24" s="67" t="str">
        <f t="shared" si="0"/>
        <v/>
      </c>
      <c r="D24" s="78">
        <f>'CONTRACTACIO 1r TR 2020'!D24+'CONTRACTACIO 2n TR 2020'!D24+'CONTRACTACIO 3r TR 2020'!D24+'CONTRACTACIO 4t TR 2020'!D24</f>
        <v>0</v>
      </c>
      <c r="E24" s="79">
        <f>'CONTRACTACIO 1r TR 2020'!E24+'CONTRACTACIO 2n TR 2020'!E24+'CONTRACTACIO 3r TR 2020'!E24+'CONTRACTACIO 4t TR 2020'!E24</f>
        <v>0</v>
      </c>
      <c r="F24" s="68" t="str">
        <f t="shared" si="1"/>
        <v/>
      </c>
      <c r="G24" s="82">
        <f>'CONTRACTACIO 1r TR 2020'!G24+'CONTRACTACIO 2n TR 2020'!G24+'CONTRACTACIO 3r TR 2020'!G24+'CONTRACTACIO 4t TR 2020'!G24</f>
        <v>0</v>
      </c>
      <c r="H24" s="67" t="str">
        <f t="shared" si="2"/>
        <v/>
      </c>
      <c r="I24" s="78">
        <f>'CONTRACTACIO 1r TR 2020'!I24+'CONTRACTACIO 2n TR 2020'!I24+'CONTRACTACIO 3r TR 2020'!I24+'CONTRACTACIO 4t TR 2020'!I24</f>
        <v>0</v>
      </c>
      <c r="J24" s="79">
        <f>'CONTRACTACIO 1r TR 2020'!J24+'CONTRACTACIO 2n TR 2020'!J24+'CONTRACTACIO 3r TR 2020'!J24+'CONTRACTACIO 4t TR 2020'!J24</f>
        <v>0</v>
      </c>
      <c r="K24" s="68" t="str">
        <f t="shared" si="3"/>
        <v/>
      </c>
      <c r="L24" s="82">
        <f>'CONTRACTACIO 1r TR 2020'!L24+'CONTRACTACIO 2n TR 2020'!L24+'CONTRACTACIO 3r TR 2020'!L24+'CONTRACTACIO 4t TR 2020'!L24</f>
        <v>0</v>
      </c>
      <c r="M24" s="67" t="str">
        <f t="shared" si="4"/>
        <v/>
      </c>
      <c r="N24" s="78">
        <f>'CONTRACTACIO 1r TR 2020'!N24+'CONTRACTACIO 2n TR 2020'!N24+'CONTRACTACIO 3r TR 2020'!N24+'CONTRACTACIO 4t TR 2020'!N24</f>
        <v>0</v>
      </c>
      <c r="O24" s="79">
        <f>'CONTRACTACIO 1r TR 2020'!O24+'CONTRACTACIO 2n TR 2020'!O24+'CONTRACTACIO 3r TR 2020'!O24+'CONTRACTACIO 4t TR 2020'!O24</f>
        <v>0</v>
      </c>
      <c r="P24" s="68" t="str">
        <f t="shared" si="5"/>
        <v/>
      </c>
      <c r="Q24" s="82">
        <f>'CONTRACTACIO 1r TR 2020'!Q24+'CONTRACTACIO 2n TR 2020'!Q24+'CONTRACTACIO 3r TR 2020'!Q24+'CONTRACTACIO 4t TR 2020'!Q24</f>
        <v>0</v>
      </c>
      <c r="R24" s="67" t="str">
        <f t="shared" si="6"/>
        <v/>
      </c>
      <c r="S24" s="78">
        <f>'CONTRACTACIO 1r TR 2020'!S24+'CONTRACTACIO 2n TR 2020'!S24+'CONTRACTACIO 3r TR 2020'!S24+'CONTRACTACIO 4t TR 2020'!S24</f>
        <v>0</v>
      </c>
      <c r="T24" s="79">
        <f>'CONTRACTACIO 1r TR 2020'!T24+'CONTRACTACIO 2n TR 2020'!T24+'CONTRACTACIO 3r TR 2020'!T24+'CONTRACTACIO 4t TR 2020'!T24</f>
        <v>0</v>
      </c>
      <c r="U24" s="68" t="str">
        <f t="shared" si="7"/>
        <v/>
      </c>
      <c r="V24" s="82">
        <f>'CONTRACTACIO 1r TR 2020'!AA24+'CONTRACTACIO 2n TR 2020'!AA24+'CONTRACTACIO 3r TR 2020'!AA24+'CONTRACTACIO 4t TR 2020'!AA24</f>
        <v>0</v>
      </c>
      <c r="W24" s="67" t="str">
        <f t="shared" si="8"/>
        <v/>
      </c>
      <c r="X24" s="78">
        <f>'CONTRACTACIO 1r TR 2020'!AC24+'CONTRACTACIO 2n TR 2020'!AC24+'CONTRACTACIO 3r TR 2020'!AC24+'CONTRACTACIO 4t TR 2020'!AC24</f>
        <v>0</v>
      </c>
      <c r="Y24" s="79">
        <f>'CONTRACTACIO 1r TR 2020'!AD24+'CONTRACTACIO 2n TR 2020'!AD24+'CONTRACTACIO 3r TR 2020'!AD24+'CONTRACTACIO 4t TR 2020'!AD24</f>
        <v>0</v>
      </c>
      <c r="Z24" s="68" t="str">
        <f t="shared" si="9"/>
        <v/>
      </c>
      <c r="AA24" s="82">
        <f>'CONTRACTACIO 1r TR 2020'!V24+'CONTRACTACIO 2n TR 2020'!V24+'CONTRACTACIO 3r TR 2020'!V24+'CONTRACTACIO 4t TR 2020'!V24</f>
        <v>0</v>
      </c>
      <c r="AB24" s="20" t="str">
        <f t="shared" si="10"/>
        <v/>
      </c>
      <c r="AC24" s="78">
        <f>'CONTRACTACIO 1r TR 2020'!X24+'CONTRACTACIO 2n TR 2020'!X24+'CONTRACTACIO 3r TR 2020'!X24+'CONTRACTACIO 4t TR 2020'!X24</f>
        <v>0</v>
      </c>
      <c r="AD24" s="79">
        <f>'CONTRACTACIO 1r TR 2020'!Y24+'CONTRACTACIO 2n TR 2020'!Y24+'CONTRACTACIO 3r TR 2020'!Y24+'CONTRACTACIO 4t TR 2020'!Y24</f>
        <v>0</v>
      </c>
      <c r="AE24" s="68" t="str">
        <f t="shared" si="11"/>
        <v/>
      </c>
    </row>
    <row r="25" spans="1:31" ht="33" customHeight="1" thickBot="1" x14ac:dyDescent="0.35">
      <c r="A25" s="83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</v>
      </c>
      <c r="H25" s="17">
        <f t="shared" si="12"/>
        <v>1</v>
      </c>
      <c r="I25" s="18">
        <f t="shared" si="12"/>
        <v>4800</v>
      </c>
      <c r="J25" s="18">
        <f t="shared" si="12"/>
        <v>5808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35" t="s">
        <v>59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36" t="s">
        <v>54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31" t="s">
        <v>36</v>
      </c>
      <c r="B29" s="131"/>
      <c r="C29" s="131"/>
      <c r="D29" s="131"/>
      <c r="E29" s="131"/>
      <c r="F29" s="131"/>
      <c r="G29" s="131"/>
      <c r="H29" s="131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48"/>
      <c r="W30" s="48"/>
      <c r="X30" s="48"/>
      <c r="Y30" s="49"/>
      <c r="Z30" s="49"/>
      <c r="AA30" s="49"/>
      <c r="AB30" s="49"/>
      <c r="AC30" s="48"/>
      <c r="AD30" s="48"/>
      <c r="AE30" s="48"/>
    </row>
    <row r="31" spans="1:31" s="54" customFormat="1" ht="18" customHeight="1" x14ac:dyDescent="0.3">
      <c r="A31" s="160" t="s">
        <v>10</v>
      </c>
      <c r="B31" s="163" t="s">
        <v>17</v>
      </c>
      <c r="C31" s="164"/>
      <c r="D31" s="164"/>
      <c r="E31" s="164"/>
      <c r="F31" s="165"/>
      <c r="G31" s="25"/>
      <c r="H31" s="55"/>
      <c r="I31" s="55"/>
      <c r="J31" s="169" t="s">
        <v>15</v>
      </c>
      <c r="K31" s="170"/>
      <c r="L31" s="163" t="s">
        <v>16</v>
      </c>
      <c r="M31" s="164"/>
      <c r="N31" s="164"/>
      <c r="O31" s="164"/>
      <c r="P31" s="165"/>
      <c r="Q31" s="50"/>
      <c r="R31" s="73"/>
      <c r="S31" s="47"/>
      <c r="T31" s="47"/>
      <c r="U31" s="47"/>
      <c r="V31" s="50"/>
      <c r="W31" s="50"/>
      <c r="X31" s="73"/>
      <c r="Y31" s="49"/>
      <c r="Z31" s="49"/>
      <c r="AA31" s="49"/>
      <c r="AB31" s="49"/>
      <c r="AC31" s="50"/>
      <c r="AD31" s="50"/>
      <c r="AE31" s="73"/>
    </row>
    <row r="32" spans="1:31" s="55" customFormat="1" ht="18" customHeight="1" thickBot="1" x14ac:dyDescent="0.35">
      <c r="A32" s="161"/>
      <c r="B32" s="166"/>
      <c r="C32" s="167"/>
      <c r="D32" s="167"/>
      <c r="E32" s="167"/>
      <c r="F32" s="168"/>
      <c r="G32" s="25"/>
      <c r="J32" s="171"/>
      <c r="K32" s="172"/>
      <c r="L32" s="175"/>
      <c r="M32" s="176"/>
      <c r="N32" s="176"/>
      <c r="O32" s="176"/>
      <c r="P32" s="177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55" customFormat="1" ht="40.200000000000003" customHeight="1" thickBot="1" x14ac:dyDescent="0.35">
      <c r="A33" s="162"/>
      <c r="B33" s="56" t="s">
        <v>14</v>
      </c>
      <c r="C33" s="35" t="s">
        <v>8</v>
      </c>
      <c r="D33" s="36" t="s">
        <v>55</v>
      </c>
      <c r="E33" s="37" t="s">
        <v>56</v>
      </c>
      <c r="F33" s="57" t="s">
        <v>9</v>
      </c>
      <c r="G33" s="25"/>
      <c r="H33" s="25"/>
      <c r="I33" s="25"/>
      <c r="J33" s="173"/>
      <c r="K33" s="174"/>
      <c r="L33" s="56" t="s">
        <v>14</v>
      </c>
      <c r="M33" s="35" t="s">
        <v>8</v>
      </c>
      <c r="N33" s="36" t="s">
        <v>55</v>
      </c>
      <c r="O33" s="37" t="s">
        <v>56</v>
      </c>
      <c r="P33" s="57" t="s">
        <v>9</v>
      </c>
      <c r="Q33" s="50"/>
      <c r="R33" s="73"/>
      <c r="S33" s="47"/>
      <c r="T33" s="47"/>
      <c r="U33" s="47"/>
      <c r="V33" s="50"/>
      <c r="W33" s="50"/>
      <c r="X33" s="73"/>
      <c r="AC33" s="50"/>
      <c r="AD33" s="50"/>
      <c r="AE33" s="73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09" t="s">
        <v>3</v>
      </c>
      <c r="K34" s="110"/>
      <c r="L34" s="58">
        <f>B25</f>
        <v>0</v>
      </c>
      <c r="M34" s="8" t="str">
        <f t="shared" ref="M34:M39" si="18">IF(L34,L34/$L$40,"")</f>
        <v/>
      </c>
      <c r="N34" s="59">
        <f>D25</f>
        <v>0</v>
      </c>
      <c r="O34" s="59">
        <f>E25</f>
        <v>0</v>
      </c>
      <c r="P34" s="60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5" t="s">
        <v>1</v>
      </c>
      <c r="K35" s="106"/>
      <c r="L35" s="61">
        <f>G25</f>
        <v>1</v>
      </c>
      <c r="M35" s="8">
        <f t="shared" si="18"/>
        <v>1</v>
      </c>
      <c r="N35" s="62">
        <f>I25</f>
        <v>4800</v>
      </c>
      <c r="O35" s="62">
        <f>J25</f>
        <v>5808</v>
      </c>
      <c r="P35" s="60">
        <f t="shared" si="19"/>
        <v>1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5" t="s">
        <v>2</v>
      </c>
      <c r="K36" s="106"/>
      <c r="L36" s="61">
        <f>L25</f>
        <v>0</v>
      </c>
      <c r="M36" s="8" t="str">
        <f t="shared" si="18"/>
        <v/>
      </c>
      <c r="N36" s="62">
        <f>N25</f>
        <v>0</v>
      </c>
      <c r="O36" s="62">
        <f>O25</f>
        <v>0</v>
      </c>
      <c r="P36" s="60" t="str">
        <f t="shared" si="19"/>
        <v/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5" t="s">
        <v>34</v>
      </c>
      <c r="K37" s="106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5" t="s">
        <v>5</v>
      </c>
      <c r="K38" s="106"/>
      <c r="L38" s="61">
        <f>AA25</f>
        <v>0</v>
      </c>
      <c r="M38" s="8" t="str">
        <f t="shared" si="18"/>
        <v/>
      </c>
      <c r="N38" s="62">
        <f>AC25</f>
        <v>0</v>
      </c>
      <c r="O38" s="62">
        <f>AD25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5" t="s">
        <v>4</v>
      </c>
      <c r="K39" s="106"/>
      <c r="L39" s="61">
        <f>V25</f>
        <v>0</v>
      </c>
      <c r="M39" s="8" t="str">
        <f t="shared" si="18"/>
        <v/>
      </c>
      <c r="N39" s="62">
        <f>X25</f>
        <v>0</v>
      </c>
      <c r="O39" s="62">
        <f>Y25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07" t="s">
        <v>0</v>
      </c>
      <c r="K40" s="108"/>
      <c r="L40" s="84">
        <f>SUM(L34:L39)</f>
        <v>1</v>
      </c>
      <c r="M40" s="17">
        <f>SUM(M34:M39)</f>
        <v>1</v>
      </c>
      <c r="N40" s="85">
        <f>SUM(N34:N39)</f>
        <v>4800</v>
      </c>
      <c r="O40" s="86">
        <f>SUM(O34:O39)</f>
        <v>5808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</v>
      </c>
      <c r="C41" s="8">
        <f>IF(B41,B41/$B$46,"")</f>
        <v>1</v>
      </c>
      <c r="D41" s="13">
        <f t="shared" si="15"/>
        <v>4800</v>
      </c>
      <c r="E41" s="23">
        <f t="shared" si="16"/>
        <v>5808</v>
      </c>
      <c r="F41" s="21">
        <f>IF(E41,E41/$E$46,"")</f>
        <v>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3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1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90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5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7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5" t="s">
        <v>63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3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4" customFormat="1" ht="30" customHeight="1" thickBot="1" x14ac:dyDescent="0.35">
      <c r="A46" s="65" t="s">
        <v>0</v>
      </c>
      <c r="B46" s="16">
        <f>SUM(B34:B45)</f>
        <v>1</v>
      </c>
      <c r="C46" s="17">
        <f>SUM(C34:C45)</f>
        <v>1</v>
      </c>
      <c r="D46" s="18">
        <f>SUM(D34:D45)</f>
        <v>4800</v>
      </c>
      <c r="E46" s="18">
        <f>SUM(E34:E45)</f>
        <v>5808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3"/>
      <c r="S46" s="47"/>
      <c r="T46" s="47"/>
      <c r="U46" s="47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s="54" customFormat="1" ht="30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6"/>
      <c r="V47" s="50"/>
      <c r="W47" s="50"/>
      <c r="X47" s="73"/>
      <c r="Y47" s="49"/>
      <c r="Z47" s="49"/>
      <c r="AA47" s="49"/>
      <c r="AB47" s="49"/>
      <c r="AC47" s="50"/>
      <c r="AD47" s="50"/>
      <c r="AE47" s="73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</row>
    <row r="107" spans="1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3"/>
      <c r="C109" s="27"/>
      <c r="D109" s="27"/>
      <c r="E109" s="27"/>
      <c r="F109" s="27"/>
      <c r="G109" s="27"/>
      <c r="H109" s="63"/>
      <c r="I109" s="27"/>
      <c r="J109" s="27"/>
      <c r="K109" s="27"/>
      <c r="L109" s="27"/>
      <c r="M109" s="27"/>
      <c r="N109" s="63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I13:J13 N13:O13 S13:T13 X13:Y13 AC13:AD13 G13 L13 Q13 V13 AA13 D13:E13 B13 B24:AE24 B21:AE21 B8" unlockedFormula="1"/>
    <ignoredError sqref="C44:C45 M34:M39 C34:C43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2021-05-28T08:42:22Z</dcterms:modified>
</cp:coreProperties>
</file>